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a7de8ae019c86c7/Documents/2nd semester/Seminar_in_Data_Analytics_CIDM6308/Exam^N1/"/>
    </mc:Choice>
  </mc:AlternateContent>
  <xr:revisionPtr revIDLastSave="378" documentId="11_5522330ECC61B376C5621FFC7E60EB4AAE145D2B" xr6:coauthVersionLast="47" xr6:coauthVersionMax="47" xr10:uidLastSave="{78655CA7-E1C9-4506-9C01-AC7B613778E8}"/>
  <bookViews>
    <workbookView xWindow="-120" yWindow="-120" windowWidth="20730" windowHeight="11160" activeTab="4" xr2:uid="{00000000-000D-0000-FFFF-FFFF00000000}"/>
  </bookViews>
  <sheets>
    <sheet name="Sheet2" sheetId="3" r:id="rId1"/>
    <sheet name="Sheet1" sheetId="2" r:id="rId2"/>
    <sheet name="Sheet3" sheetId="4" r:id="rId3"/>
    <sheet name="Sheet4" sheetId="5" r:id="rId4"/>
    <sheet name="Data" sheetId="1" r:id="rId5"/>
  </sheets>
  <definedNames>
    <definedName name="_xlnm._FilterDatabase" localSheetId="4" hidden="1">Data!$A$1:$P$5001</definedName>
    <definedName name="_xlcn.WorksheetConnection_DataD1D50011" hidden="1">Data!$D$1:$D$5001</definedName>
  </definedNames>
  <calcPr calcId="191029"/>
  <pivotCaches>
    <pivotCache cacheId="1" r:id="rId6"/>
    <pivotCache cacheId="10" r:id="rId7"/>
    <pivotCache cacheId="12" r:id="rId8"/>
    <pivotCache cacheId="16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Data!$D$1:$D$50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1" l="1"/>
  <c r="U14" i="1"/>
  <c r="U13" i="1"/>
  <c r="U12" i="1"/>
  <c r="S5026" i="1"/>
  <c r="S5025" i="1"/>
  <c r="S5024" i="1"/>
  <c r="S5023" i="1"/>
  <c r="S5022" i="1"/>
  <c r="S5021" i="1"/>
  <c r="S5020" i="1"/>
  <c r="S5019" i="1"/>
  <c r="S5018" i="1"/>
  <c r="S5017" i="1"/>
  <c r="S5003" i="1"/>
  <c r="S5002" i="1"/>
  <c r="S91" i="1"/>
  <c r="S66" i="1"/>
  <c r="S12" i="1"/>
  <c r="S84" i="1"/>
  <c r="S55" i="1"/>
  <c r="S81" i="1"/>
  <c r="E5005" i="1" a="1"/>
  <c r="E5005" i="1" s="1"/>
  <c r="S5016" i="1"/>
  <c r="S5015" i="1"/>
  <c r="S5014" i="1"/>
  <c r="S5013" i="1"/>
  <c r="S5012" i="1"/>
  <c r="S5011" i="1"/>
  <c r="S5010" i="1"/>
  <c r="S5009" i="1"/>
  <c r="S5008" i="1"/>
  <c r="S5007" i="1"/>
  <c r="S5006" i="1"/>
  <c r="S5005" i="1"/>
  <c r="S5004" i="1"/>
  <c r="U11" i="1"/>
  <c r="U10" i="1"/>
  <c r="U9" i="1"/>
  <c r="U8" i="1"/>
  <c r="U6" i="1"/>
  <c r="U7" i="1" s="1"/>
  <c r="U4" i="1"/>
  <c r="U5" i="1" s="1"/>
  <c r="U2" i="1"/>
  <c r="U3" i="1" s="1"/>
  <c r="G2" i="1"/>
  <c r="G3" i="1"/>
  <c r="G4" i="1"/>
  <c r="G5" i="1"/>
  <c r="G6" i="1"/>
  <c r="G7" i="1"/>
  <c r="G8" i="1"/>
  <c r="G9" i="1"/>
  <c r="G10" i="1"/>
  <c r="G11" i="1"/>
  <c r="G12" i="1"/>
  <c r="G13" i="1"/>
  <c r="G3751" i="1"/>
  <c r="G14" i="1"/>
  <c r="G3752" i="1"/>
  <c r="G17" i="1"/>
  <c r="G15" i="1"/>
  <c r="G3753" i="1"/>
  <c r="G16" i="1"/>
  <c r="G21" i="1"/>
  <c r="G18" i="1"/>
  <c r="G19" i="1"/>
  <c r="G20" i="1"/>
  <c r="G3754" i="1"/>
  <c r="G26" i="1"/>
  <c r="G3755" i="1"/>
  <c r="G22" i="1"/>
  <c r="G29" i="1"/>
  <c r="G30" i="1"/>
  <c r="G31" i="1"/>
  <c r="G32" i="1"/>
  <c r="G23" i="1"/>
  <c r="G24" i="1"/>
  <c r="G35" i="1"/>
  <c r="G36" i="1"/>
  <c r="G37" i="1"/>
  <c r="G38" i="1"/>
  <c r="G39" i="1"/>
  <c r="G3756" i="1"/>
  <c r="G41" i="1"/>
  <c r="G25" i="1"/>
  <c r="G43" i="1"/>
  <c r="G44" i="1"/>
  <c r="G45" i="1"/>
  <c r="G27" i="1"/>
  <c r="G47" i="1"/>
  <c r="G48" i="1"/>
  <c r="G28" i="1"/>
  <c r="G50" i="1"/>
  <c r="G51" i="1"/>
  <c r="G52" i="1"/>
  <c r="G53" i="1"/>
  <c r="G33" i="1"/>
  <c r="G55" i="1"/>
  <c r="G56" i="1"/>
  <c r="G57" i="1"/>
  <c r="G58" i="1"/>
  <c r="G59" i="1"/>
  <c r="G60" i="1"/>
  <c r="G34" i="1"/>
  <c r="G40" i="1"/>
  <c r="G42" i="1"/>
  <c r="G64" i="1"/>
  <c r="G46" i="1"/>
  <c r="G66" i="1"/>
  <c r="G49" i="1"/>
  <c r="G3757" i="1"/>
  <c r="G54" i="1"/>
  <c r="G61" i="1"/>
  <c r="G71" i="1"/>
  <c r="G62" i="1"/>
  <c r="G3761" i="1"/>
  <c r="G63" i="1"/>
  <c r="G75" i="1"/>
  <c r="G76" i="1"/>
  <c r="G65" i="1"/>
  <c r="G67" i="1"/>
  <c r="G79" i="1"/>
  <c r="G80" i="1"/>
  <c r="G81" i="1"/>
  <c r="G68" i="1"/>
  <c r="G83" i="1"/>
  <c r="G84" i="1"/>
  <c r="G69" i="1"/>
  <c r="G86" i="1"/>
  <c r="G87" i="1"/>
  <c r="G88" i="1"/>
  <c r="G70" i="1"/>
  <c r="G72" i="1"/>
  <c r="G91" i="1"/>
  <c r="G73" i="1"/>
  <c r="G3762" i="1"/>
  <c r="G3764" i="1"/>
  <c r="G95" i="1"/>
  <c r="G96" i="1"/>
  <c r="G97" i="1"/>
  <c r="G74" i="1"/>
  <c r="G99" i="1"/>
  <c r="G100" i="1"/>
  <c r="G101" i="1"/>
  <c r="G102" i="1"/>
  <c r="G103" i="1"/>
  <c r="G77" i="1"/>
  <c r="G3769" i="1"/>
  <c r="G78" i="1"/>
  <c r="G82" i="1"/>
  <c r="G108" i="1"/>
  <c r="G3774" i="1"/>
  <c r="G110" i="1"/>
  <c r="G85" i="1"/>
  <c r="G112" i="1"/>
  <c r="G89" i="1"/>
  <c r="G90" i="1"/>
  <c r="G92" i="1"/>
  <c r="G116" i="1"/>
  <c r="G117" i="1"/>
  <c r="G118" i="1"/>
  <c r="G93" i="1"/>
  <c r="G120" i="1"/>
  <c r="G94" i="1"/>
  <c r="G3775" i="1"/>
  <c r="G98" i="1"/>
  <c r="G124" i="1"/>
  <c r="G104" i="1"/>
  <c r="G126" i="1"/>
  <c r="G127" i="1"/>
  <c r="G128" i="1"/>
  <c r="G129" i="1"/>
  <c r="G130" i="1"/>
  <c r="G3783" i="1"/>
  <c r="G105" i="1"/>
  <c r="G106" i="1"/>
  <c r="G107" i="1"/>
  <c r="G135" i="1"/>
  <c r="G136" i="1"/>
  <c r="G3784" i="1"/>
  <c r="G138" i="1"/>
  <c r="G109" i="1"/>
  <c r="G111" i="1"/>
  <c r="G113" i="1"/>
  <c r="G114" i="1"/>
  <c r="G143" i="1"/>
  <c r="G144" i="1"/>
  <c r="G115" i="1"/>
  <c r="G119" i="1"/>
  <c r="G121" i="1"/>
  <c r="G122" i="1"/>
  <c r="G123" i="1"/>
  <c r="G3786" i="1"/>
  <c r="G151" i="1"/>
  <c r="G125" i="1"/>
  <c r="G153" i="1"/>
  <c r="G131" i="1"/>
  <c r="G155" i="1"/>
  <c r="G132" i="1"/>
  <c r="G157" i="1"/>
  <c r="G158" i="1"/>
  <c r="G133" i="1"/>
  <c r="G3790" i="1"/>
  <c r="G161" i="1"/>
  <c r="G134" i="1"/>
  <c r="G137" i="1"/>
  <c r="G139" i="1"/>
  <c r="G3792" i="1"/>
  <c r="G166" i="1"/>
  <c r="G3793" i="1"/>
  <c r="G168" i="1"/>
  <c r="G140" i="1"/>
  <c r="G141" i="1"/>
  <c r="G142" i="1"/>
  <c r="G172" i="1"/>
  <c r="G173" i="1"/>
  <c r="G145" i="1"/>
  <c r="G146" i="1"/>
  <c r="G3797" i="1"/>
  <c r="G177" i="1"/>
  <c r="G178" i="1"/>
  <c r="G147" i="1"/>
  <c r="G148" i="1"/>
  <c r="G181" i="1"/>
  <c r="G182" i="1"/>
  <c r="G183" i="1"/>
  <c r="G3799" i="1"/>
  <c r="G149" i="1"/>
  <c r="G186" i="1"/>
  <c r="G187" i="1"/>
  <c r="G3800" i="1"/>
  <c r="G189" i="1"/>
  <c r="G190" i="1"/>
  <c r="G150" i="1"/>
  <c r="G3801" i="1"/>
  <c r="G152" i="1"/>
  <c r="G194" i="1"/>
  <c r="G195" i="1"/>
  <c r="G196" i="1"/>
  <c r="G197" i="1"/>
  <c r="G3805" i="1"/>
  <c r="G199" i="1"/>
  <c r="G3806" i="1"/>
  <c r="G3810" i="1"/>
  <c r="G154" i="1"/>
  <c r="G156" i="1"/>
  <c r="G204" i="1"/>
  <c r="G205" i="1"/>
  <c r="G159" i="1"/>
  <c r="G207" i="1"/>
  <c r="G160" i="1"/>
  <c r="G209" i="1"/>
  <c r="G162" i="1"/>
  <c r="G211" i="1"/>
  <c r="G163" i="1"/>
  <c r="G3811" i="1"/>
  <c r="G164" i="1"/>
  <c r="G165" i="1"/>
  <c r="G216" i="1"/>
  <c r="G217" i="1"/>
  <c r="G218" i="1"/>
  <c r="G3813" i="1"/>
  <c r="G167" i="1"/>
  <c r="G221" i="1"/>
  <c r="G222" i="1"/>
  <c r="G169" i="1"/>
  <c r="G224" i="1"/>
  <c r="G170" i="1"/>
  <c r="G226" i="1"/>
  <c r="G227" i="1"/>
  <c r="G228" i="1"/>
  <c r="G229" i="1"/>
  <c r="G230" i="1"/>
  <c r="G231" i="1"/>
  <c r="G232" i="1"/>
  <c r="G233" i="1"/>
  <c r="G234" i="1"/>
  <c r="G235" i="1"/>
  <c r="G3818" i="1"/>
  <c r="G237" i="1"/>
  <c r="G238" i="1"/>
  <c r="G239" i="1"/>
  <c r="G240" i="1"/>
  <c r="G241" i="1"/>
  <c r="G171" i="1"/>
  <c r="G243" i="1"/>
  <c r="G244" i="1"/>
  <c r="G174" i="1"/>
  <c r="G3819" i="1"/>
  <c r="G175" i="1"/>
  <c r="G248" i="1"/>
  <c r="G176" i="1"/>
  <c r="G3820" i="1"/>
  <c r="G251" i="1"/>
  <c r="G179" i="1"/>
  <c r="G180" i="1"/>
  <c r="G184" i="1"/>
  <c r="G3821" i="1"/>
  <c r="G185" i="1"/>
  <c r="G257" i="1"/>
  <c r="G188" i="1"/>
  <c r="G259" i="1"/>
  <c r="G191" i="1"/>
  <c r="G261" i="1"/>
  <c r="G262" i="1"/>
  <c r="G192" i="1"/>
  <c r="G3824" i="1"/>
  <c r="G193" i="1"/>
  <c r="G198" i="1"/>
  <c r="G3825" i="1"/>
  <c r="G268" i="1"/>
  <c r="G269" i="1"/>
  <c r="G200" i="1"/>
  <c r="G271" i="1"/>
  <c r="G272" i="1"/>
  <c r="G273" i="1"/>
  <c r="G274" i="1"/>
  <c r="G201" i="1"/>
  <c r="G276" i="1"/>
  <c r="G277" i="1"/>
  <c r="G278" i="1"/>
  <c r="G202" i="1"/>
  <c r="G203" i="1"/>
  <c r="G206" i="1"/>
  <c r="G208" i="1"/>
  <c r="G283" i="1"/>
  <c r="G3827" i="1"/>
  <c r="G285" i="1"/>
  <c r="G286" i="1"/>
  <c r="G287" i="1"/>
  <c r="G288" i="1"/>
  <c r="G210" i="1"/>
  <c r="G290" i="1"/>
  <c r="G291" i="1"/>
  <c r="G292" i="1"/>
  <c r="G293" i="1"/>
  <c r="G294" i="1"/>
  <c r="G212" i="1"/>
  <c r="G296" i="1"/>
  <c r="G297" i="1"/>
  <c r="G213" i="1"/>
  <c r="G214" i="1"/>
  <c r="G300" i="1"/>
  <c r="G301" i="1"/>
  <c r="G3828" i="1"/>
  <c r="G215" i="1"/>
  <c r="G219" i="1"/>
  <c r="G220" i="1"/>
  <c r="G306" i="1"/>
  <c r="G307" i="1"/>
  <c r="G308" i="1"/>
  <c r="G309" i="1"/>
  <c r="G310" i="1"/>
  <c r="G223" i="1"/>
  <c r="G312" i="1"/>
  <c r="G225" i="1"/>
  <c r="G314" i="1"/>
  <c r="G315" i="1"/>
  <c r="G316" i="1"/>
  <c r="G236" i="1"/>
  <c r="G318" i="1"/>
  <c r="G242" i="1"/>
  <c r="G245" i="1"/>
  <c r="G321" i="1"/>
  <c r="G3831" i="1"/>
  <c r="G3832" i="1"/>
  <c r="G246" i="1"/>
  <c r="G247" i="1"/>
  <c r="G249" i="1"/>
  <c r="G327" i="1"/>
  <c r="G328" i="1"/>
  <c r="G3834" i="1"/>
  <c r="G250" i="1"/>
  <c r="G331" i="1"/>
  <c r="G3835" i="1"/>
  <c r="G252" i="1"/>
  <c r="G334" i="1"/>
  <c r="G253" i="1"/>
  <c r="G336" i="1"/>
  <c r="G337" i="1"/>
  <c r="G338" i="1"/>
  <c r="G339" i="1"/>
  <c r="G254" i="1"/>
  <c r="G341" i="1"/>
  <c r="G255" i="1"/>
  <c r="G343" i="1"/>
  <c r="G3837" i="1"/>
  <c r="G256" i="1"/>
  <c r="G258" i="1"/>
  <c r="G3838" i="1"/>
  <c r="G260" i="1"/>
  <c r="G349" i="1"/>
  <c r="G350" i="1"/>
  <c r="G263" i="1"/>
  <c r="G352" i="1"/>
  <c r="G353" i="1"/>
  <c r="G354" i="1"/>
  <c r="G264" i="1"/>
  <c r="G356" i="1"/>
  <c r="G265" i="1"/>
  <c r="G3839" i="1"/>
  <c r="G359" i="1"/>
  <c r="G360" i="1"/>
  <c r="G266" i="1"/>
  <c r="G3840" i="1"/>
  <c r="G363" i="1"/>
  <c r="G364" i="1"/>
  <c r="G267" i="1"/>
  <c r="G270" i="1"/>
  <c r="G275" i="1"/>
  <c r="G279" i="1"/>
  <c r="G369" i="1"/>
  <c r="G3842" i="1"/>
  <c r="G280" i="1"/>
  <c r="G281" i="1"/>
  <c r="G282" i="1"/>
  <c r="G284" i="1"/>
  <c r="G289" i="1"/>
  <c r="G376" i="1"/>
  <c r="G377" i="1"/>
  <c r="G378" i="1"/>
  <c r="G379" i="1"/>
  <c r="G380" i="1"/>
  <c r="G381" i="1"/>
  <c r="G382" i="1"/>
  <c r="G3843" i="1"/>
  <c r="G3847" i="1"/>
  <c r="G295" i="1"/>
  <c r="G3848" i="1"/>
  <c r="G298" i="1"/>
  <c r="G299" i="1"/>
  <c r="G302" i="1"/>
  <c r="G390" i="1"/>
  <c r="G391" i="1"/>
  <c r="G392" i="1"/>
  <c r="G393" i="1"/>
  <c r="G303" i="1"/>
  <c r="G304" i="1"/>
  <c r="G305" i="1"/>
  <c r="G311" i="1"/>
  <c r="G313" i="1"/>
  <c r="G317" i="1"/>
  <c r="G319" i="1"/>
  <c r="G401" i="1"/>
  <c r="G402" i="1"/>
  <c r="G403" i="1"/>
  <c r="G320" i="1"/>
  <c r="G405" i="1"/>
  <c r="G3850" i="1"/>
  <c r="G407" i="1"/>
  <c r="G322" i="1"/>
  <c r="G323" i="1"/>
  <c r="G324" i="1"/>
  <c r="G411" i="1"/>
  <c r="G412" i="1"/>
  <c r="G413" i="1"/>
  <c r="G414" i="1"/>
  <c r="G325" i="1"/>
  <c r="G326" i="1"/>
  <c r="G329" i="1"/>
  <c r="G330" i="1"/>
  <c r="G332" i="1"/>
  <c r="G333" i="1"/>
  <c r="G335" i="1"/>
  <c r="G422" i="1"/>
  <c r="G340" i="1"/>
  <c r="G342" i="1"/>
  <c r="G344" i="1"/>
  <c r="G426" i="1"/>
  <c r="G345" i="1"/>
  <c r="G346" i="1"/>
  <c r="G347" i="1"/>
  <c r="G348" i="1"/>
  <c r="G431" i="1"/>
  <c r="G3854" i="1"/>
  <c r="G433" i="1"/>
  <c r="G434" i="1"/>
  <c r="G351" i="1"/>
  <c r="G436" i="1"/>
  <c r="G355" i="1"/>
  <c r="G438" i="1"/>
  <c r="G439" i="1"/>
  <c r="G357" i="1"/>
  <c r="G441" i="1"/>
  <c r="G442" i="1"/>
  <c r="G358" i="1"/>
  <c r="G3857" i="1"/>
  <c r="G3861" i="1"/>
  <c r="G446" i="1"/>
  <c r="G447" i="1"/>
  <c r="G361" i="1"/>
  <c r="G3863" i="1"/>
  <c r="G3864" i="1"/>
  <c r="G362" i="1"/>
  <c r="G452" i="1"/>
  <c r="G3865" i="1"/>
  <c r="G3867" i="1"/>
  <c r="G365" i="1"/>
  <c r="G456" i="1"/>
  <c r="G457" i="1"/>
  <c r="G458" i="1"/>
  <c r="G459" i="1"/>
  <c r="G366" i="1"/>
  <c r="G367" i="1"/>
  <c r="G368" i="1"/>
  <c r="G3869" i="1"/>
  <c r="G370" i="1"/>
  <c r="G465" i="1"/>
  <c r="G466" i="1"/>
  <c r="G371" i="1"/>
  <c r="G468" i="1"/>
  <c r="G469" i="1"/>
  <c r="G372" i="1"/>
  <c r="G471" i="1"/>
  <c r="G472" i="1"/>
  <c r="G473" i="1"/>
  <c r="G373" i="1"/>
  <c r="G475" i="1"/>
  <c r="G476" i="1"/>
  <c r="G477" i="1"/>
  <c r="G374" i="1"/>
  <c r="G3870" i="1"/>
  <c r="G375" i="1"/>
  <c r="G481" i="1"/>
  <c r="G482" i="1"/>
  <c r="G383" i="1"/>
  <c r="G384" i="1"/>
  <c r="G385" i="1"/>
  <c r="G386" i="1"/>
  <c r="G487" i="1"/>
  <c r="G488" i="1"/>
  <c r="G489" i="1"/>
  <c r="G387" i="1"/>
  <c r="G388" i="1"/>
  <c r="G389" i="1"/>
  <c r="G394" i="1"/>
  <c r="G395" i="1"/>
  <c r="G495" i="1"/>
  <c r="G396" i="1"/>
  <c r="G497" i="1"/>
  <c r="G498" i="1"/>
  <c r="G397" i="1"/>
  <c r="G398" i="1"/>
  <c r="G399" i="1"/>
  <c r="G3873" i="1"/>
  <c r="G503" i="1"/>
  <c r="G504" i="1"/>
  <c r="G505" i="1"/>
  <c r="G400" i="1"/>
  <c r="G404" i="1"/>
  <c r="G508" i="1"/>
  <c r="G406" i="1"/>
  <c r="G510" i="1"/>
  <c r="G408" i="1"/>
  <c r="G409" i="1"/>
  <c r="G410" i="1"/>
  <c r="G514" i="1"/>
  <c r="G3874" i="1"/>
  <c r="G415" i="1"/>
  <c r="G517" i="1"/>
  <c r="G518" i="1"/>
  <c r="G519" i="1"/>
  <c r="G416" i="1"/>
  <c r="G521" i="1"/>
  <c r="G417" i="1"/>
  <c r="G418" i="1"/>
  <c r="G524" i="1"/>
  <c r="G525" i="1"/>
  <c r="G419" i="1"/>
  <c r="G420" i="1"/>
  <c r="G421" i="1"/>
  <c r="G529" i="1"/>
  <c r="G530" i="1"/>
  <c r="G531" i="1"/>
  <c r="G3877" i="1"/>
  <c r="G533" i="1"/>
  <c r="G423" i="1"/>
  <c r="G535" i="1"/>
  <c r="G536" i="1"/>
  <c r="G424" i="1"/>
  <c r="G538" i="1"/>
  <c r="G3878" i="1"/>
  <c r="G540" i="1"/>
  <c r="G541" i="1"/>
  <c r="G542" i="1"/>
  <c r="G425" i="1"/>
  <c r="G544" i="1"/>
  <c r="G3879" i="1"/>
  <c r="G546" i="1"/>
  <c r="G427" i="1"/>
  <c r="G548" i="1"/>
  <c r="G428" i="1"/>
  <c r="G429" i="1"/>
  <c r="G430" i="1"/>
  <c r="G3882" i="1"/>
  <c r="G553" i="1"/>
  <c r="G554" i="1"/>
  <c r="G3885" i="1"/>
  <c r="G556" i="1"/>
  <c r="G557" i="1"/>
  <c r="G3888" i="1"/>
  <c r="G559" i="1"/>
  <c r="G3890" i="1"/>
  <c r="G561" i="1"/>
  <c r="G432" i="1"/>
  <c r="G563" i="1"/>
  <c r="G435" i="1"/>
  <c r="G437" i="1"/>
  <c r="G566" i="1"/>
  <c r="G567" i="1"/>
  <c r="G440" i="1"/>
  <c r="G569" i="1"/>
  <c r="G443" i="1"/>
  <c r="G571" i="1"/>
  <c r="G444" i="1"/>
  <c r="G573" i="1"/>
  <c r="G574" i="1"/>
  <c r="G575" i="1"/>
  <c r="G3892" i="1"/>
  <c r="G577" i="1"/>
  <c r="G445" i="1"/>
  <c r="G448" i="1"/>
  <c r="G3893" i="1"/>
  <c r="G3894" i="1"/>
  <c r="G3899" i="1"/>
  <c r="G3900" i="1"/>
  <c r="G449" i="1"/>
  <c r="G450" i="1"/>
  <c r="G586" i="1"/>
  <c r="G587" i="1"/>
  <c r="G3902" i="1"/>
  <c r="G451" i="1"/>
  <c r="G590" i="1"/>
  <c r="G453" i="1"/>
  <c r="G454" i="1"/>
  <c r="G593" i="1"/>
  <c r="G3904" i="1"/>
  <c r="G595" i="1"/>
  <c r="G3907" i="1"/>
  <c r="G455" i="1"/>
  <c r="G598" i="1"/>
  <c r="G599" i="1"/>
  <c r="G600" i="1"/>
  <c r="G460" i="1"/>
  <c r="G3909" i="1"/>
  <c r="G461" i="1"/>
  <c r="G462" i="1"/>
  <c r="G605" i="1"/>
  <c r="G606" i="1"/>
  <c r="G607" i="1"/>
  <c r="G3910" i="1"/>
  <c r="G609" i="1"/>
  <c r="G610" i="1"/>
  <c r="G611" i="1"/>
  <c r="G463" i="1"/>
  <c r="G613" i="1"/>
  <c r="G614" i="1"/>
  <c r="G615" i="1"/>
  <c r="G464" i="1"/>
  <c r="G3911" i="1"/>
  <c r="G618" i="1"/>
  <c r="G467" i="1"/>
  <c r="G470" i="1"/>
  <c r="G3912" i="1"/>
  <c r="G622" i="1"/>
  <c r="G3913" i="1"/>
  <c r="G474" i="1"/>
  <c r="G625" i="1"/>
  <c r="G478" i="1"/>
  <c r="G627" i="1"/>
  <c r="G479" i="1"/>
  <c r="G629" i="1"/>
  <c r="G630" i="1"/>
  <c r="G631" i="1"/>
  <c r="G3915" i="1"/>
  <c r="G480" i="1"/>
  <c r="G634" i="1"/>
  <c r="G635" i="1"/>
  <c r="G636" i="1"/>
  <c r="G483" i="1"/>
  <c r="G638" i="1"/>
  <c r="G484" i="1"/>
  <c r="G3917" i="1"/>
  <c r="G485" i="1"/>
  <c r="G486" i="1"/>
  <c r="G643" i="1"/>
  <c r="G3918" i="1"/>
  <c r="G645" i="1"/>
  <c r="G646" i="1"/>
  <c r="G3919" i="1"/>
  <c r="G490" i="1"/>
  <c r="G491" i="1"/>
  <c r="G492" i="1"/>
  <c r="G3920" i="1"/>
  <c r="G493" i="1"/>
  <c r="G653" i="1"/>
  <c r="G654" i="1"/>
  <c r="G494" i="1"/>
  <c r="G496" i="1"/>
  <c r="G657" i="1"/>
  <c r="G658" i="1"/>
  <c r="G659" i="1"/>
  <c r="G660" i="1"/>
  <c r="G661" i="1"/>
  <c r="G662" i="1"/>
  <c r="G663" i="1"/>
  <c r="G499" i="1"/>
  <c r="G665" i="1"/>
  <c r="G666" i="1"/>
  <c r="G667" i="1"/>
  <c r="G668" i="1"/>
  <c r="G669" i="1"/>
  <c r="G670" i="1"/>
  <c r="G500" i="1"/>
  <c r="G672" i="1"/>
  <c r="G673" i="1"/>
  <c r="G501" i="1"/>
  <c r="G675" i="1"/>
  <c r="G3921" i="1"/>
  <c r="G502" i="1"/>
  <c r="G3922" i="1"/>
  <c r="G506" i="1"/>
  <c r="G680" i="1"/>
  <c r="G507" i="1"/>
  <c r="G3925" i="1"/>
  <c r="G509" i="1"/>
  <c r="G511" i="1"/>
  <c r="G685" i="1"/>
  <c r="G512" i="1"/>
  <c r="G513" i="1"/>
  <c r="G3927" i="1"/>
  <c r="G3931" i="1"/>
  <c r="G3932" i="1"/>
  <c r="G691" i="1"/>
  <c r="G515" i="1"/>
  <c r="G516" i="1"/>
  <c r="G3933" i="1"/>
  <c r="G695" i="1"/>
  <c r="G3935" i="1"/>
  <c r="G3938" i="1"/>
  <c r="G3941" i="1"/>
  <c r="G699" i="1"/>
  <c r="G700" i="1"/>
  <c r="G701" i="1"/>
  <c r="G3942" i="1"/>
  <c r="G703" i="1"/>
  <c r="G704" i="1"/>
  <c r="G520" i="1"/>
  <c r="G522" i="1"/>
  <c r="G523" i="1"/>
  <c r="G708" i="1"/>
  <c r="G709" i="1"/>
  <c r="G710" i="1"/>
  <c r="G711" i="1"/>
  <c r="G712" i="1"/>
  <c r="G713" i="1"/>
  <c r="G526" i="1"/>
  <c r="G527" i="1"/>
  <c r="G716" i="1"/>
  <c r="G3945" i="1"/>
  <c r="G528" i="1"/>
  <c r="G719" i="1"/>
  <c r="G532" i="1"/>
  <c r="G721" i="1"/>
  <c r="G722" i="1"/>
  <c r="G3947" i="1"/>
  <c r="G534" i="1"/>
  <c r="G3948" i="1"/>
  <c r="G3949" i="1"/>
  <c r="G537" i="1"/>
  <c r="G728" i="1"/>
  <c r="G539" i="1"/>
  <c r="G730" i="1"/>
  <c r="G731" i="1"/>
  <c r="G543" i="1"/>
  <c r="G3951" i="1"/>
  <c r="G734" i="1"/>
  <c r="G735" i="1"/>
  <c r="G736" i="1"/>
  <c r="G545" i="1"/>
  <c r="G738" i="1"/>
  <c r="G547" i="1"/>
  <c r="G740" i="1"/>
  <c r="G549" i="1"/>
  <c r="G3952" i="1"/>
  <c r="G3953" i="1"/>
  <c r="G744" i="1"/>
  <c r="G3956" i="1"/>
  <c r="G746" i="1"/>
  <c r="G747" i="1"/>
  <c r="G748" i="1"/>
  <c r="G550" i="1"/>
  <c r="G750" i="1"/>
  <c r="G3957" i="1"/>
  <c r="G752" i="1"/>
  <c r="G753" i="1"/>
  <c r="G754" i="1"/>
  <c r="G755" i="1"/>
  <c r="G756" i="1"/>
  <c r="G3960" i="1"/>
  <c r="G3963" i="1"/>
  <c r="G551" i="1"/>
  <c r="G552" i="1"/>
  <c r="G761" i="1"/>
  <c r="G555" i="1"/>
  <c r="G558" i="1"/>
  <c r="G560" i="1"/>
  <c r="G3965" i="1"/>
  <c r="G562" i="1"/>
  <c r="G767" i="1"/>
  <c r="G768" i="1"/>
  <c r="G769" i="1"/>
  <c r="G770" i="1"/>
  <c r="G564" i="1"/>
  <c r="G565" i="1"/>
  <c r="G3967" i="1"/>
  <c r="G774" i="1"/>
  <c r="G568" i="1"/>
  <c r="G776" i="1"/>
  <c r="G777" i="1"/>
  <c r="G570" i="1"/>
  <c r="G572" i="1"/>
  <c r="G576" i="1"/>
  <c r="G781" i="1"/>
  <c r="G3972" i="1"/>
  <c r="G578" i="1"/>
  <c r="G579" i="1"/>
  <c r="G580" i="1"/>
  <c r="G581" i="1"/>
  <c r="G582" i="1"/>
  <c r="G788" i="1"/>
  <c r="G789" i="1"/>
  <c r="G583" i="1"/>
  <c r="G584" i="1"/>
  <c r="G792" i="1"/>
  <c r="G793" i="1"/>
  <c r="G794" i="1"/>
  <c r="G585" i="1"/>
  <c r="G588" i="1"/>
  <c r="G797" i="1"/>
  <c r="G589" i="1"/>
  <c r="G799" i="1"/>
  <c r="G591" i="1"/>
  <c r="G592" i="1"/>
  <c r="G802" i="1"/>
  <c r="G594" i="1"/>
  <c r="G596" i="1"/>
  <c r="G3974" i="1"/>
  <c r="G3975" i="1"/>
  <c r="G807" i="1"/>
  <c r="G597" i="1"/>
  <c r="G601" i="1"/>
  <c r="G602" i="1"/>
  <c r="G811" i="1"/>
  <c r="G812" i="1"/>
  <c r="G813" i="1"/>
  <c r="G603" i="1"/>
  <c r="G604" i="1"/>
  <c r="G608" i="1"/>
  <c r="G612" i="1"/>
  <c r="G616" i="1"/>
  <c r="G617" i="1"/>
  <c r="G3978" i="1"/>
  <c r="G821" i="1"/>
  <c r="G619" i="1"/>
  <c r="G823" i="1"/>
  <c r="G3979" i="1"/>
  <c r="G825" i="1"/>
  <c r="G826" i="1"/>
  <c r="G827" i="1"/>
  <c r="G828" i="1"/>
  <c r="G829" i="1"/>
  <c r="G830" i="1"/>
  <c r="G3981" i="1"/>
  <c r="G832" i="1"/>
  <c r="G833" i="1"/>
  <c r="G620" i="1"/>
  <c r="G621" i="1"/>
  <c r="G623" i="1"/>
  <c r="G3982" i="1"/>
  <c r="G838" i="1"/>
  <c r="G3983" i="1"/>
  <c r="G840" i="1"/>
  <c r="G841" i="1"/>
  <c r="G842" i="1"/>
  <c r="G843" i="1"/>
  <c r="G3985" i="1"/>
  <c r="G624" i="1"/>
  <c r="G626" i="1"/>
  <c r="G3986" i="1"/>
  <c r="G628" i="1"/>
  <c r="G849" i="1"/>
  <c r="G632" i="1"/>
  <c r="G851" i="1"/>
  <c r="G852" i="1"/>
  <c r="G853" i="1"/>
  <c r="G633" i="1"/>
  <c r="G637" i="1"/>
  <c r="G639" i="1"/>
  <c r="G3990" i="1"/>
  <c r="G858" i="1"/>
  <c r="G859" i="1"/>
  <c r="G640" i="1"/>
  <c r="G641" i="1"/>
  <c r="G862" i="1"/>
  <c r="G642" i="1"/>
  <c r="G864" i="1"/>
  <c r="G865" i="1"/>
  <c r="G866" i="1"/>
  <c r="G3992" i="1"/>
  <c r="G644" i="1"/>
  <c r="G869" i="1"/>
  <c r="G647" i="1"/>
  <c r="G648" i="1"/>
  <c r="G3993" i="1"/>
  <c r="G649" i="1"/>
  <c r="G650" i="1"/>
  <c r="G651" i="1"/>
  <c r="G876" i="1"/>
  <c r="G3995" i="1"/>
  <c r="G878" i="1"/>
  <c r="G879" i="1"/>
  <c r="G652" i="1"/>
  <c r="G881" i="1"/>
  <c r="G655" i="1"/>
  <c r="G656" i="1"/>
  <c r="G664" i="1"/>
  <c r="G671" i="1"/>
  <c r="G3997" i="1"/>
  <c r="G887" i="1"/>
  <c r="G888" i="1"/>
  <c r="G674" i="1"/>
  <c r="G676" i="1"/>
  <c r="G891" i="1"/>
  <c r="G3998" i="1"/>
  <c r="G893" i="1"/>
  <c r="G677" i="1"/>
  <c r="G895" i="1"/>
  <c r="G896" i="1"/>
  <c r="G897" i="1"/>
  <c r="G898" i="1"/>
  <c r="G899" i="1"/>
  <c r="G900" i="1"/>
  <c r="G901" i="1"/>
  <c r="G902" i="1"/>
  <c r="G903" i="1"/>
  <c r="G904" i="1"/>
  <c r="G678" i="1"/>
  <c r="G906" i="1"/>
  <c r="G907" i="1"/>
  <c r="G908" i="1"/>
  <c r="G679" i="1"/>
  <c r="G681" i="1"/>
  <c r="G911" i="1"/>
  <c r="G682" i="1"/>
  <c r="G4000" i="1"/>
  <c r="G683" i="1"/>
  <c r="G684" i="1"/>
  <c r="G686" i="1"/>
  <c r="G687" i="1"/>
  <c r="G918" i="1"/>
  <c r="G919" i="1"/>
  <c r="G920" i="1"/>
  <c r="G688" i="1"/>
  <c r="G922" i="1"/>
  <c r="G689" i="1"/>
  <c r="G690" i="1"/>
  <c r="G4002" i="1"/>
  <c r="G926" i="1"/>
  <c r="G927" i="1"/>
  <c r="G692" i="1"/>
  <c r="G693" i="1"/>
  <c r="G694" i="1"/>
  <c r="G4003" i="1"/>
  <c r="G696" i="1"/>
  <c r="G933" i="1"/>
  <c r="G934" i="1"/>
  <c r="G935" i="1"/>
  <c r="G936" i="1"/>
  <c r="G937" i="1"/>
  <c r="G938" i="1"/>
  <c r="G4004" i="1"/>
  <c r="G940" i="1"/>
  <c r="G941" i="1"/>
  <c r="G942" i="1"/>
  <c r="G697" i="1"/>
  <c r="G4006" i="1"/>
  <c r="G945" i="1"/>
  <c r="G698" i="1"/>
  <c r="G947" i="1"/>
  <c r="G702" i="1"/>
  <c r="G4008" i="1"/>
  <c r="G705" i="1"/>
  <c r="G951" i="1"/>
  <c r="G952" i="1"/>
  <c r="G953" i="1"/>
  <c r="G4009" i="1"/>
  <c r="G955" i="1"/>
  <c r="G956" i="1"/>
  <c r="G706" i="1"/>
  <c r="G958" i="1"/>
  <c r="G4012" i="1"/>
  <c r="G960" i="1"/>
  <c r="G707" i="1"/>
  <c r="G4014" i="1"/>
  <c r="G963" i="1"/>
  <c r="G714" i="1"/>
  <c r="G965" i="1"/>
  <c r="G966" i="1"/>
  <c r="G715" i="1"/>
  <c r="G4016" i="1"/>
  <c r="G969" i="1"/>
  <c r="G970" i="1"/>
  <c r="G717" i="1"/>
  <c r="G972" i="1"/>
  <c r="G973" i="1"/>
  <c r="G974" i="1"/>
  <c r="G718" i="1"/>
  <c r="G976" i="1"/>
  <c r="G977" i="1"/>
  <c r="G4017" i="1"/>
  <c r="G4019" i="1"/>
  <c r="G980" i="1"/>
  <c r="G981" i="1"/>
  <c r="G4020" i="1"/>
  <c r="G4021" i="1"/>
  <c r="G720" i="1"/>
  <c r="G723" i="1"/>
  <c r="G986" i="1"/>
  <c r="G987" i="1"/>
  <c r="G724" i="1"/>
  <c r="G725" i="1"/>
  <c r="G726" i="1"/>
  <c r="G991" i="1"/>
  <c r="G4022" i="1"/>
  <c r="G727" i="1"/>
  <c r="G729" i="1"/>
  <c r="G995" i="1"/>
  <c r="G996" i="1"/>
  <c r="G997" i="1"/>
  <c r="G732" i="1"/>
  <c r="G733" i="1"/>
  <c r="G1000" i="1"/>
  <c r="G1001" i="1"/>
  <c r="G1002" i="1"/>
  <c r="G737" i="1"/>
  <c r="G1004" i="1"/>
  <c r="G1005" i="1"/>
  <c r="G4023" i="1"/>
  <c r="G1007" i="1"/>
  <c r="G1008" i="1"/>
  <c r="G1009" i="1"/>
  <c r="G1010" i="1"/>
  <c r="G739" i="1"/>
  <c r="G1012" i="1"/>
  <c r="G1013" i="1"/>
  <c r="G1014" i="1"/>
  <c r="G1015" i="1"/>
  <c r="G1016" i="1"/>
  <c r="G741" i="1"/>
  <c r="G1018" i="1"/>
  <c r="G742" i="1"/>
  <c r="G743" i="1"/>
  <c r="G745" i="1"/>
  <c r="G1022" i="1"/>
  <c r="G1023" i="1"/>
  <c r="G749" i="1"/>
  <c r="G1025" i="1"/>
  <c r="G1026" i="1"/>
  <c r="G4025" i="1"/>
  <c r="G1028" i="1"/>
  <c r="G751" i="1"/>
  <c r="G757" i="1"/>
  <c r="G758" i="1"/>
  <c r="G1032" i="1"/>
  <c r="G759" i="1"/>
  <c r="G760" i="1"/>
  <c r="G1035" i="1"/>
  <c r="G1036" i="1"/>
  <c r="G762" i="1"/>
  <c r="G1038" i="1"/>
  <c r="G763" i="1"/>
  <c r="G1040" i="1"/>
  <c r="G1041" i="1"/>
  <c r="G764" i="1"/>
  <c r="G765" i="1"/>
  <c r="G1044" i="1"/>
  <c r="G766" i="1"/>
  <c r="G771" i="1"/>
  <c r="G772" i="1"/>
  <c r="G773" i="1"/>
  <c r="G1049" i="1"/>
  <c r="G1050" i="1"/>
  <c r="G775" i="1"/>
  <c r="G4026" i="1"/>
  <c r="G1053" i="1"/>
  <c r="G778" i="1"/>
  <c r="G1055" i="1"/>
  <c r="G779" i="1"/>
  <c r="G780" i="1"/>
  <c r="G782" i="1"/>
  <c r="G1059" i="1"/>
  <c r="G783" i="1"/>
  <c r="G4027" i="1"/>
  <c r="G1062" i="1"/>
  <c r="G784" i="1"/>
  <c r="G4030" i="1"/>
  <c r="G1065" i="1"/>
  <c r="G1066" i="1"/>
  <c r="G785" i="1"/>
  <c r="G4034" i="1"/>
  <c r="G1069" i="1"/>
  <c r="G786" i="1"/>
  <c r="G1071" i="1"/>
  <c r="G1072" i="1"/>
  <c r="G1073" i="1"/>
  <c r="G1074" i="1"/>
  <c r="G1075" i="1"/>
  <c r="G4035" i="1"/>
  <c r="G787" i="1"/>
  <c r="G1078" i="1"/>
  <c r="G1079" i="1"/>
  <c r="G790" i="1"/>
  <c r="G1081" i="1"/>
  <c r="G4036" i="1"/>
  <c r="G791" i="1"/>
  <c r="G1084" i="1"/>
  <c r="G795" i="1"/>
  <c r="G796" i="1"/>
  <c r="G1087" i="1"/>
  <c r="G1088" i="1"/>
  <c r="G4037" i="1"/>
  <c r="G798" i="1"/>
  <c r="G800" i="1"/>
  <c r="G1092" i="1"/>
  <c r="G4038" i="1"/>
  <c r="G1094" i="1"/>
  <c r="G1095" i="1"/>
  <c r="G1096" i="1"/>
  <c r="G801" i="1"/>
  <c r="G1098" i="1"/>
  <c r="G1099" i="1"/>
  <c r="G1100" i="1"/>
  <c r="G803" i="1"/>
  <c r="G1102" i="1"/>
  <c r="G804" i="1"/>
  <c r="G1104" i="1"/>
  <c r="G805" i="1"/>
  <c r="G1106" i="1"/>
  <c r="G1107" i="1"/>
  <c r="G806" i="1"/>
  <c r="G1109" i="1"/>
  <c r="G808" i="1"/>
  <c r="G809" i="1"/>
  <c r="G1112" i="1"/>
  <c r="G4040" i="1"/>
  <c r="G1114" i="1"/>
  <c r="G810" i="1"/>
  <c r="G814" i="1"/>
  <c r="G815" i="1"/>
  <c r="G1118" i="1"/>
  <c r="G1119" i="1"/>
  <c r="G4044" i="1"/>
  <c r="G816" i="1"/>
  <c r="G817" i="1"/>
  <c r="G1123" i="1"/>
  <c r="G818" i="1"/>
  <c r="G1125" i="1"/>
  <c r="G1126" i="1"/>
  <c r="G819" i="1"/>
  <c r="G1128" i="1"/>
  <c r="G1129" i="1"/>
  <c r="G820" i="1"/>
  <c r="G4049" i="1"/>
  <c r="G1132" i="1"/>
  <c r="G4050" i="1"/>
  <c r="G1134" i="1"/>
  <c r="G822" i="1"/>
  <c r="G824" i="1"/>
  <c r="G1137" i="1"/>
  <c r="G1138" i="1"/>
  <c r="G1139" i="1"/>
  <c r="G831" i="1"/>
  <c r="G4051" i="1"/>
  <c r="G1142" i="1"/>
  <c r="G1143" i="1"/>
  <c r="G1144" i="1"/>
  <c r="G4052" i="1"/>
  <c r="G1146" i="1"/>
  <c r="G1147" i="1"/>
  <c r="G834" i="1"/>
  <c r="G1149" i="1"/>
  <c r="G835" i="1"/>
  <c r="G1151" i="1"/>
  <c r="G1152" i="1"/>
  <c r="G836" i="1"/>
  <c r="G1154" i="1"/>
  <c r="G837" i="1"/>
  <c r="G4053" i="1"/>
  <c r="G1157" i="1"/>
  <c r="G839" i="1"/>
  <c r="G844" i="1"/>
  <c r="G4056" i="1"/>
  <c r="G845" i="1"/>
  <c r="G4057" i="1"/>
  <c r="G1163" i="1"/>
  <c r="G846" i="1"/>
  <c r="G847" i="1"/>
  <c r="G848" i="1"/>
  <c r="G4058" i="1"/>
  <c r="G850" i="1"/>
  <c r="G854" i="1"/>
  <c r="G855" i="1"/>
  <c r="G856" i="1"/>
  <c r="G857" i="1"/>
  <c r="G1173" i="1"/>
  <c r="G860" i="1"/>
  <c r="G861" i="1"/>
  <c r="G1176" i="1"/>
  <c r="G1177" i="1"/>
  <c r="G1178" i="1"/>
  <c r="G1179" i="1"/>
  <c r="G1180" i="1"/>
  <c r="G1181" i="1"/>
  <c r="G863" i="1"/>
  <c r="G867" i="1"/>
  <c r="G1184" i="1"/>
  <c r="G1185" i="1"/>
  <c r="G4059" i="1"/>
  <c r="G1187" i="1"/>
  <c r="G868" i="1"/>
  <c r="G1189" i="1"/>
  <c r="G870" i="1"/>
  <c r="G1191" i="1"/>
  <c r="G4060" i="1"/>
  <c r="G1193" i="1"/>
  <c r="G871" i="1"/>
  <c r="G1195" i="1"/>
  <c r="G872" i="1"/>
  <c r="G1197" i="1"/>
  <c r="G1198" i="1"/>
  <c r="G4061" i="1"/>
  <c r="G873" i="1"/>
  <c r="G1201" i="1"/>
  <c r="G1202" i="1"/>
  <c r="G874" i="1"/>
  <c r="G875" i="1"/>
  <c r="G1205" i="1"/>
  <c r="G1206" i="1"/>
  <c r="G877" i="1"/>
  <c r="G4062" i="1"/>
  <c r="G880" i="1"/>
  <c r="G882" i="1"/>
  <c r="G4065" i="1"/>
  <c r="G4066" i="1"/>
  <c r="G1213" i="1"/>
  <c r="G1214" i="1"/>
  <c r="G1215" i="1"/>
  <c r="G883" i="1"/>
  <c r="G1217" i="1"/>
  <c r="G4067" i="1"/>
  <c r="G884" i="1"/>
  <c r="G1220" i="1"/>
  <c r="G1221" i="1"/>
  <c r="G1222" i="1"/>
  <c r="G1223" i="1"/>
  <c r="G885" i="1"/>
  <c r="G886" i="1"/>
  <c r="G1226" i="1"/>
  <c r="G889" i="1"/>
  <c r="G1228" i="1"/>
  <c r="G890" i="1"/>
  <c r="G1230" i="1"/>
  <c r="G892" i="1"/>
  <c r="G894" i="1"/>
  <c r="G905" i="1"/>
  <c r="G1234" i="1"/>
  <c r="G909" i="1"/>
  <c r="G4069" i="1"/>
  <c r="G910" i="1"/>
  <c r="G1238" i="1"/>
  <c r="G912" i="1"/>
  <c r="G1240" i="1"/>
  <c r="G913" i="1"/>
  <c r="G4070" i="1"/>
  <c r="G914" i="1"/>
  <c r="G1244" i="1"/>
  <c r="G1245" i="1"/>
  <c r="G1246" i="1"/>
  <c r="G1247" i="1"/>
  <c r="G915" i="1"/>
  <c r="G916" i="1"/>
  <c r="G917" i="1"/>
  <c r="G921" i="1"/>
  <c r="G923" i="1"/>
  <c r="G1253" i="1"/>
  <c r="G1254" i="1"/>
  <c r="G1255" i="1"/>
  <c r="G1256" i="1"/>
  <c r="G1257" i="1"/>
  <c r="G1258" i="1"/>
  <c r="G924" i="1"/>
  <c r="G925" i="1"/>
  <c r="G1261" i="1"/>
  <c r="G4071" i="1"/>
  <c r="G928" i="1"/>
  <c r="G1264" i="1"/>
  <c r="G1265" i="1"/>
  <c r="G929" i="1"/>
  <c r="G930" i="1"/>
  <c r="G1268" i="1"/>
  <c r="G931" i="1"/>
  <c r="G1270" i="1"/>
  <c r="G1271" i="1"/>
  <c r="G1272" i="1"/>
  <c r="G1273" i="1"/>
  <c r="G1274" i="1"/>
  <c r="G1275" i="1"/>
  <c r="G932" i="1"/>
  <c r="G1277" i="1"/>
  <c r="G939" i="1"/>
  <c r="G1279" i="1"/>
  <c r="G943" i="1"/>
  <c r="G944" i="1"/>
  <c r="G946" i="1"/>
  <c r="G948" i="1"/>
  <c r="G1284" i="1"/>
  <c r="G1285" i="1"/>
  <c r="G1286" i="1"/>
  <c r="G1287" i="1"/>
  <c r="G1288" i="1"/>
  <c r="G4076" i="1"/>
  <c r="G1290" i="1"/>
  <c r="G949" i="1"/>
  <c r="G950" i="1"/>
  <c r="G954" i="1"/>
  <c r="G1294" i="1"/>
  <c r="G1295" i="1"/>
  <c r="G1296" i="1"/>
  <c r="G1297" i="1"/>
  <c r="G957" i="1"/>
  <c r="G1299" i="1"/>
  <c r="G1300" i="1"/>
  <c r="G959" i="1"/>
  <c r="G1302" i="1"/>
  <c r="G1303" i="1"/>
  <c r="G1304" i="1"/>
  <c r="G1305" i="1"/>
  <c r="G1306" i="1"/>
  <c r="G1307" i="1"/>
  <c r="G961" i="1"/>
  <c r="G1309" i="1"/>
  <c r="G962" i="1"/>
  <c r="G964" i="1"/>
  <c r="G967" i="1"/>
  <c r="G968" i="1"/>
  <c r="G1314" i="1"/>
  <c r="G1315" i="1"/>
  <c r="G4078" i="1"/>
  <c r="G1317" i="1"/>
  <c r="G1318" i="1"/>
  <c r="G971" i="1"/>
  <c r="G975" i="1"/>
  <c r="G978" i="1"/>
  <c r="G1322" i="1"/>
  <c r="G1323" i="1"/>
  <c r="G4079" i="1"/>
  <c r="G1325" i="1"/>
  <c r="G979" i="1"/>
  <c r="G982" i="1"/>
  <c r="G1328" i="1"/>
  <c r="G983" i="1"/>
  <c r="G984" i="1"/>
  <c r="G985" i="1"/>
  <c r="G1332" i="1"/>
  <c r="G4080" i="1"/>
  <c r="G988" i="1"/>
  <c r="G4084" i="1"/>
  <c r="G1336" i="1"/>
  <c r="G1337" i="1"/>
  <c r="G4085" i="1"/>
  <c r="G989" i="1"/>
  <c r="G1340" i="1"/>
  <c r="G990" i="1"/>
  <c r="G992" i="1"/>
  <c r="G4089" i="1"/>
  <c r="G1344" i="1"/>
  <c r="G1345" i="1"/>
  <c r="G1346" i="1"/>
  <c r="G4090" i="1"/>
  <c r="G993" i="1"/>
  <c r="G1349" i="1"/>
  <c r="G1350" i="1"/>
  <c r="G994" i="1"/>
  <c r="G1352" i="1"/>
  <c r="G998" i="1"/>
  <c r="G999" i="1"/>
  <c r="G1355" i="1"/>
  <c r="G1356" i="1"/>
  <c r="G1357" i="1"/>
  <c r="G1358" i="1"/>
  <c r="G1003" i="1"/>
  <c r="G4091" i="1"/>
  <c r="G4092" i="1"/>
  <c r="G1006" i="1"/>
  <c r="G1011" i="1"/>
  <c r="G1017" i="1"/>
  <c r="G1019" i="1"/>
  <c r="G1366" i="1"/>
  <c r="G1367" i="1"/>
  <c r="G1020" i="1"/>
  <c r="G1021" i="1"/>
  <c r="G1370" i="1"/>
  <c r="G1024" i="1"/>
  <c r="G4093" i="1"/>
  <c r="G1373" i="1"/>
  <c r="G1027" i="1"/>
  <c r="G1029" i="1"/>
  <c r="G1030" i="1"/>
  <c r="G4094" i="1"/>
  <c r="G1378" i="1"/>
  <c r="G1031" i="1"/>
  <c r="G1380" i="1"/>
  <c r="G1033" i="1"/>
  <c r="G1382" i="1"/>
  <c r="G1383" i="1"/>
  <c r="G1034" i="1"/>
  <c r="G1385" i="1"/>
  <c r="G1386" i="1"/>
  <c r="G1387" i="1"/>
  <c r="G1037" i="1"/>
  <c r="G4095" i="1"/>
  <c r="G1039" i="1"/>
  <c r="G1042" i="1"/>
  <c r="G1043" i="1"/>
  <c r="G1393" i="1"/>
  <c r="G1394" i="1"/>
  <c r="G4099" i="1"/>
  <c r="G1396" i="1"/>
  <c r="G1045" i="1"/>
  <c r="G1398" i="1"/>
  <c r="G1046" i="1"/>
  <c r="G1047" i="1"/>
  <c r="G1401" i="1"/>
  <c r="G1402" i="1"/>
  <c r="G1403" i="1"/>
  <c r="G1048" i="1"/>
  <c r="G1051" i="1"/>
  <c r="G1406" i="1"/>
  <c r="G1052" i="1"/>
  <c r="G1408" i="1"/>
  <c r="G1054" i="1"/>
  <c r="G1410" i="1"/>
  <c r="G4100" i="1"/>
  <c r="G4102" i="1"/>
  <c r="G1413" i="1"/>
  <c r="G1414" i="1"/>
  <c r="G1056" i="1"/>
  <c r="G1416" i="1"/>
  <c r="G1417" i="1"/>
  <c r="G1057" i="1"/>
  <c r="G1058" i="1"/>
  <c r="G4104" i="1"/>
  <c r="G1060" i="1"/>
  <c r="G4107" i="1"/>
  <c r="G1423" i="1"/>
  <c r="G1424" i="1"/>
  <c r="G1425" i="1"/>
  <c r="G1426" i="1"/>
  <c r="G1427" i="1"/>
  <c r="G1061" i="1"/>
  <c r="G4110" i="1"/>
  <c r="G1063" i="1"/>
  <c r="G4111" i="1"/>
  <c r="G1064" i="1"/>
  <c r="G1433" i="1"/>
  <c r="G1067" i="1"/>
  <c r="G1068" i="1"/>
  <c r="G1436" i="1"/>
  <c r="G1437" i="1"/>
  <c r="G4112" i="1"/>
  <c r="G1439" i="1"/>
  <c r="G1070" i="1"/>
  <c r="G1441" i="1"/>
  <c r="G1442" i="1"/>
  <c r="G1076" i="1"/>
  <c r="G1444" i="1"/>
  <c r="G1077" i="1"/>
  <c r="G1446" i="1"/>
  <c r="G1447" i="1"/>
  <c r="G1448" i="1"/>
  <c r="G4115" i="1"/>
  <c r="G4119" i="1"/>
  <c r="G1451" i="1"/>
  <c r="G1080" i="1"/>
  <c r="G1453" i="1"/>
  <c r="G1082" i="1"/>
  <c r="G1455" i="1"/>
  <c r="G1456" i="1"/>
  <c r="G1083" i="1"/>
  <c r="G1085" i="1"/>
  <c r="G1459" i="1"/>
  <c r="G1086" i="1"/>
  <c r="G1461" i="1"/>
  <c r="G1462" i="1"/>
  <c r="G1089" i="1"/>
  <c r="G1464" i="1"/>
  <c r="G4125" i="1"/>
  <c r="G1090" i="1"/>
  <c r="G1091" i="1"/>
  <c r="G1468" i="1"/>
  <c r="G1093" i="1"/>
  <c r="G1470" i="1"/>
  <c r="G1097" i="1"/>
  <c r="G1101" i="1"/>
  <c r="G1473" i="1"/>
  <c r="G1103" i="1"/>
  <c r="G4127" i="1"/>
  <c r="G1476" i="1"/>
  <c r="G1477" i="1"/>
  <c r="G1478" i="1"/>
  <c r="G4128" i="1"/>
  <c r="G1480" i="1"/>
  <c r="G1105" i="1"/>
  <c r="G1108" i="1"/>
  <c r="G1110" i="1"/>
  <c r="G4129" i="1"/>
  <c r="G1111" i="1"/>
  <c r="G1486" i="1"/>
  <c r="G1487" i="1"/>
  <c r="G1113" i="1"/>
  <c r="G1115" i="1"/>
  <c r="G1490" i="1"/>
  <c r="G1116" i="1"/>
  <c r="G1117" i="1"/>
  <c r="G1120" i="1"/>
  <c r="G1121" i="1"/>
  <c r="G1495" i="1"/>
  <c r="G1122" i="1"/>
  <c r="G1497" i="1"/>
  <c r="G4134" i="1"/>
  <c r="G1499" i="1"/>
  <c r="G4137" i="1"/>
  <c r="G1501" i="1"/>
  <c r="G1502" i="1"/>
  <c r="G1503" i="1"/>
  <c r="G1504" i="1"/>
  <c r="G1124" i="1"/>
  <c r="G4139" i="1"/>
  <c r="G1507" i="1"/>
  <c r="G1127" i="1"/>
  <c r="G1130" i="1"/>
  <c r="G1131" i="1"/>
  <c r="G1511" i="1"/>
  <c r="G1133" i="1"/>
  <c r="G1135" i="1"/>
  <c r="G1514" i="1"/>
  <c r="G1136" i="1"/>
  <c r="G1140" i="1"/>
  <c r="G1517" i="1"/>
  <c r="G1141" i="1"/>
  <c r="G1519" i="1"/>
  <c r="G4140" i="1"/>
  <c r="G1521" i="1"/>
  <c r="G1145" i="1"/>
  <c r="G1523" i="1"/>
  <c r="G1148" i="1"/>
  <c r="G4142" i="1"/>
  <c r="G1526" i="1"/>
  <c r="G1150" i="1"/>
  <c r="G4143" i="1"/>
  <c r="G1153" i="1"/>
  <c r="G4144" i="1"/>
  <c r="G4145" i="1"/>
  <c r="G1155" i="1"/>
  <c r="G1533" i="1"/>
  <c r="G1534" i="1"/>
  <c r="G1156" i="1"/>
  <c r="G1158" i="1"/>
  <c r="G1537" i="1"/>
  <c r="G1538" i="1"/>
  <c r="G1539" i="1"/>
  <c r="G1159" i="1"/>
  <c r="G1160" i="1"/>
  <c r="G1161" i="1"/>
  <c r="G1162" i="1"/>
  <c r="G1544" i="1"/>
  <c r="G1164" i="1"/>
  <c r="G1165" i="1"/>
  <c r="G1547" i="1"/>
  <c r="G1548" i="1"/>
  <c r="G1549" i="1"/>
  <c r="G1550" i="1"/>
  <c r="G1551" i="1"/>
  <c r="G1166" i="1"/>
  <c r="G1553" i="1"/>
  <c r="G1554" i="1"/>
  <c r="G1555" i="1"/>
  <c r="G1167" i="1"/>
  <c r="G4147" i="1"/>
  <c r="G1168" i="1"/>
  <c r="G1559" i="1"/>
  <c r="G4148" i="1"/>
  <c r="G1561" i="1"/>
  <c r="G1169" i="1"/>
  <c r="G1563" i="1"/>
  <c r="G1564" i="1"/>
  <c r="G1170" i="1"/>
  <c r="G1171" i="1"/>
  <c r="G1567" i="1"/>
  <c r="G1172" i="1"/>
  <c r="G1569" i="1"/>
  <c r="G1174" i="1"/>
  <c r="G1175" i="1"/>
  <c r="G1182" i="1"/>
  <c r="G1183" i="1"/>
  <c r="G1186" i="1"/>
  <c r="G1188" i="1"/>
  <c r="G4150" i="1"/>
  <c r="G1577" i="1"/>
  <c r="G1578" i="1"/>
  <c r="G1190" i="1"/>
  <c r="G1192" i="1"/>
  <c r="G1581" i="1"/>
  <c r="G4154" i="1"/>
  <c r="G1194" i="1"/>
  <c r="G4155" i="1"/>
  <c r="G1585" i="1"/>
  <c r="G1586" i="1"/>
  <c r="G1587" i="1"/>
  <c r="G1588" i="1"/>
  <c r="G1589" i="1"/>
  <c r="G1196" i="1"/>
  <c r="G1199" i="1"/>
  <c r="G1200" i="1"/>
  <c r="G1593" i="1"/>
  <c r="G1203" i="1"/>
  <c r="G1204" i="1"/>
  <c r="G1596" i="1"/>
  <c r="G4157" i="1"/>
  <c r="G1207" i="1"/>
  <c r="G1208" i="1"/>
  <c r="G1209" i="1"/>
  <c r="G1601" i="1"/>
  <c r="G1210" i="1"/>
  <c r="G1211" i="1"/>
  <c r="G1604" i="1"/>
  <c r="G1605" i="1"/>
  <c r="G1212" i="1"/>
  <c r="G1607" i="1"/>
  <c r="G1608" i="1"/>
  <c r="G1216" i="1"/>
  <c r="G1610" i="1"/>
  <c r="G1218" i="1"/>
  <c r="G1219" i="1"/>
  <c r="G1613" i="1"/>
  <c r="G1614" i="1"/>
  <c r="G1615" i="1"/>
  <c r="G1224" i="1"/>
  <c r="G1617" i="1"/>
  <c r="G1618" i="1"/>
  <c r="G1225" i="1"/>
  <c r="G1227" i="1"/>
  <c r="G1621" i="1"/>
  <c r="G1622" i="1"/>
  <c r="G1623" i="1"/>
  <c r="G1624" i="1"/>
  <c r="G1625" i="1"/>
  <c r="G1229" i="1"/>
  <c r="G1231" i="1"/>
  <c r="G4159" i="1"/>
  <c r="G4160" i="1"/>
  <c r="G1630" i="1"/>
  <c r="G4162" i="1"/>
  <c r="G1632" i="1"/>
  <c r="G1232" i="1"/>
  <c r="G1634" i="1"/>
  <c r="G4163" i="1"/>
  <c r="G4165" i="1"/>
  <c r="G1233" i="1"/>
  <c r="G1235" i="1"/>
  <c r="G4166" i="1"/>
  <c r="G1640" i="1"/>
  <c r="G1641" i="1"/>
  <c r="G1642" i="1"/>
  <c r="G1643" i="1"/>
  <c r="G1644" i="1"/>
  <c r="G4169" i="1"/>
  <c r="G4172" i="1"/>
  <c r="G1236" i="1"/>
  <c r="G1648" i="1"/>
  <c r="G1237" i="1"/>
  <c r="G1650" i="1"/>
  <c r="G1651" i="1"/>
  <c r="G1652" i="1"/>
  <c r="G4175" i="1"/>
  <c r="G1239" i="1"/>
  <c r="G1241" i="1"/>
  <c r="G1656" i="1"/>
  <c r="G1657" i="1"/>
  <c r="G1242" i="1"/>
  <c r="G1659" i="1"/>
  <c r="G1243" i="1"/>
  <c r="G1661" i="1"/>
  <c r="G1248" i="1"/>
  <c r="G1663" i="1"/>
  <c r="G1664" i="1"/>
  <c r="G1665" i="1"/>
  <c r="G1666" i="1"/>
  <c r="G1667" i="1"/>
  <c r="G1668" i="1"/>
  <c r="G1669" i="1"/>
  <c r="G1670" i="1"/>
  <c r="G1249" i="1"/>
  <c r="G1672" i="1"/>
  <c r="G1250" i="1"/>
  <c r="G1251" i="1"/>
  <c r="G4179" i="1"/>
  <c r="G1676" i="1"/>
  <c r="G1252" i="1"/>
  <c r="G1678" i="1"/>
  <c r="G1679" i="1"/>
  <c r="G1680" i="1"/>
  <c r="G1681" i="1"/>
  <c r="G1682" i="1"/>
  <c r="G1683" i="1"/>
  <c r="G1259" i="1"/>
  <c r="G1260" i="1"/>
  <c r="G1262" i="1"/>
  <c r="G1687" i="1"/>
  <c r="G1688" i="1"/>
  <c r="G1263" i="1"/>
  <c r="G1266" i="1"/>
  <c r="G1691" i="1"/>
  <c r="G1692" i="1"/>
  <c r="G1267" i="1"/>
  <c r="G1269" i="1"/>
  <c r="G1276" i="1"/>
  <c r="G1278" i="1"/>
  <c r="G1280" i="1"/>
  <c r="G1281" i="1"/>
  <c r="G1699" i="1"/>
  <c r="G1700" i="1"/>
  <c r="G1701" i="1"/>
  <c r="G1702" i="1"/>
  <c r="G1282" i="1"/>
  <c r="G1704" i="1"/>
  <c r="G1283" i="1"/>
  <c r="G1706" i="1"/>
  <c r="G1289" i="1"/>
  <c r="G1291" i="1"/>
  <c r="G4182" i="1"/>
  <c r="G1292" i="1"/>
  <c r="G1293" i="1"/>
  <c r="G1712" i="1"/>
  <c r="G1298" i="1"/>
  <c r="G1301" i="1"/>
  <c r="G1715" i="1"/>
  <c r="G1308" i="1"/>
  <c r="G1717" i="1"/>
  <c r="G1718" i="1"/>
  <c r="G1310" i="1"/>
  <c r="G1311" i="1"/>
  <c r="G1312" i="1"/>
  <c r="G1722" i="1"/>
  <c r="G1723" i="1"/>
  <c r="G4187" i="1"/>
  <c r="G1725" i="1"/>
  <c r="G1726" i="1"/>
  <c r="G1727" i="1"/>
  <c r="G1313" i="1"/>
  <c r="G1316" i="1"/>
  <c r="G1730" i="1"/>
  <c r="G1731" i="1"/>
  <c r="G1732" i="1"/>
  <c r="G1733" i="1"/>
  <c r="G1734" i="1"/>
  <c r="G1319" i="1"/>
  <c r="G1736" i="1"/>
  <c r="G1320" i="1"/>
  <c r="G1738" i="1"/>
  <c r="G1321" i="1"/>
  <c r="G1740" i="1"/>
  <c r="G1324" i="1"/>
  <c r="G1742" i="1"/>
  <c r="G1743" i="1"/>
  <c r="G1326" i="1"/>
  <c r="G1327" i="1"/>
  <c r="G1746" i="1"/>
  <c r="G1747" i="1"/>
  <c r="G1329" i="1"/>
  <c r="G1749" i="1"/>
  <c r="G4189" i="1"/>
  <c r="G1330" i="1"/>
  <c r="G1331" i="1"/>
  <c r="G1753" i="1"/>
  <c r="G1754" i="1"/>
  <c r="G1755" i="1"/>
  <c r="G1756" i="1"/>
  <c r="G1333" i="1"/>
  <c r="G1334" i="1"/>
  <c r="G1759" i="1"/>
  <c r="G4191" i="1"/>
  <c r="G1761" i="1"/>
  <c r="G1762" i="1"/>
  <c r="G1763" i="1"/>
  <c r="G1764" i="1"/>
  <c r="G4193" i="1"/>
  <c r="G4195" i="1"/>
  <c r="G1767" i="1"/>
  <c r="G1768" i="1"/>
  <c r="G1335" i="1"/>
  <c r="G1338" i="1"/>
  <c r="G1339" i="1"/>
  <c r="G1772" i="1"/>
  <c r="G1773" i="1"/>
  <c r="G1341" i="1"/>
  <c r="G1342" i="1"/>
  <c r="G1776" i="1"/>
  <c r="G1343" i="1"/>
  <c r="G1347" i="1"/>
  <c r="G4196" i="1"/>
  <c r="G1780" i="1"/>
  <c r="G1781" i="1"/>
  <c r="G1782" i="1"/>
  <c r="G1348" i="1"/>
  <c r="G1351" i="1"/>
  <c r="G4197" i="1"/>
  <c r="G1353" i="1"/>
  <c r="G1787" i="1"/>
  <c r="G1354" i="1"/>
  <c r="G1359" i="1"/>
  <c r="G4198" i="1"/>
  <c r="G1360" i="1"/>
  <c r="G1792" i="1"/>
  <c r="G4199" i="1"/>
  <c r="G1794" i="1"/>
  <c r="G1795" i="1"/>
  <c r="G1361" i="1"/>
  <c r="G1797" i="1"/>
  <c r="G1362" i="1"/>
  <c r="G1363" i="1"/>
  <c r="G1364" i="1"/>
  <c r="G1365" i="1"/>
  <c r="G1802" i="1"/>
  <c r="G1368" i="1"/>
  <c r="G4200" i="1"/>
  <c r="G1805" i="1"/>
  <c r="G1806" i="1"/>
  <c r="G1369" i="1"/>
  <c r="G1808" i="1"/>
  <c r="G4202" i="1"/>
  <c r="G1371" i="1"/>
  <c r="G1811" i="1"/>
  <c r="G1372" i="1"/>
  <c r="G1813" i="1"/>
  <c r="G1814" i="1"/>
  <c r="G1815" i="1"/>
  <c r="G4203" i="1"/>
  <c r="G1374" i="1"/>
  <c r="G1375" i="1"/>
  <c r="G1819" i="1"/>
  <c r="G4205" i="1"/>
  <c r="G1376" i="1"/>
  <c r="G1822" i="1"/>
  <c r="G1377" i="1"/>
  <c r="G1379" i="1"/>
  <c r="G4207" i="1"/>
  <c r="G1826" i="1"/>
  <c r="G4208" i="1"/>
  <c r="G1828" i="1"/>
  <c r="G1829" i="1"/>
  <c r="G1830" i="1"/>
  <c r="G1381" i="1"/>
  <c r="G1384" i="1"/>
  <c r="G1833" i="1"/>
  <c r="G4211" i="1"/>
  <c r="G1388" i="1"/>
  <c r="G1389" i="1"/>
  <c r="G1837" i="1"/>
  <c r="G1838" i="1"/>
  <c r="G1839" i="1"/>
  <c r="G1390" i="1"/>
  <c r="G4212" i="1"/>
  <c r="G1842" i="1"/>
  <c r="G1843" i="1"/>
  <c r="G1391" i="1"/>
  <c r="G1845" i="1"/>
  <c r="G1846" i="1"/>
  <c r="G1847" i="1"/>
  <c r="G1848" i="1"/>
  <c r="G1392" i="1"/>
  <c r="G1395" i="1"/>
  <c r="G1397" i="1"/>
  <c r="G4214" i="1"/>
  <c r="G1853" i="1"/>
  <c r="G1399" i="1"/>
  <c r="G4215" i="1"/>
  <c r="G1856" i="1"/>
  <c r="G1857" i="1"/>
  <c r="G1400" i="1"/>
  <c r="G1859" i="1"/>
  <c r="G4218" i="1"/>
  <c r="G1861" i="1"/>
  <c r="G1862" i="1"/>
  <c r="G4219" i="1"/>
  <c r="G1864" i="1"/>
  <c r="G1865" i="1"/>
  <c r="G1866" i="1"/>
  <c r="G1404" i="1"/>
  <c r="G1868" i="1"/>
  <c r="G1869" i="1"/>
  <c r="G1870" i="1"/>
  <c r="G1871" i="1"/>
  <c r="G1405" i="1"/>
  <c r="G1873" i="1"/>
  <c r="G1874" i="1"/>
  <c r="G1875" i="1"/>
  <c r="G1876" i="1"/>
  <c r="G1877" i="1"/>
  <c r="G1878" i="1"/>
  <c r="G1879" i="1"/>
  <c r="G1407" i="1"/>
  <c r="G1881" i="1"/>
  <c r="G1882" i="1"/>
  <c r="G1883" i="1"/>
  <c r="G1884" i="1"/>
  <c r="G1885" i="1"/>
  <c r="G1886" i="1"/>
  <c r="G1887" i="1"/>
  <c r="G4220" i="1"/>
  <c r="G1889" i="1"/>
  <c r="G4221" i="1"/>
  <c r="G1891" i="1"/>
  <c r="G1892" i="1"/>
  <c r="G1893" i="1"/>
  <c r="G1894" i="1"/>
  <c r="G4222" i="1"/>
  <c r="G1896" i="1"/>
  <c r="G1409" i="1"/>
  <c r="G1898" i="1"/>
  <c r="G1411" i="1"/>
  <c r="G1412" i="1"/>
  <c r="G1901" i="1"/>
  <c r="G1902" i="1"/>
  <c r="G1903" i="1"/>
  <c r="G4224" i="1"/>
  <c r="G1415" i="1"/>
  <c r="G4225" i="1"/>
  <c r="G1907" i="1"/>
  <c r="G1908" i="1"/>
  <c r="G1418" i="1"/>
  <c r="G1910" i="1"/>
  <c r="G4227" i="1"/>
  <c r="G4228" i="1"/>
  <c r="G1419" i="1"/>
  <c r="G1914" i="1"/>
  <c r="G1915" i="1"/>
  <c r="G4230" i="1"/>
  <c r="G1917" i="1"/>
  <c r="G1918" i="1"/>
  <c r="G4235" i="1"/>
  <c r="G1420" i="1"/>
  <c r="G1921" i="1"/>
  <c r="G1922" i="1"/>
  <c r="G4237" i="1"/>
  <c r="G1924" i="1"/>
  <c r="G1421" i="1"/>
  <c r="G1926" i="1"/>
  <c r="G4238" i="1"/>
  <c r="G1928" i="1"/>
  <c r="G1929" i="1"/>
  <c r="G1422" i="1"/>
  <c r="G1428" i="1"/>
  <c r="G1429" i="1"/>
  <c r="G1933" i="1"/>
  <c r="G1934" i="1"/>
  <c r="G4239" i="1"/>
  <c r="G1430" i="1"/>
  <c r="G1937" i="1"/>
  <c r="G4241" i="1"/>
  <c r="G1431" i="1"/>
  <c r="G4242" i="1"/>
  <c r="G1941" i="1"/>
  <c r="G1942" i="1"/>
  <c r="G1432" i="1"/>
  <c r="G1434" i="1"/>
  <c r="G1435" i="1"/>
  <c r="G1946" i="1"/>
  <c r="G1947" i="1"/>
  <c r="G1438" i="1"/>
  <c r="G1949" i="1"/>
  <c r="G1950" i="1"/>
  <c r="G1440" i="1"/>
  <c r="G1952" i="1"/>
  <c r="G1953" i="1"/>
  <c r="G1954" i="1"/>
  <c r="G4243" i="1"/>
  <c r="G1956" i="1"/>
  <c r="G1443" i="1"/>
  <c r="G1958" i="1"/>
  <c r="G1959" i="1"/>
  <c r="G1445" i="1"/>
  <c r="G1961" i="1"/>
  <c r="G1449" i="1"/>
  <c r="G1963" i="1"/>
  <c r="G4244" i="1"/>
  <c r="G1450" i="1"/>
  <c r="G1452" i="1"/>
  <c r="G1967" i="1"/>
  <c r="G1454" i="1"/>
  <c r="G4245" i="1"/>
  <c r="G1970" i="1"/>
  <c r="G1457" i="1"/>
  <c r="G1972" i="1"/>
  <c r="G1973" i="1"/>
  <c r="G1458" i="1"/>
  <c r="G1460" i="1"/>
  <c r="G1976" i="1"/>
  <c r="G1463" i="1"/>
  <c r="G1978" i="1"/>
  <c r="G1979" i="1"/>
  <c r="G1980" i="1"/>
  <c r="G4246" i="1"/>
  <c r="G1465" i="1"/>
  <c r="G1466" i="1"/>
  <c r="G1984" i="1"/>
  <c r="G4247" i="1"/>
  <c r="G1986" i="1"/>
  <c r="G1467" i="1"/>
  <c r="G4248" i="1"/>
  <c r="G1469" i="1"/>
  <c r="G1471" i="1"/>
  <c r="G1991" i="1"/>
  <c r="G4249" i="1"/>
  <c r="G1993" i="1"/>
  <c r="G1472" i="1"/>
  <c r="G1995" i="1"/>
  <c r="G1996" i="1"/>
  <c r="G1474" i="1"/>
  <c r="G1475" i="1"/>
  <c r="G1999" i="1"/>
  <c r="G1479" i="1"/>
  <c r="G1481" i="1"/>
  <c r="G2002" i="1"/>
  <c r="G2003" i="1"/>
  <c r="G2004" i="1"/>
  <c r="G2005" i="1"/>
  <c r="G2006" i="1"/>
  <c r="G2007" i="1"/>
  <c r="G1482" i="1"/>
  <c r="G1483" i="1"/>
  <c r="G4250" i="1"/>
  <c r="G4252" i="1"/>
  <c r="G1484" i="1"/>
  <c r="G2013" i="1"/>
  <c r="G1485" i="1"/>
  <c r="G1488" i="1"/>
  <c r="G2016" i="1"/>
  <c r="G2017" i="1"/>
  <c r="G2018" i="1"/>
  <c r="G1489" i="1"/>
  <c r="G1491" i="1"/>
  <c r="G2021" i="1"/>
  <c r="G2022" i="1"/>
  <c r="G1492" i="1"/>
  <c r="G2024" i="1"/>
  <c r="G2025" i="1"/>
  <c r="G4255" i="1"/>
  <c r="G2027" i="1"/>
  <c r="G2028" i="1"/>
  <c r="G4258" i="1"/>
  <c r="G1493" i="1"/>
  <c r="G1494" i="1"/>
  <c r="G1496" i="1"/>
  <c r="G2033" i="1"/>
  <c r="G2034" i="1"/>
  <c r="G1498" i="1"/>
  <c r="G2036" i="1"/>
  <c r="G4259" i="1"/>
  <c r="G2038" i="1"/>
  <c r="G2039" i="1"/>
  <c r="G2040" i="1"/>
  <c r="G1500" i="1"/>
  <c r="G2042" i="1"/>
  <c r="G1505" i="1"/>
  <c r="G1506" i="1"/>
  <c r="G2045" i="1"/>
  <c r="G1508" i="1"/>
  <c r="G2047" i="1"/>
  <c r="G1509" i="1"/>
  <c r="G1510" i="1"/>
  <c r="G2050" i="1"/>
  <c r="G1512" i="1"/>
  <c r="G2052" i="1"/>
  <c r="G2053" i="1"/>
  <c r="G2054" i="1"/>
  <c r="G1513" i="1"/>
  <c r="G2056" i="1"/>
  <c r="G2057" i="1"/>
  <c r="G2058" i="1"/>
  <c r="G2059" i="1"/>
  <c r="G2060" i="1"/>
  <c r="G2061" i="1"/>
  <c r="G2062" i="1"/>
  <c r="G2063" i="1"/>
  <c r="G1515" i="1"/>
  <c r="G1516" i="1"/>
  <c r="G2066" i="1"/>
  <c r="G2067" i="1"/>
  <c r="G1518" i="1"/>
  <c r="G1520" i="1"/>
  <c r="G2070" i="1"/>
  <c r="G1522" i="1"/>
  <c r="G1524" i="1"/>
  <c r="G2073" i="1"/>
  <c r="G1525" i="1"/>
  <c r="G4260" i="1"/>
  <c r="G2076" i="1"/>
  <c r="G4261" i="1"/>
  <c r="G2078" i="1"/>
  <c r="G4263" i="1"/>
  <c r="G1527" i="1"/>
  <c r="G2081" i="1"/>
  <c r="G1528" i="1"/>
  <c r="G4264" i="1"/>
  <c r="G1529" i="1"/>
  <c r="G2085" i="1"/>
  <c r="G1530" i="1"/>
  <c r="G2087" i="1"/>
  <c r="G1531" i="1"/>
  <c r="G2089" i="1"/>
  <c r="G4266" i="1"/>
  <c r="G2091" i="1"/>
  <c r="G2092" i="1"/>
  <c r="G1532" i="1"/>
  <c r="G4267" i="1"/>
  <c r="G2095" i="1"/>
  <c r="G1535" i="1"/>
  <c r="G1536" i="1"/>
  <c r="G1540" i="1"/>
  <c r="G2099" i="1"/>
  <c r="G2100" i="1"/>
  <c r="G2101" i="1"/>
  <c r="G1541" i="1"/>
  <c r="G2103" i="1"/>
  <c r="G2104" i="1"/>
  <c r="G4268" i="1"/>
  <c r="G4271" i="1"/>
  <c r="G2107" i="1"/>
  <c r="G2108" i="1"/>
  <c r="G1542" i="1"/>
  <c r="G2110" i="1"/>
  <c r="G1543" i="1"/>
  <c r="G1545" i="1"/>
  <c r="G1546" i="1"/>
  <c r="G1552" i="1"/>
  <c r="G2115" i="1"/>
  <c r="G2116" i="1"/>
  <c r="G1556" i="1"/>
  <c r="G4272" i="1"/>
  <c r="G2119" i="1"/>
  <c r="G2120" i="1"/>
  <c r="G1557" i="1"/>
  <c r="G1558" i="1"/>
  <c r="G1560" i="1"/>
  <c r="G2124" i="1"/>
  <c r="G1562" i="1"/>
  <c r="G1565" i="1"/>
  <c r="G1566" i="1"/>
  <c r="G2128" i="1"/>
  <c r="G1568" i="1"/>
  <c r="G4273" i="1"/>
  <c r="G1570" i="1"/>
  <c r="G1571" i="1"/>
  <c r="G1572" i="1"/>
  <c r="G1573" i="1"/>
  <c r="G2135" i="1"/>
  <c r="G1574" i="1"/>
  <c r="G2137" i="1"/>
  <c r="G1575" i="1"/>
  <c r="G2139" i="1"/>
  <c r="G2140" i="1"/>
  <c r="G4277" i="1"/>
  <c r="G2142" i="1"/>
  <c r="G2143" i="1"/>
  <c r="G1576" i="1"/>
  <c r="G4278" i="1"/>
  <c r="G1579" i="1"/>
  <c r="G1580" i="1"/>
  <c r="G4285" i="1"/>
  <c r="G2149" i="1"/>
  <c r="G1582" i="1"/>
  <c r="G1583" i="1"/>
  <c r="G2152" i="1"/>
  <c r="G2153" i="1"/>
  <c r="G1584" i="1"/>
  <c r="G1590" i="1"/>
  <c r="G1591" i="1"/>
  <c r="G1592" i="1"/>
  <c r="G1594" i="1"/>
  <c r="G1595" i="1"/>
  <c r="G2160" i="1"/>
  <c r="G2161" i="1"/>
  <c r="G1597" i="1"/>
  <c r="G1598" i="1"/>
  <c r="G4286" i="1"/>
  <c r="G1599" i="1"/>
  <c r="G1600" i="1"/>
  <c r="G1602" i="1"/>
  <c r="G2168" i="1"/>
  <c r="G1603" i="1"/>
  <c r="G1606" i="1"/>
  <c r="G4288" i="1"/>
  <c r="G1609" i="1"/>
  <c r="G4290" i="1"/>
  <c r="G4291" i="1"/>
  <c r="G2175" i="1"/>
  <c r="G4293" i="1"/>
  <c r="G2177" i="1"/>
  <c r="G1611" i="1"/>
  <c r="G2179" i="1"/>
  <c r="G1612" i="1"/>
  <c r="G2181" i="1"/>
  <c r="G1616" i="1"/>
  <c r="G2183" i="1"/>
  <c r="G1619" i="1"/>
  <c r="G1620" i="1"/>
  <c r="G2186" i="1"/>
  <c r="G1626" i="1"/>
  <c r="G1627" i="1"/>
  <c r="G1628" i="1"/>
  <c r="G2190" i="1"/>
  <c r="G4296" i="1"/>
  <c r="G1629" i="1"/>
  <c r="G2193" i="1"/>
  <c r="G2194" i="1"/>
  <c r="G2195" i="1"/>
  <c r="G4300" i="1"/>
  <c r="G1631" i="1"/>
  <c r="G4301" i="1"/>
  <c r="G2199" i="1"/>
  <c r="G2200" i="1"/>
  <c r="G2201" i="1"/>
  <c r="G2202" i="1"/>
  <c r="G2203" i="1"/>
  <c r="G2204" i="1"/>
  <c r="G1633" i="1"/>
  <c r="G1635" i="1"/>
  <c r="G2207" i="1"/>
  <c r="G1636" i="1"/>
  <c r="G1637" i="1"/>
  <c r="G2210" i="1"/>
  <c r="G4303" i="1"/>
  <c r="G1638" i="1"/>
  <c r="G2213" i="1"/>
  <c r="G2214" i="1"/>
  <c r="G1639" i="1"/>
  <c r="G2216" i="1"/>
  <c r="G4304" i="1"/>
  <c r="G1645" i="1"/>
  <c r="G2219" i="1"/>
  <c r="G2220" i="1"/>
  <c r="G2221" i="1"/>
  <c r="G1646" i="1"/>
  <c r="G2223" i="1"/>
  <c r="G2224" i="1"/>
  <c r="G1647" i="1"/>
  <c r="G1649" i="1"/>
  <c r="G1653" i="1"/>
  <c r="G4309" i="1"/>
  <c r="G1654" i="1"/>
  <c r="G2230" i="1"/>
  <c r="G2231" i="1"/>
  <c r="G4314" i="1"/>
  <c r="G1655" i="1"/>
  <c r="G2234" i="1"/>
  <c r="G1658" i="1"/>
  <c r="G1660" i="1"/>
  <c r="G4315" i="1"/>
  <c r="G2238" i="1"/>
  <c r="G2239" i="1"/>
  <c r="G2240" i="1"/>
  <c r="G2241" i="1"/>
  <c r="G1662" i="1"/>
  <c r="G2243" i="1"/>
  <c r="G2244" i="1"/>
  <c r="G2245" i="1"/>
  <c r="G1671" i="1"/>
  <c r="G2247" i="1"/>
  <c r="G1673" i="1"/>
  <c r="G1674" i="1"/>
  <c r="G1675" i="1"/>
  <c r="G2251" i="1"/>
  <c r="G2252" i="1"/>
  <c r="G2253" i="1"/>
  <c r="G1677" i="1"/>
  <c r="G2255" i="1"/>
  <c r="G2256" i="1"/>
  <c r="G2257" i="1"/>
  <c r="G1684" i="1"/>
  <c r="G1685" i="1"/>
  <c r="G1686" i="1"/>
  <c r="G2261" i="1"/>
  <c r="G1689" i="1"/>
  <c r="G1690" i="1"/>
  <c r="G2264" i="1"/>
  <c r="G2265" i="1"/>
  <c r="G2266" i="1"/>
  <c r="G2267" i="1"/>
  <c r="G2268" i="1"/>
  <c r="G1693" i="1"/>
  <c r="G4316" i="1"/>
  <c r="G4318" i="1"/>
  <c r="G2272" i="1"/>
  <c r="G2273" i="1"/>
  <c r="G2274" i="1"/>
  <c r="G2275" i="1"/>
  <c r="G1694" i="1"/>
  <c r="G2277" i="1"/>
  <c r="G2278" i="1"/>
  <c r="G2279" i="1"/>
  <c r="G1695" i="1"/>
  <c r="G2281" i="1"/>
  <c r="G2282" i="1"/>
  <c r="G1696" i="1"/>
  <c r="G1697" i="1"/>
  <c r="G1698" i="1"/>
  <c r="G1703" i="1"/>
  <c r="G2287" i="1"/>
  <c r="G1705" i="1"/>
  <c r="G1707" i="1"/>
  <c r="G2290" i="1"/>
  <c r="G4322" i="1"/>
  <c r="G2292" i="1"/>
  <c r="G4323" i="1"/>
  <c r="G1708" i="1"/>
  <c r="G4325" i="1"/>
  <c r="G2296" i="1"/>
  <c r="G2297" i="1"/>
  <c r="G2298" i="1"/>
  <c r="G2299" i="1"/>
  <c r="G2300" i="1"/>
  <c r="G2301" i="1"/>
  <c r="G2302" i="1"/>
  <c r="G1709" i="1"/>
  <c r="G1710" i="1"/>
  <c r="G1711" i="1"/>
  <c r="G2306" i="1"/>
  <c r="G2307" i="1"/>
  <c r="G2308" i="1"/>
  <c r="G2309" i="1"/>
  <c r="G2310" i="1"/>
  <c r="G1713" i="1"/>
  <c r="G2312" i="1"/>
  <c r="G4327" i="1"/>
  <c r="G1714" i="1"/>
  <c r="G2315" i="1"/>
  <c r="G2316" i="1"/>
  <c r="G2317" i="1"/>
  <c r="G2318" i="1"/>
  <c r="G2319" i="1"/>
  <c r="G2320" i="1"/>
  <c r="G1716" i="1"/>
  <c r="G1719" i="1"/>
  <c r="G1720" i="1"/>
  <c r="G2324" i="1"/>
  <c r="G2325" i="1"/>
  <c r="G1721" i="1"/>
  <c r="G1724" i="1"/>
  <c r="G1728" i="1"/>
  <c r="G2329" i="1"/>
  <c r="G1729" i="1"/>
  <c r="G1735" i="1"/>
  <c r="G2332" i="1"/>
  <c r="G1737" i="1"/>
  <c r="G2334" i="1"/>
  <c r="G1739" i="1"/>
  <c r="G2336" i="1"/>
  <c r="G1741" i="1"/>
  <c r="G1744" i="1"/>
  <c r="G2339" i="1"/>
  <c r="G4330" i="1"/>
  <c r="G2341" i="1"/>
  <c r="G1745" i="1"/>
  <c r="G2343" i="1"/>
  <c r="G2344" i="1"/>
  <c r="G2345" i="1"/>
  <c r="G2346" i="1"/>
  <c r="G1748" i="1"/>
  <c r="G2348" i="1"/>
  <c r="G1750" i="1"/>
  <c r="G2350" i="1"/>
  <c r="G1751" i="1"/>
  <c r="G1752" i="1"/>
  <c r="G2353" i="1"/>
  <c r="G2354" i="1"/>
  <c r="G2355" i="1"/>
  <c r="G2356" i="1"/>
  <c r="G2357" i="1"/>
  <c r="G1757" i="1"/>
  <c r="G4331" i="1"/>
  <c r="G4334" i="1"/>
  <c r="G2361" i="1"/>
  <c r="G2362" i="1"/>
  <c r="G2363" i="1"/>
  <c r="G1758" i="1"/>
  <c r="G1760" i="1"/>
  <c r="G1765" i="1"/>
  <c r="G1766" i="1"/>
  <c r="G2368" i="1"/>
  <c r="G1769" i="1"/>
  <c r="G1770" i="1"/>
  <c r="G2371" i="1"/>
  <c r="G2372" i="1"/>
  <c r="G2373" i="1"/>
  <c r="G2374" i="1"/>
  <c r="G2375" i="1"/>
  <c r="G2376" i="1"/>
  <c r="G2377" i="1"/>
  <c r="G1771" i="1"/>
  <c r="G2379" i="1"/>
  <c r="G2380" i="1"/>
  <c r="G2381" i="1"/>
  <c r="G1774" i="1"/>
  <c r="G1775" i="1"/>
  <c r="G2384" i="1"/>
  <c r="G2385" i="1"/>
  <c r="G2386" i="1"/>
  <c r="G2387" i="1"/>
  <c r="G2388" i="1"/>
  <c r="G1777" i="1"/>
  <c r="G2390" i="1"/>
  <c r="G1778" i="1"/>
  <c r="G1779" i="1"/>
  <c r="G2393" i="1"/>
  <c r="G2394" i="1"/>
  <c r="G1783" i="1"/>
  <c r="G2396" i="1"/>
  <c r="G2397" i="1"/>
  <c r="G4335" i="1"/>
  <c r="G4337" i="1"/>
  <c r="G1784" i="1"/>
  <c r="G2401" i="1"/>
  <c r="G1785" i="1"/>
  <c r="G2403" i="1"/>
  <c r="G2404" i="1"/>
  <c r="G2405" i="1"/>
  <c r="G2406" i="1"/>
  <c r="G2407" i="1"/>
  <c r="G1786" i="1"/>
  <c r="G4338" i="1"/>
  <c r="G2410" i="1"/>
  <c r="G2411" i="1"/>
  <c r="G1788" i="1"/>
  <c r="G2413" i="1"/>
  <c r="G4342" i="1"/>
  <c r="G2415" i="1"/>
  <c r="G1789" i="1"/>
  <c r="G2417" i="1"/>
  <c r="G2418" i="1"/>
  <c r="G2419" i="1"/>
  <c r="G2420" i="1"/>
  <c r="G1790" i="1"/>
  <c r="G1791" i="1"/>
  <c r="G4345" i="1"/>
  <c r="G2424" i="1"/>
  <c r="G1793" i="1"/>
  <c r="G2426" i="1"/>
  <c r="G1796" i="1"/>
  <c r="G1798" i="1"/>
  <c r="G1799" i="1"/>
  <c r="G2430" i="1"/>
  <c r="G2431" i="1"/>
  <c r="G2432" i="1"/>
  <c r="G1800" i="1"/>
  <c r="G2434" i="1"/>
  <c r="G2435" i="1"/>
  <c r="G2436" i="1"/>
  <c r="G4349" i="1"/>
  <c r="G1801" i="1"/>
  <c r="G4350" i="1"/>
  <c r="G2440" i="1"/>
  <c r="G4353" i="1"/>
  <c r="G2442" i="1"/>
  <c r="G2443" i="1"/>
  <c r="G2444" i="1"/>
  <c r="G1803" i="1"/>
  <c r="G1804" i="1"/>
  <c r="G1807" i="1"/>
  <c r="G1809" i="1"/>
  <c r="G1810" i="1"/>
  <c r="G2450" i="1"/>
  <c r="G2451" i="1"/>
  <c r="G2452" i="1"/>
  <c r="G2453" i="1"/>
  <c r="G2454" i="1"/>
  <c r="G2455" i="1"/>
  <c r="G2456" i="1"/>
  <c r="G2457" i="1"/>
  <c r="G2458" i="1"/>
  <c r="G4354" i="1"/>
  <c r="G4355" i="1"/>
  <c r="G1812" i="1"/>
  <c r="G2462" i="1"/>
  <c r="G2463" i="1"/>
  <c r="G2464" i="1"/>
  <c r="G1816" i="1"/>
  <c r="G2466" i="1"/>
  <c r="G2467" i="1"/>
  <c r="G4357" i="1"/>
  <c r="G2469" i="1"/>
  <c r="G4359" i="1"/>
  <c r="G2471" i="1"/>
  <c r="G4360" i="1"/>
  <c r="G2473" i="1"/>
  <c r="G1817" i="1"/>
  <c r="G4365" i="1"/>
  <c r="G2476" i="1"/>
  <c r="G1818" i="1"/>
  <c r="G1820" i="1"/>
  <c r="G4366" i="1"/>
  <c r="G4367" i="1"/>
  <c r="G1821" i="1"/>
  <c r="G1823" i="1"/>
  <c r="G1824" i="1"/>
  <c r="G1825" i="1"/>
  <c r="G2485" i="1"/>
  <c r="G1827" i="1"/>
  <c r="G1831" i="1"/>
  <c r="G2488" i="1"/>
  <c r="G2489" i="1"/>
  <c r="G4369" i="1"/>
  <c r="G2491" i="1"/>
  <c r="G2492" i="1"/>
  <c r="G2493" i="1"/>
  <c r="G2494" i="1"/>
  <c r="G1832" i="1"/>
  <c r="G2496" i="1"/>
  <c r="G1834" i="1"/>
  <c r="G1835" i="1"/>
  <c r="G4372" i="1"/>
  <c r="G2500" i="1"/>
  <c r="G1836" i="1"/>
  <c r="G2502" i="1"/>
  <c r="G2503" i="1"/>
  <c r="G2504" i="1"/>
  <c r="G1840" i="1"/>
  <c r="G2506" i="1"/>
  <c r="G2507" i="1"/>
  <c r="G1841" i="1"/>
  <c r="G1844" i="1"/>
  <c r="G2510" i="1"/>
  <c r="G2511" i="1"/>
  <c r="G4377" i="1"/>
  <c r="G2513" i="1"/>
  <c r="G4381" i="1"/>
  <c r="G1849" i="1"/>
  <c r="G1850" i="1"/>
  <c r="G2517" i="1"/>
  <c r="G1851" i="1"/>
  <c r="G2519" i="1"/>
  <c r="G4383" i="1"/>
  <c r="G2521" i="1"/>
  <c r="G1852" i="1"/>
  <c r="G1854" i="1"/>
  <c r="G1855" i="1"/>
  <c r="G1858" i="1"/>
  <c r="G1860" i="1"/>
  <c r="G1863" i="1"/>
  <c r="G2528" i="1"/>
  <c r="G1867" i="1"/>
  <c r="G1872" i="1"/>
  <c r="G1880" i="1"/>
  <c r="G1888" i="1"/>
  <c r="G2533" i="1"/>
  <c r="G2534" i="1"/>
  <c r="G1890" i="1"/>
  <c r="G2536" i="1"/>
  <c r="G4386" i="1"/>
  <c r="G4387" i="1"/>
  <c r="G2539" i="1"/>
  <c r="G2540" i="1"/>
  <c r="G2541" i="1"/>
  <c r="G2542" i="1"/>
  <c r="G1895" i="1"/>
  <c r="G2544" i="1"/>
  <c r="G2545" i="1"/>
  <c r="G2546" i="1"/>
  <c r="G1897" i="1"/>
  <c r="G1899" i="1"/>
  <c r="G4388" i="1"/>
  <c r="G1900" i="1"/>
  <c r="G1904" i="1"/>
  <c r="G1905" i="1"/>
  <c r="G1906" i="1"/>
  <c r="G2554" i="1"/>
  <c r="G1909" i="1"/>
  <c r="G2556" i="1"/>
  <c r="G4391" i="1"/>
  <c r="G1911" i="1"/>
  <c r="G2559" i="1"/>
  <c r="G1912" i="1"/>
  <c r="G1913" i="1"/>
  <c r="G1916" i="1"/>
  <c r="G4392" i="1"/>
  <c r="G1919" i="1"/>
  <c r="G4393" i="1"/>
  <c r="G2566" i="1"/>
  <c r="G2567" i="1"/>
  <c r="G1920" i="1"/>
  <c r="G1923" i="1"/>
  <c r="G2570" i="1"/>
  <c r="G2571" i="1"/>
  <c r="G2572" i="1"/>
  <c r="G1925" i="1"/>
  <c r="G2574" i="1"/>
  <c r="G4394" i="1"/>
  <c r="G2576" i="1"/>
  <c r="G1927" i="1"/>
  <c r="G2578" i="1"/>
  <c r="G2579" i="1"/>
  <c r="G1930" i="1"/>
  <c r="G1931" i="1"/>
  <c r="G1932" i="1"/>
  <c r="G4397" i="1"/>
  <c r="G4398" i="1"/>
  <c r="G1935" i="1"/>
  <c r="G1936" i="1"/>
  <c r="G2587" i="1"/>
  <c r="G2588" i="1"/>
  <c r="G4399" i="1"/>
  <c r="G2590" i="1"/>
  <c r="G2591" i="1"/>
  <c r="G2592" i="1"/>
  <c r="G1938" i="1"/>
  <c r="G2594" i="1"/>
  <c r="G4400" i="1"/>
  <c r="G2596" i="1"/>
  <c r="G4401" i="1"/>
  <c r="G1939" i="1"/>
  <c r="G1940" i="1"/>
  <c r="G2600" i="1"/>
  <c r="G2601" i="1"/>
  <c r="G4402" i="1"/>
  <c r="G2603" i="1"/>
  <c r="G2604" i="1"/>
  <c r="G1943" i="1"/>
  <c r="G1944" i="1"/>
  <c r="G1945" i="1"/>
  <c r="G1948" i="1"/>
  <c r="G4403" i="1"/>
  <c r="G2610" i="1"/>
  <c r="G2611" i="1"/>
  <c r="G1951" i="1"/>
  <c r="G2613" i="1"/>
  <c r="G1955" i="1"/>
  <c r="G2615" i="1"/>
  <c r="G2616" i="1"/>
  <c r="G2617" i="1"/>
  <c r="G1957" i="1"/>
  <c r="G2619" i="1"/>
  <c r="G1960" i="1"/>
  <c r="G2621" i="1"/>
  <c r="G2622" i="1"/>
  <c r="G2623" i="1"/>
  <c r="G2624" i="1"/>
  <c r="G4408" i="1"/>
  <c r="G2626" i="1"/>
  <c r="G2627" i="1"/>
  <c r="G4409" i="1"/>
  <c r="G2629" i="1"/>
  <c r="G2630" i="1"/>
  <c r="G2631" i="1"/>
  <c r="G2632" i="1"/>
  <c r="G1962" i="1"/>
  <c r="G1964" i="1"/>
  <c r="G2635" i="1"/>
  <c r="G1965" i="1"/>
  <c r="G1966" i="1"/>
  <c r="G2638" i="1"/>
  <c r="G2639" i="1"/>
  <c r="G1968" i="1"/>
  <c r="G2641" i="1"/>
  <c r="G1969" i="1"/>
  <c r="G2643" i="1"/>
  <c r="G1971" i="1"/>
  <c r="G2645" i="1"/>
  <c r="G1974" i="1"/>
  <c r="G2647" i="1"/>
  <c r="G1975" i="1"/>
  <c r="G2649" i="1"/>
  <c r="G2650" i="1"/>
  <c r="G4410" i="1"/>
  <c r="G2652" i="1"/>
  <c r="G2653" i="1"/>
  <c r="G1977" i="1"/>
  <c r="G2655" i="1"/>
  <c r="G1981" i="1"/>
  <c r="G4411" i="1"/>
  <c r="G4414" i="1"/>
  <c r="G1982" i="1"/>
  <c r="G2660" i="1"/>
  <c r="G2661" i="1"/>
  <c r="G2662" i="1"/>
  <c r="G2663" i="1"/>
  <c r="G2664" i="1"/>
  <c r="G2665" i="1"/>
  <c r="G2666" i="1"/>
  <c r="G2667" i="1"/>
  <c r="G2668" i="1"/>
  <c r="G2669" i="1"/>
  <c r="G2670" i="1"/>
  <c r="G4415" i="1"/>
  <c r="G2672" i="1"/>
  <c r="G2673" i="1"/>
  <c r="G1983" i="1"/>
  <c r="G2675" i="1"/>
  <c r="G1985" i="1"/>
  <c r="G1987" i="1"/>
  <c r="G1988" i="1"/>
  <c r="G1989" i="1"/>
  <c r="G2680" i="1"/>
  <c r="G4416" i="1"/>
  <c r="G1990" i="1"/>
  <c r="G2683" i="1"/>
  <c r="G1992" i="1"/>
  <c r="G2685" i="1"/>
  <c r="G2686" i="1"/>
  <c r="G1994" i="1"/>
  <c r="G2688" i="1"/>
  <c r="G1997" i="1"/>
  <c r="G2690" i="1"/>
  <c r="G1998" i="1"/>
  <c r="G2692" i="1"/>
  <c r="G2000" i="1"/>
  <c r="G2694" i="1"/>
  <c r="G2695" i="1"/>
  <c r="G2696" i="1"/>
  <c r="G2001" i="1"/>
  <c r="G2008" i="1"/>
  <c r="G2699" i="1"/>
  <c r="G2700" i="1"/>
  <c r="G4417" i="1"/>
  <c r="G2009" i="1"/>
  <c r="G4418" i="1"/>
  <c r="G2704" i="1"/>
  <c r="G2705" i="1"/>
  <c r="G2010" i="1"/>
  <c r="G4421" i="1"/>
  <c r="G2708" i="1"/>
  <c r="G2011" i="1"/>
  <c r="G2012" i="1"/>
  <c r="G2014" i="1"/>
  <c r="G4423" i="1"/>
  <c r="G4425" i="1"/>
  <c r="G2714" i="1"/>
  <c r="G2715" i="1"/>
  <c r="G4426" i="1"/>
  <c r="G2015" i="1"/>
  <c r="G2718" i="1"/>
  <c r="G2019" i="1"/>
  <c r="G4429" i="1"/>
  <c r="G2721" i="1"/>
  <c r="G2722" i="1"/>
  <c r="G2723" i="1"/>
  <c r="G2724" i="1"/>
  <c r="G2725" i="1"/>
  <c r="G4430" i="1"/>
  <c r="G2727" i="1"/>
  <c r="G2020" i="1"/>
  <c r="G4431" i="1"/>
  <c r="G2730" i="1"/>
  <c r="G2023" i="1"/>
  <c r="G4432" i="1"/>
  <c r="G2026" i="1"/>
  <c r="G2029" i="1"/>
  <c r="G2735" i="1"/>
  <c r="G4433" i="1"/>
  <c r="G4434" i="1"/>
  <c r="G4437" i="1"/>
  <c r="G2030" i="1"/>
  <c r="G2031" i="1"/>
  <c r="G2741" i="1"/>
  <c r="G2742" i="1"/>
  <c r="G2032" i="1"/>
  <c r="G2744" i="1"/>
  <c r="G2035" i="1"/>
  <c r="G2037" i="1"/>
  <c r="G2747" i="1"/>
  <c r="G2041" i="1"/>
  <c r="G4438" i="1"/>
  <c r="G2750" i="1"/>
  <c r="G2043" i="1"/>
  <c r="G2044" i="1"/>
  <c r="G2046" i="1"/>
  <c r="G2048" i="1"/>
  <c r="G2755" i="1"/>
  <c r="G2756" i="1"/>
  <c r="G2049" i="1"/>
  <c r="G2051" i="1"/>
  <c r="G2759" i="1"/>
  <c r="G2760" i="1"/>
  <c r="G2055" i="1"/>
  <c r="G2064" i="1"/>
  <c r="G2763" i="1"/>
  <c r="G2764" i="1"/>
  <c r="G4439" i="1"/>
  <c r="G4440" i="1"/>
  <c r="G2767" i="1"/>
  <c r="G2768" i="1"/>
  <c r="G2769" i="1"/>
  <c r="G2770" i="1"/>
  <c r="G2771" i="1"/>
  <c r="G2065" i="1"/>
  <c r="G2773" i="1"/>
  <c r="G4441" i="1"/>
  <c r="G2775" i="1"/>
  <c r="G4442" i="1"/>
  <c r="G2068" i="1"/>
  <c r="G2778" i="1"/>
  <c r="G2779" i="1"/>
  <c r="G2069" i="1"/>
  <c r="G2071" i="1"/>
  <c r="G2782" i="1"/>
  <c r="G2072" i="1"/>
  <c r="G2074" i="1"/>
  <c r="G2785" i="1"/>
  <c r="G2075" i="1"/>
  <c r="G2077" i="1"/>
  <c r="G2788" i="1"/>
  <c r="G2789" i="1"/>
  <c r="G2790" i="1"/>
  <c r="G2791" i="1"/>
  <c r="G2079" i="1"/>
  <c r="G2793" i="1"/>
  <c r="G2794" i="1"/>
  <c r="G4443" i="1"/>
  <c r="G2080" i="1"/>
  <c r="G2082" i="1"/>
  <c r="G2798" i="1"/>
  <c r="G2799" i="1"/>
  <c r="G2800" i="1"/>
  <c r="G2801" i="1"/>
  <c r="G2083" i="1"/>
  <c r="G2803" i="1"/>
  <c r="G2084" i="1"/>
  <c r="G2805" i="1"/>
  <c r="G2806" i="1"/>
  <c r="G2807" i="1"/>
  <c r="G2086" i="1"/>
  <c r="G2809" i="1"/>
  <c r="G2088" i="1"/>
  <c r="G2811" i="1"/>
  <c r="G2090" i="1"/>
  <c r="G2813" i="1"/>
  <c r="G4444" i="1"/>
  <c r="G2815" i="1"/>
  <c r="G2093" i="1"/>
  <c r="G2094" i="1"/>
  <c r="G2096" i="1"/>
  <c r="G4446" i="1"/>
  <c r="G4447" i="1"/>
  <c r="G2821" i="1"/>
  <c r="G2097" i="1"/>
  <c r="G2823" i="1"/>
  <c r="G2098" i="1"/>
  <c r="G4448" i="1"/>
  <c r="G2826" i="1"/>
  <c r="G2102" i="1"/>
  <c r="G2828" i="1"/>
  <c r="G2105" i="1"/>
  <c r="G2830" i="1"/>
  <c r="G2831" i="1"/>
  <c r="G2106" i="1"/>
  <c r="G2833" i="1"/>
  <c r="G2834" i="1"/>
  <c r="G2109" i="1"/>
  <c r="G2836" i="1"/>
  <c r="G2837" i="1"/>
  <c r="G2838" i="1"/>
  <c r="G4450" i="1"/>
  <c r="G2840" i="1"/>
  <c r="G2841" i="1"/>
  <c r="G2842" i="1"/>
  <c r="G2843" i="1"/>
  <c r="G2111" i="1"/>
  <c r="G2845" i="1"/>
  <c r="G2846" i="1"/>
  <c r="G2112" i="1"/>
  <c r="G4453" i="1"/>
  <c r="G2113" i="1"/>
  <c r="G2850" i="1"/>
  <c r="G2851" i="1"/>
  <c r="G2852" i="1"/>
  <c r="G2114" i="1"/>
  <c r="G2854" i="1"/>
  <c r="G2855" i="1"/>
  <c r="G2117" i="1"/>
  <c r="G2857" i="1"/>
  <c r="G2118" i="1"/>
  <c r="G2859" i="1"/>
  <c r="G2121" i="1"/>
  <c r="G2861" i="1"/>
  <c r="G2122" i="1"/>
  <c r="G2123" i="1"/>
  <c r="G4456" i="1"/>
  <c r="G2125" i="1"/>
  <c r="G4459" i="1"/>
  <c r="G2867" i="1"/>
  <c r="G2126" i="1"/>
  <c r="G2127" i="1"/>
  <c r="G2870" i="1"/>
  <c r="G2129" i="1"/>
  <c r="G2872" i="1"/>
  <c r="G2873" i="1"/>
  <c r="G2874" i="1"/>
  <c r="G2875" i="1"/>
  <c r="G2876" i="1"/>
  <c r="G2130" i="1"/>
  <c r="G2878" i="1"/>
  <c r="G2131" i="1"/>
  <c r="G2880" i="1"/>
  <c r="G2132" i="1"/>
  <c r="G2882" i="1"/>
  <c r="G4460" i="1"/>
  <c r="G2133" i="1"/>
  <c r="G2134" i="1"/>
  <c r="G2886" i="1"/>
  <c r="G2887" i="1"/>
  <c r="G2888" i="1"/>
  <c r="G2889" i="1"/>
  <c r="G2890" i="1"/>
  <c r="G2136" i="1"/>
  <c r="G4462" i="1"/>
  <c r="G2138" i="1"/>
  <c r="G2141" i="1"/>
  <c r="G2895" i="1"/>
  <c r="G2896" i="1"/>
  <c r="G2144" i="1"/>
  <c r="G2145" i="1"/>
  <c r="G2146" i="1"/>
  <c r="G2900" i="1"/>
  <c r="G2901" i="1"/>
  <c r="G2902" i="1"/>
  <c r="G2147" i="1"/>
  <c r="G2148" i="1"/>
  <c r="G2150" i="1"/>
  <c r="G2151" i="1"/>
  <c r="G2154" i="1"/>
  <c r="G2908" i="1"/>
  <c r="G2909" i="1"/>
  <c r="G2910" i="1"/>
  <c r="G2911" i="1"/>
  <c r="G2912" i="1"/>
  <c r="G2155" i="1"/>
  <c r="G2914" i="1"/>
  <c r="G2915" i="1"/>
  <c r="G2156" i="1"/>
  <c r="G2917" i="1"/>
  <c r="G2157" i="1"/>
  <c r="G2919" i="1"/>
  <c r="G2920" i="1"/>
  <c r="G2921" i="1"/>
  <c r="G2922" i="1"/>
  <c r="G2158" i="1"/>
  <c r="G2924" i="1"/>
  <c r="G2925" i="1"/>
  <c r="G2926" i="1"/>
  <c r="G4465" i="1"/>
  <c r="G2159" i="1"/>
  <c r="G2929" i="1"/>
  <c r="G2930" i="1"/>
  <c r="G2162" i="1"/>
  <c r="G2932" i="1"/>
  <c r="G2163" i="1"/>
  <c r="G4466" i="1"/>
  <c r="G4468" i="1"/>
  <c r="G2164" i="1"/>
  <c r="G2937" i="1"/>
  <c r="G4470" i="1"/>
  <c r="G2939" i="1"/>
  <c r="G2940" i="1"/>
  <c r="G2941" i="1"/>
  <c r="G2942" i="1"/>
  <c r="G2943" i="1"/>
  <c r="G4471" i="1"/>
  <c r="G2945" i="1"/>
  <c r="G2946" i="1"/>
  <c r="G2947" i="1"/>
  <c r="G2165" i="1"/>
  <c r="G2166" i="1"/>
  <c r="G2950" i="1"/>
  <c r="G2167" i="1"/>
  <c r="G2169" i="1"/>
  <c r="G2170" i="1"/>
  <c r="G2171" i="1"/>
  <c r="G2172" i="1"/>
  <c r="G2173" i="1"/>
  <c r="G2957" i="1"/>
  <c r="G2958" i="1"/>
  <c r="G2959" i="1"/>
  <c r="G2174" i="1"/>
  <c r="G4474" i="1"/>
  <c r="G2176" i="1"/>
  <c r="G2963" i="1"/>
  <c r="G2178" i="1"/>
  <c r="G2965" i="1"/>
  <c r="G2180" i="1"/>
  <c r="G2967" i="1"/>
  <c r="G2182" i="1"/>
  <c r="G2184" i="1"/>
  <c r="G4476" i="1"/>
  <c r="G2185" i="1"/>
  <c r="G2972" i="1"/>
  <c r="G2187" i="1"/>
  <c r="G2188" i="1"/>
  <c r="G2189" i="1"/>
  <c r="G2191" i="1"/>
  <c r="G2977" i="1"/>
  <c r="G2978" i="1"/>
  <c r="G2979" i="1"/>
  <c r="G2980" i="1"/>
  <c r="G2981" i="1"/>
  <c r="G2192" i="1"/>
  <c r="G2983" i="1"/>
  <c r="G2196" i="1"/>
  <c r="G2985" i="1"/>
  <c r="G2986" i="1"/>
  <c r="G4477" i="1"/>
  <c r="G2197" i="1"/>
  <c r="G2989" i="1"/>
  <c r="G4479" i="1"/>
  <c r="G2198" i="1"/>
  <c r="G4480" i="1"/>
  <c r="G2205" i="1"/>
  <c r="G2994" i="1"/>
  <c r="G2206" i="1"/>
  <c r="G2208" i="1"/>
  <c r="G4481" i="1"/>
  <c r="G2998" i="1"/>
  <c r="G2209" i="1"/>
  <c r="G2211" i="1"/>
  <c r="G3001" i="1"/>
  <c r="G2212" i="1"/>
  <c r="G2215" i="1"/>
  <c r="G2217" i="1"/>
  <c r="G2218" i="1"/>
  <c r="G3006" i="1"/>
  <c r="G2222" i="1"/>
  <c r="G3008" i="1"/>
  <c r="G2225" i="1"/>
  <c r="G4485" i="1"/>
  <c r="G3011" i="1"/>
  <c r="G3012" i="1"/>
  <c r="G2226" i="1"/>
  <c r="G2227" i="1"/>
  <c r="G2228" i="1"/>
  <c r="G3016" i="1"/>
  <c r="G3017" i="1"/>
  <c r="G2229" i="1"/>
  <c r="G4492" i="1"/>
  <c r="G3020" i="1"/>
  <c r="G3021" i="1"/>
  <c r="G3022" i="1"/>
  <c r="G3023" i="1"/>
  <c r="G2232" i="1"/>
  <c r="G3025" i="1"/>
  <c r="G3026" i="1"/>
  <c r="G3027" i="1"/>
  <c r="G4497" i="1"/>
  <c r="G3029" i="1"/>
  <c r="G3030" i="1"/>
  <c r="G2233" i="1"/>
  <c r="G3032" i="1"/>
  <c r="G2235" i="1"/>
  <c r="G2236" i="1"/>
  <c r="G2237" i="1"/>
  <c r="G3036" i="1"/>
  <c r="G3037" i="1"/>
  <c r="G4500" i="1"/>
  <c r="G2242" i="1"/>
  <c r="G2246" i="1"/>
  <c r="G2248" i="1"/>
  <c r="G2249" i="1"/>
  <c r="G2250" i="1"/>
  <c r="G2254" i="1"/>
  <c r="G2258" i="1"/>
  <c r="G3046" i="1"/>
  <c r="G4509" i="1"/>
  <c r="G4511" i="1"/>
  <c r="G3049" i="1"/>
  <c r="G3050" i="1"/>
  <c r="G3051" i="1"/>
  <c r="G3052" i="1"/>
  <c r="G2259" i="1"/>
  <c r="G4512" i="1"/>
  <c r="G3055" i="1"/>
  <c r="G3056" i="1"/>
  <c r="G2260" i="1"/>
  <c r="G2262" i="1"/>
  <c r="G3059" i="1"/>
  <c r="G3060" i="1"/>
  <c r="G2263" i="1"/>
  <c r="G3062" i="1"/>
  <c r="G2269" i="1"/>
  <c r="G4513" i="1"/>
  <c r="G4515" i="1"/>
  <c r="G3066" i="1"/>
  <c r="G2270" i="1"/>
  <c r="G3068" i="1"/>
  <c r="G4516" i="1"/>
  <c r="G4519" i="1"/>
  <c r="G2271" i="1"/>
  <c r="G4520" i="1"/>
  <c r="G3073" i="1"/>
  <c r="G2276" i="1"/>
  <c r="G3075" i="1"/>
  <c r="G3076" i="1"/>
  <c r="G3077" i="1"/>
  <c r="G2280" i="1"/>
  <c r="G2283" i="1"/>
  <c r="G2284" i="1"/>
  <c r="G3081" i="1"/>
  <c r="G3082" i="1"/>
  <c r="G4522" i="1"/>
  <c r="G3084" i="1"/>
  <c r="G3085" i="1"/>
  <c r="G3086" i="1"/>
  <c r="G3087" i="1"/>
  <c r="G3088" i="1"/>
  <c r="G3089" i="1"/>
  <c r="G3090" i="1"/>
  <c r="G2285" i="1"/>
  <c r="G3092" i="1"/>
  <c r="G2286" i="1"/>
  <c r="G2288" i="1"/>
  <c r="G3095" i="1"/>
  <c r="G3096" i="1"/>
  <c r="G2289" i="1"/>
  <c r="G3098" i="1"/>
  <c r="G2291" i="1"/>
  <c r="G3100" i="1"/>
  <c r="G2293" i="1"/>
  <c r="G3102" i="1"/>
  <c r="G4523" i="1"/>
  <c r="G3104" i="1"/>
  <c r="G2294" i="1"/>
  <c r="G3106" i="1"/>
  <c r="G2295" i="1"/>
  <c r="G2303" i="1"/>
  <c r="G2304" i="1"/>
  <c r="G3110" i="1"/>
  <c r="G3111" i="1"/>
  <c r="G2305" i="1"/>
  <c r="G2311" i="1"/>
  <c r="G4524" i="1"/>
  <c r="G3115" i="1"/>
  <c r="G4528" i="1"/>
  <c r="G3117" i="1"/>
  <c r="G3118" i="1"/>
  <c r="G2313" i="1"/>
  <c r="G2314" i="1"/>
  <c r="G4532" i="1"/>
  <c r="G3122" i="1"/>
  <c r="G3123" i="1"/>
  <c r="G2321" i="1"/>
  <c r="G3125" i="1"/>
  <c r="G3126" i="1"/>
  <c r="G2322" i="1"/>
  <c r="G3128" i="1"/>
  <c r="G2323" i="1"/>
  <c r="G3130" i="1"/>
  <c r="G3131" i="1"/>
  <c r="G2326" i="1"/>
  <c r="G2327" i="1"/>
  <c r="G2328" i="1"/>
  <c r="G3135" i="1"/>
  <c r="G3136" i="1"/>
  <c r="G3137" i="1"/>
  <c r="G2330" i="1"/>
  <c r="G2331" i="1"/>
  <c r="G3140" i="1"/>
  <c r="G4533" i="1"/>
  <c r="G2333" i="1"/>
  <c r="G2335" i="1"/>
  <c r="G3144" i="1"/>
  <c r="G2337" i="1"/>
  <c r="G2338" i="1"/>
  <c r="G3147" i="1"/>
  <c r="G3148" i="1"/>
  <c r="G3149" i="1"/>
  <c r="G3150" i="1"/>
  <c r="G3151" i="1"/>
  <c r="G2340" i="1"/>
  <c r="G2342" i="1"/>
  <c r="G4534" i="1"/>
  <c r="G2347" i="1"/>
  <c r="G3156" i="1"/>
  <c r="G3157" i="1"/>
  <c r="G3158" i="1"/>
  <c r="G4535" i="1"/>
  <c r="G2349" i="1"/>
  <c r="G3161" i="1"/>
  <c r="G3162" i="1"/>
  <c r="G3163" i="1"/>
  <c r="G3164" i="1"/>
  <c r="G2351" i="1"/>
  <c r="G3166" i="1"/>
  <c r="G3167" i="1"/>
  <c r="G2352" i="1"/>
  <c r="G3169" i="1"/>
  <c r="G3170" i="1"/>
  <c r="G3171" i="1"/>
  <c r="G4536" i="1"/>
  <c r="G3173" i="1"/>
  <c r="G2358" i="1"/>
  <c r="G2359" i="1"/>
  <c r="G2360" i="1"/>
  <c r="G2364" i="1"/>
  <c r="G2365" i="1"/>
  <c r="G3179" i="1"/>
  <c r="G3180" i="1"/>
  <c r="G4539" i="1"/>
  <c r="G3182" i="1"/>
  <c r="G3183" i="1"/>
  <c r="G3184" i="1"/>
  <c r="G2366" i="1"/>
  <c r="G2367" i="1"/>
  <c r="G3187" i="1"/>
  <c r="G2369" i="1"/>
  <c r="G2370" i="1"/>
  <c r="G2378" i="1"/>
  <c r="G2382" i="1"/>
  <c r="G3192" i="1"/>
  <c r="G2383" i="1"/>
  <c r="G3194" i="1"/>
  <c r="G3195" i="1"/>
  <c r="G4540" i="1"/>
  <c r="G2389" i="1"/>
  <c r="G3198" i="1"/>
  <c r="G4543" i="1"/>
  <c r="G3200" i="1"/>
  <c r="G3201" i="1"/>
  <c r="G2391" i="1"/>
  <c r="G2392" i="1"/>
  <c r="G3204" i="1"/>
  <c r="G4544" i="1"/>
  <c r="G2395" i="1"/>
  <c r="G3207" i="1"/>
  <c r="G3208" i="1"/>
  <c r="G2398" i="1"/>
  <c r="G2399" i="1"/>
  <c r="G4548" i="1"/>
  <c r="G2400" i="1"/>
  <c r="G3213" i="1"/>
  <c r="G3214" i="1"/>
  <c r="G3215" i="1"/>
  <c r="G2402" i="1"/>
  <c r="G2408" i="1"/>
  <c r="G2409" i="1"/>
  <c r="G3219" i="1"/>
  <c r="G3220" i="1"/>
  <c r="G3221" i="1"/>
  <c r="G2412" i="1"/>
  <c r="G2414" i="1"/>
  <c r="G3224" i="1"/>
  <c r="G2416" i="1"/>
  <c r="G3226" i="1"/>
  <c r="G3227" i="1"/>
  <c r="G2421" i="1"/>
  <c r="G3229" i="1"/>
  <c r="G4549" i="1"/>
  <c r="G3231" i="1"/>
  <c r="G2422" i="1"/>
  <c r="G2423" i="1"/>
  <c r="G3234" i="1"/>
  <c r="G3235" i="1"/>
  <c r="G3236" i="1"/>
  <c r="G3237" i="1"/>
  <c r="G2425" i="1"/>
  <c r="G3239" i="1"/>
  <c r="G3240" i="1"/>
  <c r="G3241" i="1"/>
  <c r="G3242" i="1"/>
  <c r="G2427" i="1"/>
  <c r="G3244" i="1"/>
  <c r="G4551" i="1"/>
  <c r="G2428" i="1"/>
  <c r="G4553" i="1"/>
  <c r="G2429" i="1"/>
  <c r="G3249" i="1"/>
  <c r="G3250" i="1"/>
  <c r="G4554" i="1"/>
  <c r="G2433" i="1"/>
  <c r="G3253" i="1"/>
  <c r="G2437" i="1"/>
  <c r="G3255" i="1"/>
  <c r="G3256" i="1"/>
  <c r="G2438" i="1"/>
  <c r="G4555" i="1"/>
  <c r="G3259" i="1"/>
  <c r="G3260" i="1"/>
  <c r="G3261" i="1"/>
  <c r="G3262" i="1"/>
  <c r="G3263" i="1"/>
  <c r="G2439" i="1"/>
  <c r="G2441" i="1"/>
  <c r="G4558" i="1"/>
  <c r="G2445" i="1"/>
  <c r="G2446" i="1"/>
  <c r="G3269" i="1"/>
  <c r="G3270" i="1"/>
  <c r="G3271" i="1"/>
  <c r="G4561" i="1"/>
  <c r="G3273" i="1"/>
  <c r="G2447" i="1"/>
  <c r="G2448" i="1"/>
  <c r="G3276" i="1"/>
  <c r="G2449" i="1"/>
  <c r="G2459" i="1"/>
  <c r="G2460" i="1"/>
  <c r="G3280" i="1"/>
  <c r="G3281" i="1"/>
  <c r="G2461" i="1"/>
  <c r="G3283" i="1"/>
  <c r="G2465" i="1"/>
  <c r="G3285" i="1"/>
  <c r="G2468" i="1"/>
  <c r="G3287" i="1"/>
  <c r="G3288" i="1"/>
  <c r="G3289" i="1"/>
  <c r="G3290" i="1"/>
  <c r="G3291" i="1"/>
  <c r="G3292" i="1"/>
  <c r="G2470" i="1"/>
  <c r="G2472" i="1"/>
  <c r="G2474" i="1"/>
  <c r="G3296" i="1"/>
  <c r="G2475" i="1"/>
  <c r="G2477" i="1"/>
  <c r="G2478" i="1"/>
  <c r="G3300" i="1"/>
  <c r="G2479" i="1"/>
  <c r="G2480" i="1"/>
  <c r="G4563" i="1"/>
  <c r="G3304" i="1"/>
  <c r="G3305" i="1"/>
  <c r="G2481" i="1"/>
  <c r="G3307" i="1"/>
  <c r="G2482" i="1"/>
  <c r="G3309" i="1"/>
  <c r="G2483" i="1"/>
  <c r="G4566" i="1"/>
  <c r="G2484" i="1"/>
  <c r="G3313" i="1"/>
  <c r="G2486" i="1"/>
  <c r="G4568" i="1"/>
  <c r="G2487" i="1"/>
  <c r="G3317" i="1"/>
  <c r="G3318" i="1"/>
  <c r="G2490" i="1"/>
  <c r="G4569" i="1"/>
  <c r="G3321" i="1"/>
  <c r="G3322" i="1"/>
  <c r="G3323" i="1"/>
  <c r="G3324" i="1"/>
  <c r="G2495" i="1"/>
  <c r="G2497" i="1"/>
  <c r="G3327" i="1"/>
  <c r="G2498" i="1"/>
  <c r="G3329" i="1"/>
  <c r="G2499" i="1"/>
  <c r="G3331" i="1"/>
  <c r="G3332" i="1"/>
  <c r="G2501" i="1"/>
  <c r="G2505" i="1"/>
  <c r="G3335" i="1"/>
  <c r="G3336" i="1"/>
  <c r="G3337" i="1"/>
  <c r="G3338" i="1"/>
  <c r="G3339" i="1"/>
  <c r="G3340" i="1"/>
  <c r="G3341" i="1"/>
  <c r="G2508" i="1"/>
  <c r="G3343" i="1"/>
  <c r="G3344" i="1"/>
  <c r="G3345" i="1"/>
  <c r="G3346" i="1"/>
  <c r="G3347" i="1"/>
  <c r="G3348" i="1"/>
  <c r="G3349" i="1"/>
  <c r="G3350" i="1"/>
  <c r="G2509" i="1"/>
  <c r="G3352" i="1"/>
  <c r="G2512" i="1"/>
  <c r="G4572" i="1"/>
  <c r="G2514" i="1"/>
  <c r="G3356" i="1"/>
  <c r="G2515" i="1"/>
  <c r="G4574" i="1"/>
  <c r="G2516" i="1"/>
  <c r="G4576" i="1"/>
  <c r="G3361" i="1"/>
  <c r="G3362" i="1"/>
  <c r="G4577" i="1"/>
  <c r="G3364" i="1"/>
  <c r="G2518" i="1"/>
  <c r="G3366" i="1"/>
  <c r="G2520" i="1"/>
  <c r="G2522" i="1"/>
  <c r="G3369" i="1"/>
  <c r="G3370" i="1"/>
  <c r="G2523" i="1"/>
  <c r="G3372" i="1"/>
  <c r="G3373" i="1"/>
  <c r="G2524" i="1"/>
  <c r="G2525" i="1"/>
  <c r="G4578" i="1"/>
  <c r="G2526" i="1"/>
  <c r="G2527" i="1"/>
  <c r="G3379" i="1"/>
  <c r="G3380" i="1"/>
  <c r="G3381" i="1"/>
  <c r="G3382" i="1"/>
  <c r="G2529" i="1"/>
  <c r="G3384" i="1"/>
  <c r="G2530" i="1"/>
  <c r="G3386" i="1"/>
  <c r="G4585" i="1"/>
  <c r="G2531" i="1"/>
  <c r="G3389" i="1"/>
  <c r="G3390" i="1"/>
  <c r="G3391" i="1"/>
  <c r="G3392" i="1"/>
  <c r="G2532" i="1"/>
  <c r="G2535" i="1"/>
  <c r="G3395" i="1"/>
  <c r="G2537" i="1"/>
  <c r="G3397" i="1"/>
  <c r="G4586" i="1"/>
  <c r="G3399" i="1"/>
  <c r="G2538" i="1"/>
  <c r="G2543" i="1"/>
  <c r="G3402" i="1"/>
  <c r="G4587" i="1"/>
  <c r="G2547" i="1"/>
  <c r="G4588" i="1"/>
  <c r="G2548" i="1"/>
  <c r="G4589" i="1"/>
  <c r="G2549" i="1"/>
  <c r="G2550" i="1"/>
  <c r="G4591" i="1"/>
  <c r="G2551" i="1"/>
  <c r="G2552" i="1"/>
  <c r="G3413" i="1"/>
  <c r="G2553" i="1"/>
  <c r="G2555" i="1"/>
  <c r="G3416" i="1"/>
  <c r="G3417" i="1"/>
  <c r="G3418" i="1"/>
  <c r="G4592" i="1"/>
  <c r="G2557" i="1"/>
  <c r="G2558" i="1"/>
  <c r="G2560" i="1"/>
  <c r="G3423" i="1"/>
  <c r="G3424" i="1"/>
  <c r="G4593" i="1"/>
  <c r="G2561" i="1"/>
  <c r="G3427" i="1"/>
  <c r="G2562" i="1"/>
  <c r="G3429" i="1"/>
  <c r="G2563" i="1"/>
  <c r="G2564" i="1"/>
  <c r="G3432" i="1"/>
  <c r="G3433" i="1"/>
  <c r="G2565" i="1"/>
  <c r="G3435" i="1"/>
  <c r="G4594" i="1"/>
  <c r="G3437" i="1"/>
  <c r="G3438" i="1"/>
  <c r="G2568" i="1"/>
  <c r="G3440" i="1"/>
  <c r="G2569" i="1"/>
  <c r="G3442" i="1"/>
  <c r="G3443" i="1"/>
  <c r="G3444" i="1"/>
  <c r="G3445" i="1"/>
  <c r="G3446" i="1"/>
  <c r="G3447" i="1"/>
  <c r="G3448" i="1"/>
  <c r="G3449" i="1"/>
  <c r="G2573" i="1"/>
  <c r="G4595" i="1"/>
  <c r="G3452" i="1"/>
  <c r="G2575" i="1"/>
  <c r="G2577" i="1"/>
  <c r="G4596" i="1"/>
  <c r="G2580" i="1"/>
  <c r="G2581" i="1"/>
  <c r="G3458" i="1"/>
  <c r="G3459" i="1"/>
  <c r="G2582" i="1"/>
  <c r="G2583" i="1"/>
  <c r="G2584" i="1"/>
  <c r="G2585" i="1"/>
  <c r="G3464" i="1"/>
  <c r="G3465" i="1"/>
  <c r="G4597" i="1"/>
  <c r="G3467" i="1"/>
  <c r="G3468" i="1"/>
  <c r="G4598" i="1"/>
  <c r="G2586" i="1"/>
  <c r="G3471" i="1"/>
  <c r="G2589" i="1"/>
  <c r="G3473" i="1"/>
  <c r="G2593" i="1"/>
  <c r="G2595" i="1"/>
  <c r="G3476" i="1"/>
  <c r="G2597" i="1"/>
  <c r="G2598" i="1"/>
  <c r="G3479" i="1"/>
  <c r="G3480" i="1"/>
  <c r="G2599" i="1"/>
  <c r="G2602" i="1"/>
  <c r="G2605" i="1"/>
  <c r="G3484" i="1"/>
  <c r="G2606" i="1"/>
  <c r="G3486" i="1"/>
  <c r="G3487" i="1"/>
  <c r="G3488" i="1"/>
  <c r="G4599" i="1"/>
  <c r="G3490" i="1"/>
  <c r="G2607" i="1"/>
  <c r="G3492" i="1"/>
  <c r="G2608" i="1"/>
  <c r="G3494" i="1"/>
  <c r="G3495" i="1"/>
  <c r="G2609" i="1"/>
  <c r="G3497" i="1"/>
  <c r="G2612" i="1"/>
  <c r="G2614" i="1"/>
  <c r="G2618" i="1"/>
  <c r="G4600" i="1"/>
  <c r="G2620" i="1"/>
  <c r="G2625" i="1"/>
  <c r="G3504" i="1"/>
  <c r="G3505" i="1"/>
  <c r="G4601" i="1"/>
  <c r="G3507" i="1"/>
  <c r="G3508" i="1"/>
  <c r="G3509" i="1"/>
  <c r="G2628" i="1"/>
  <c r="G4602" i="1"/>
  <c r="G2633" i="1"/>
  <c r="G3513" i="1"/>
  <c r="G3514" i="1"/>
  <c r="G3515" i="1"/>
  <c r="G2634" i="1"/>
  <c r="G2636" i="1"/>
  <c r="G3518" i="1"/>
  <c r="G3519" i="1"/>
  <c r="G3520" i="1"/>
  <c r="G2637" i="1"/>
  <c r="G3522" i="1"/>
  <c r="G2640" i="1"/>
  <c r="G3524" i="1"/>
  <c r="G2642" i="1"/>
  <c r="G3526" i="1"/>
  <c r="G4603" i="1"/>
  <c r="G2644" i="1"/>
  <c r="G2646" i="1"/>
  <c r="G4604" i="1"/>
  <c r="G3531" i="1"/>
  <c r="G2648" i="1"/>
  <c r="G4605" i="1"/>
  <c r="G4610" i="1"/>
  <c r="G4611" i="1"/>
  <c r="G2651" i="1"/>
  <c r="G2654" i="1"/>
  <c r="G3538" i="1"/>
  <c r="G4614" i="1"/>
  <c r="G2656" i="1"/>
  <c r="G3541" i="1"/>
  <c r="G3542" i="1"/>
  <c r="G4615" i="1"/>
  <c r="G2657" i="1"/>
  <c r="G3545" i="1"/>
  <c r="G2658" i="1"/>
  <c r="G3547" i="1"/>
  <c r="G3548" i="1"/>
  <c r="G2659" i="1"/>
  <c r="G3550" i="1"/>
  <c r="G3551" i="1"/>
  <c r="G2671" i="1"/>
  <c r="G3553" i="1"/>
  <c r="G3554" i="1"/>
  <c r="G2674" i="1"/>
  <c r="G2676" i="1"/>
  <c r="G2677" i="1"/>
  <c r="G3558" i="1"/>
  <c r="G3559" i="1"/>
  <c r="G4619" i="1"/>
  <c r="G3561" i="1"/>
  <c r="G3562" i="1"/>
  <c r="G2678" i="1"/>
  <c r="G3564" i="1"/>
  <c r="G3565" i="1"/>
  <c r="G3566" i="1"/>
  <c r="G3567" i="1"/>
  <c r="G4620" i="1"/>
  <c r="G2679" i="1"/>
  <c r="G3570" i="1"/>
  <c r="G3571" i="1"/>
  <c r="G3572" i="1"/>
  <c r="G3573" i="1"/>
  <c r="G2681" i="1"/>
  <c r="G3575" i="1"/>
  <c r="G2682" i="1"/>
  <c r="G3577" i="1"/>
  <c r="G3578" i="1"/>
  <c r="G3579" i="1"/>
  <c r="G2684" i="1"/>
  <c r="G3581" i="1"/>
  <c r="G3582" i="1"/>
  <c r="G3583" i="1"/>
  <c r="G3584" i="1"/>
  <c r="G2687" i="1"/>
  <c r="G3586" i="1"/>
  <c r="G2689" i="1"/>
  <c r="G2691" i="1"/>
  <c r="G4622" i="1"/>
  <c r="G3590" i="1"/>
  <c r="G3591" i="1"/>
  <c r="G3592" i="1"/>
  <c r="G3593" i="1"/>
  <c r="G3594" i="1"/>
  <c r="G3595" i="1"/>
  <c r="G3596" i="1"/>
  <c r="G2693" i="1"/>
  <c r="G2697" i="1"/>
  <c r="G2698" i="1"/>
  <c r="G4624" i="1"/>
  <c r="G2701" i="1"/>
  <c r="G3602" i="1"/>
  <c r="G2702" i="1"/>
  <c r="G3604" i="1"/>
  <c r="G3605" i="1"/>
  <c r="G4625" i="1"/>
  <c r="G2703" i="1"/>
  <c r="G2706" i="1"/>
  <c r="G3609" i="1"/>
  <c r="G3610" i="1"/>
  <c r="G3611" i="1"/>
  <c r="G3612" i="1"/>
  <c r="G2707" i="1"/>
  <c r="G3614" i="1"/>
  <c r="G3615" i="1"/>
  <c r="G3616" i="1"/>
  <c r="G3617" i="1"/>
  <c r="G4626" i="1"/>
  <c r="G3619" i="1"/>
  <c r="G3620" i="1"/>
  <c r="G4628" i="1"/>
  <c r="G3622" i="1"/>
  <c r="G3623" i="1"/>
  <c r="G3624" i="1"/>
  <c r="G3625" i="1"/>
  <c r="G3626" i="1"/>
  <c r="G3627" i="1"/>
  <c r="G2709" i="1"/>
  <c r="G2710" i="1"/>
  <c r="G2711" i="1"/>
  <c r="G2712" i="1"/>
  <c r="G4632" i="1"/>
  <c r="G3633" i="1"/>
  <c r="G2713" i="1"/>
  <c r="G3635" i="1"/>
  <c r="G3636" i="1"/>
  <c r="G2716" i="1"/>
  <c r="G2717" i="1"/>
  <c r="G4633" i="1"/>
  <c r="G3640" i="1"/>
  <c r="G3641" i="1"/>
  <c r="G3642" i="1"/>
  <c r="G3643" i="1"/>
  <c r="G3644" i="1"/>
  <c r="G3645" i="1"/>
  <c r="G3646" i="1"/>
  <c r="G2719" i="1"/>
  <c r="G3648" i="1"/>
  <c r="G4637" i="1"/>
  <c r="G3650" i="1"/>
  <c r="G3651" i="1"/>
  <c r="G2720" i="1"/>
  <c r="G3653" i="1"/>
  <c r="G3654" i="1"/>
  <c r="G3655" i="1"/>
  <c r="G2726" i="1"/>
  <c r="G3657" i="1"/>
  <c r="G3658" i="1"/>
  <c r="G3659" i="1"/>
  <c r="G3660" i="1"/>
  <c r="G4640" i="1"/>
  <c r="G3662" i="1"/>
  <c r="G4641" i="1"/>
  <c r="G3664" i="1"/>
  <c r="G4643" i="1"/>
  <c r="G3666" i="1"/>
  <c r="G2728" i="1"/>
  <c r="G2729" i="1"/>
  <c r="G2731" i="1"/>
  <c r="G2732" i="1"/>
  <c r="G3671" i="1"/>
  <c r="G3672" i="1"/>
  <c r="G2733" i="1"/>
  <c r="G2734" i="1"/>
  <c r="G2736" i="1"/>
  <c r="G2737" i="1"/>
  <c r="G3677" i="1"/>
  <c r="G3678" i="1"/>
  <c r="G3679" i="1"/>
  <c r="G2738" i="1"/>
  <c r="G3681" i="1"/>
  <c r="G2739" i="1"/>
  <c r="G2740" i="1"/>
  <c r="G3684" i="1"/>
  <c r="G2743" i="1"/>
  <c r="G2745" i="1"/>
  <c r="G2746" i="1"/>
  <c r="G3688" i="1"/>
  <c r="G4644" i="1"/>
  <c r="G2748" i="1"/>
  <c r="G3691" i="1"/>
  <c r="G4645" i="1"/>
  <c r="G2749" i="1"/>
  <c r="G3694" i="1"/>
  <c r="G3695" i="1"/>
  <c r="G3696" i="1"/>
  <c r="G3697" i="1"/>
  <c r="G4649" i="1"/>
  <c r="G3699" i="1"/>
  <c r="G2751" i="1"/>
  <c r="G3701" i="1"/>
  <c r="G3702" i="1"/>
  <c r="G3703" i="1"/>
  <c r="G3704" i="1"/>
  <c r="G3705" i="1"/>
  <c r="G2752" i="1"/>
  <c r="G4650" i="1"/>
  <c r="G3708" i="1"/>
  <c r="G3709" i="1"/>
  <c r="G3710" i="1"/>
  <c r="G2753" i="1"/>
  <c r="G2754" i="1"/>
  <c r="G2757" i="1"/>
  <c r="G2758" i="1"/>
  <c r="G3715" i="1"/>
  <c r="G3716" i="1"/>
  <c r="G3717" i="1"/>
  <c r="G4651" i="1"/>
  <c r="G2761" i="1"/>
  <c r="G3720" i="1"/>
  <c r="G3721" i="1"/>
  <c r="G3722" i="1"/>
  <c r="G2762" i="1"/>
  <c r="G2765" i="1"/>
  <c r="G3725" i="1"/>
  <c r="G3726" i="1"/>
  <c r="G2766" i="1"/>
  <c r="G2772" i="1"/>
  <c r="G3729" i="1"/>
  <c r="G2774" i="1"/>
  <c r="G3731" i="1"/>
  <c r="G2776" i="1"/>
  <c r="G2777" i="1"/>
  <c r="G2780" i="1"/>
  <c r="G3735" i="1"/>
  <c r="G2781" i="1"/>
  <c r="G4652" i="1"/>
  <c r="G3738" i="1"/>
  <c r="G3739" i="1"/>
  <c r="G3740" i="1"/>
  <c r="G3741" i="1"/>
  <c r="G2783" i="1"/>
  <c r="G2784" i="1"/>
  <c r="G3744" i="1"/>
  <c r="G2786" i="1"/>
  <c r="G2787" i="1"/>
  <c r="G2792" i="1"/>
  <c r="G3748" i="1"/>
  <c r="G4653" i="1"/>
  <c r="G2795" i="1"/>
  <c r="G2796" i="1"/>
  <c r="G2797" i="1"/>
  <c r="G2802" i="1"/>
  <c r="G2804" i="1"/>
  <c r="G2808" i="1"/>
  <c r="G4654" i="1"/>
  <c r="G2810" i="1"/>
  <c r="G3758" i="1"/>
  <c r="G3759" i="1"/>
  <c r="G3760" i="1"/>
  <c r="G4656" i="1"/>
  <c r="G2812" i="1"/>
  <c r="G3763" i="1"/>
  <c r="G2814" i="1"/>
  <c r="G3765" i="1"/>
  <c r="G3766" i="1"/>
  <c r="G3767" i="1"/>
  <c r="G3768" i="1"/>
  <c r="G4658" i="1"/>
  <c r="G3770" i="1"/>
  <c r="G3771" i="1"/>
  <c r="G3772" i="1"/>
  <c r="G3773" i="1"/>
  <c r="G2816" i="1"/>
  <c r="G2817" i="1"/>
  <c r="G3776" i="1"/>
  <c r="G3777" i="1"/>
  <c r="G3778" i="1"/>
  <c r="G3779" i="1"/>
  <c r="G3780" i="1"/>
  <c r="G3781" i="1"/>
  <c r="G3782" i="1"/>
  <c r="G2818" i="1"/>
  <c r="G2819" i="1"/>
  <c r="G3785" i="1"/>
  <c r="G4659" i="1"/>
  <c r="G3787" i="1"/>
  <c r="G3788" i="1"/>
  <c r="G3789" i="1"/>
  <c r="G2820" i="1"/>
  <c r="G3791" i="1"/>
  <c r="G4662" i="1"/>
  <c r="G2822" i="1"/>
  <c r="G3794" i="1"/>
  <c r="G3795" i="1"/>
  <c r="G3796" i="1"/>
  <c r="G2824" i="1"/>
  <c r="G3798" i="1"/>
  <c r="G2825" i="1"/>
  <c r="G2827" i="1"/>
  <c r="G4666" i="1"/>
  <c r="G3802" i="1"/>
  <c r="G3803" i="1"/>
  <c r="G3804" i="1"/>
  <c r="G4672" i="1"/>
  <c r="G2829" i="1"/>
  <c r="G3807" i="1"/>
  <c r="G3808" i="1"/>
  <c r="G3809" i="1"/>
  <c r="G2832" i="1"/>
  <c r="G2835" i="1"/>
  <c r="G3812" i="1"/>
  <c r="G2839" i="1"/>
  <c r="G3814" i="1"/>
  <c r="G3815" i="1"/>
  <c r="G3816" i="1"/>
  <c r="G3817" i="1"/>
  <c r="G4674" i="1"/>
  <c r="G2844" i="1"/>
  <c r="G2847" i="1"/>
  <c r="G2848" i="1"/>
  <c r="G3822" i="1"/>
  <c r="G3823" i="1"/>
  <c r="G2849" i="1"/>
  <c r="G2853" i="1"/>
  <c r="G3826" i="1"/>
  <c r="G4675" i="1"/>
  <c r="G4676" i="1"/>
  <c r="G3829" i="1"/>
  <c r="G3830" i="1"/>
  <c r="G2856" i="1"/>
  <c r="G2858" i="1"/>
  <c r="G3833" i="1"/>
  <c r="G2860" i="1"/>
  <c r="G2862" i="1"/>
  <c r="G3836" i="1"/>
  <c r="G4677" i="1"/>
  <c r="G4678" i="1"/>
  <c r="G2863" i="1"/>
  <c r="G4679" i="1"/>
  <c r="G3841" i="1"/>
  <c r="G4682" i="1"/>
  <c r="G2864" i="1"/>
  <c r="G3844" i="1"/>
  <c r="G3845" i="1"/>
  <c r="G3846" i="1"/>
  <c r="G4687" i="1"/>
  <c r="G2865" i="1"/>
  <c r="G3849" i="1"/>
  <c r="G2866" i="1"/>
  <c r="G3851" i="1"/>
  <c r="G3852" i="1"/>
  <c r="G3853" i="1"/>
  <c r="G2868" i="1"/>
  <c r="G3855" i="1"/>
  <c r="G3856" i="1"/>
  <c r="G2869" i="1"/>
  <c r="G3858" i="1"/>
  <c r="G3859" i="1"/>
  <c r="G3860" i="1"/>
  <c r="G2871" i="1"/>
  <c r="G3862" i="1"/>
  <c r="G2877" i="1"/>
  <c r="G4689" i="1"/>
  <c r="G2879" i="1"/>
  <c r="G3866" i="1"/>
  <c r="G2881" i="1"/>
  <c r="G3868" i="1"/>
  <c r="G2883" i="1"/>
  <c r="G2884" i="1"/>
  <c r="G3871" i="1"/>
  <c r="G3872" i="1"/>
  <c r="G4695" i="1"/>
  <c r="G4698" i="1"/>
  <c r="G3875" i="1"/>
  <c r="G3876" i="1"/>
  <c r="G2885" i="1"/>
  <c r="G2891" i="1"/>
  <c r="G2892" i="1"/>
  <c r="G3880" i="1"/>
  <c r="G3881" i="1"/>
  <c r="G2893" i="1"/>
  <c r="G3883" i="1"/>
  <c r="G3884" i="1"/>
  <c r="G2894" i="1"/>
  <c r="G3886" i="1"/>
  <c r="G3887" i="1"/>
  <c r="G4699" i="1"/>
  <c r="G3889" i="1"/>
  <c r="G2897" i="1"/>
  <c r="G3891" i="1"/>
  <c r="G2898" i="1"/>
  <c r="G2899" i="1"/>
  <c r="G2903" i="1"/>
  <c r="G3895" i="1"/>
  <c r="G3896" i="1"/>
  <c r="G3897" i="1"/>
  <c r="G3898" i="1"/>
  <c r="G2904" i="1"/>
  <c r="G2905" i="1"/>
  <c r="G3901" i="1"/>
  <c r="G4700" i="1"/>
  <c r="G3903" i="1"/>
  <c r="G2906" i="1"/>
  <c r="G3905" i="1"/>
  <c r="G3906" i="1"/>
  <c r="G4705" i="1"/>
  <c r="G3908" i="1"/>
  <c r="G2907" i="1"/>
  <c r="G2913" i="1"/>
  <c r="G2916" i="1"/>
  <c r="G2918" i="1"/>
  <c r="G2923" i="1"/>
  <c r="G3914" i="1"/>
  <c r="G4706" i="1"/>
  <c r="G3916" i="1"/>
  <c r="G4708" i="1"/>
  <c r="G2927" i="1"/>
  <c r="G2928" i="1"/>
  <c r="G4709" i="1"/>
  <c r="G2931" i="1"/>
  <c r="G4710" i="1"/>
  <c r="G3923" i="1"/>
  <c r="G3924" i="1"/>
  <c r="G2933" i="1"/>
  <c r="G3926" i="1"/>
  <c r="G2934" i="1"/>
  <c r="G3928" i="1"/>
  <c r="G3929" i="1"/>
  <c r="G3930" i="1"/>
  <c r="G4711" i="1"/>
  <c r="G2935" i="1"/>
  <c r="G2936" i="1"/>
  <c r="G3934" i="1"/>
  <c r="G2938" i="1"/>
  <c r="G3936" i="1"/>
  <c r="G3937" i="1"/>
  <c r="G2944" i="1"/>
  <c r="G3939" i="1"/>
  <c r="G3940" i="1"/>
  <c r="G2948" i="1"/>
  <c r="G2949" i="1"/>
  <c r="G3943" i="1"/>
  <c r="G3944" i="1"/>
  <c r="G2951" i="1"/>
  <c r="G3946" i="1"/>
  <c r="G4712" i="1"/>
  <c r="G2952" i="1"/>
  <c r="G2953" i="1"/>
  <c r="G3950" i="1"/>
  <c r="G4714" i="1"/>
  <c r="G2954" i="1"/>
  <c r="G2955" i="1"/>
  <c r="G3954" i="1"/>
  <c r="G3955" i="1"/>
  <c r="G2956" i="1"/>
  <c r="G4715" i="1"/>
  <c r="G3958" i="1"/>
  <c r="G3959" i="1"/>
  <c r="G4716" i="1"/>
  <c r="G3961" i="1"/>
  <c r="G3962" i="1"/>
  <c r="G2960" i="1"/>
  <c r="G3964" i="1"/>
  <c r="G2961" i="1"/>
  <c r="G3966" i="1"/>
  <c r="G2962" i="1"/>
  <c r="G3968" i="1"/>
  <c r="G3969" i="1"/>
  <c r="G3970" i="1"/>
  <c r="G3971" i="1"/>
  <c r="G2964" i="1"/>
  <c r="G3973" i="1"/>
  <c r="G2966" i="1"/>
  <c r="G2968" i="1"/>
  <c r="G3976" i="1"/>
  <c r="G3977" i="1"/>
  <c r="G2969" i="1"/>
  <c r="G4718" i="1"/>
  <c r="G3980" i="1"/>
  <c r="G4721" i="1"/>
  <c r="G4722" i="1"/>
  <c r="G4723" i="1"/>
  <c r="G3984" i="1"/>
  <c r="G2970" i="1"/>
  <c r="G2971" i="1"/>
  <c r="G3987" i="1"/>
  <c r="G3988" i="1"/>
  <c r="G3989" i="1"/>
  <c r="G4725" i="1"/>
  <c r="G3991" i="1"/>
  <c r="G4727" i="1"/>
  <c r="G4731" i="1"/>
  <c r="G3994" i="1"/>
  <c r="G2973" i="1"/>
  <c r="G3996" i="1"/>
  <c r="G2974" i="1"/>
  <c r="G2975" i="1"/>
  <c r="G3999" i="1"/>
  <c r="G4732" i="1"/>
  <c r="G4001" i="1"/>
  <c r="G2976" i="1"/>
  <c r="G2982" i="1"/>
  <c r="G2984" i="1"/>
  <c r="G4005" i="1"/>
  <c r="G2987" i="1"/>
  <c r="G4007" i="1"/>
  <c r="G2988" i="1"/>
  <c r="G2990" i="1"/>
  <c r="G4010" i="1"/>
  <c r="G4011" i="1"/>
  <c r="G2991" i="1"/>
  <c r="G4013" i="1"/>
  <c r="G4733" i="1"/>
  <c r="G4015" i="1"/>
  <c r="G2992" i="1"/>
  <c r="G2993" i="1"/>
  <c r="G4018" i="1"/>
  <c r="G2995" i="1"/>
  <c r="G4734" i="1"/>
  <c r="G2996" i="1"/>
  <c r="G4736" i="1"/>
  <c r="G2997" i="1"/>
  <c r="G4024" i="1"/>
  <c r="G4738" i="1"/>
  <c r="G4742" i="1"/>
  <c r="G2999" i="1"/>
  <c r="G4028" i="1"/>
  <c r="G4029" i="1"/>
  <c r="G3000" i="1"/>
  <c r="G4031" i="1"/>
  <c r="G4032" i="1"/>
  <c r="G4033" i="1"/>
  <c r="G3002" i="1"/>
  <c r="G3003" i="1"/>
  <c r="G3004" i="1"/>
  <c r="G3005" i="1"/>
  <c r="G3007" i="1"/>
  <c r="G4039" i="1"/>
  <c r="G3009" i="1"/>
  <c r="G4041" i="1"/>
  <c r="G4042" i="1"/>
  <c r="G4043" i="1"/>
  <c r="G3010" i="1"/>
  <c r="G4045" i="1"/>
  <c r="G4046" i="1"/>
  <c r="G4047" i="1"/>
  <c r="G4048" i="1"/>
  <c r="G3013" i="1"/>
  <c r="G3014" i="1"/>
  <c r="G3015" i="1"/>
  <c r="G3018" i="1"/>
  <c r="G4746" i="1"/>
  <c r="G4054" i="1"/>
  <c r="G4055" i="1"/>
  <c r="G3019" i="1"/>
  <c r="G3024" i="1"/>
  <c r="G3028" i="1"/>
  <c r="G3031" i="1"/>
  <c r="G3033" i="1"/>
  <c r="G3034" i="1"/>
  <c r="G3035" i="1"/>
  <c r="G4063" i="1"/>
  <c r="G4064" i="1"/>
  <c r="G4748" i="1"/>
  <c r="G3038" i="1"/>
  <c r="G3039" i="1"/>
  <c r="G4068" i="1"/>
  <c r="G4749" i="1"/>
  <c r="G3040" i="1"/>
  <c r="G3041" i="1"/>
  <c r="G4072" i="1"/>
  <c r="G4073" i="1"/>
  <c r="G4074" i="1"/>
  <c r="G4075" i="1"/>
  <c r="G3042" i="1"/>
  <c r="G4077" i="1"/>
  <c r="G4750" i="1"/>
  <c r="G3043" i="1"/>
  <c r="G4754" i="1"/>
  <c r="G4081" i="1"/>
  <c r="G4082" i="1"/>
  <c r="G4083" i="1"/>
  <c r="G3044" i="1"/>
  <c r="G4757" i="1"/>
  <c r="G4086" i="1"/>
  <c r="G4087" i="1"/>
  <c r="G4088" i="1"/>
  <c r="G3045" i="1"/>
  <c r="G3047" i="1"/>
  <c r="G3048" i="1"/>
  <c r="G4759" i="1"/>
  <c r="G3053" i="1"/>
  <c r="G3054" i="1"/>
  <c r="G3057" i="1"/>
  <c r="G4096" i="1"/>
  <c r="G4097" i="1"/>
  <c r="G4098" i="1"/>
  <c r="G3058" i="1"/>
  <c r="G3061" i="1"/>
  <c r="G4101" i="1"/>
  <c r="G3063" i="1"/>
  <c r="G4103" i="1"/>
  <c r="G3064" i="1"/>
  <c r="G4105" i="1"/>
  <c r="G4106" i="1"/>
  <c r="G3065" i="1"/>
  <c r="G4108" i="1"/>
  <c r="G4109" i="1"/>
  <c r="G3067" i="1"/>
  <c r="G3069" i="1"/>
  <c r="G3070" i="1"/>
  <c r="G4113" i="1"/>
  <c r="G4114" i="1"/>
  <c r="G3071" i="1"/>
  <c r="G4116" i="1"/>
  <c r="G4117" i="1"/>
  <c r="G4118" i="1"/>
  <c r="G3072" i="1"/>
  <c r="G4120" i="1"/>
  <c r="G4121" i="1"/>
  <c r="G4122" i="1"/>
  <c r="G4123" i="1"/>
  <c r="G4124" i="1"/>
  <c r="G3074" i="1"/>
  <c r="G4126" i="1"/>
  <c r="G3078" i="1"/>
  <c r="G3079" i="1"/>
  <c r="G3080" i="1"/>
  <c r="G4130" i="1"/>
  <c r="G4131" i="1"/>
  <c r="G4132" i="1"/>
  <c r="G4133" i="1"/>
  <c r="G3083" i="1"/>
  <c r="G4135" i="1"/>
  <c r="G4136" i="1"/>
  <c r="G3091" i="1"/>
  <c r="G4138" i="1"/>
  <c r="G3093" i="1"/>
  <c r="G3094" i="1"/>
  <c r="G4141" i="1"/>
  <c r="G3097" i="1"/>
  <c r="G3099" i="1"/>
  <c r="G3101" i="1"/>
  <c r="G4764" i="1"/>
  <c r="G4146" i="1"/>
  <c r="G4765" i="1"/>
  <c r="G3103" i="1"/>
  <c r="G4149" i="1"/>
  <c r="G3105" i="1"/>
  <c r="G4151" i="1"/>
  <c r="G4152" i="1"/>
  <c r="G4153" i="1"/>
  <c r="G3107" i="1"/>
  <c r="G4768" i="1"/>
  <c r="G4156" i="1"/>
  <c r="G3108" i="1"/>
  <c r="G4158" i="1"/>
  <c r="G3109" i="1"/>
  <c r="G3112" i="1"/>
  <c r="G4161" i="1"/>
  <c r="G4771" i="1"/>
  <c r="G3113" i="1"/>
  <c r="G4164" i="1"/>
  <c r="G3114" i="1"/>
  <c r="G3116" i="1"/>
  <c r="G4167" i="1"/>
  <c r="G4168" i="1"/>
  <c r="G3119" i="1"/>
  <c r="G4170" i="1"/>
  <c r="G4171" i="1"/>
  <c r="G4772" i="1"/>
  <c r="G4173" i="1"/>
  <c r="G4174" i="1"/>
  <c r="G3120" i="1"/>
  <c r="G4176" i="1"/>
  <c r="G4177" i="1"/>
  <c r="G4178" i="1"/>
  <c r="G3121" i="1"/>
  <c r="G4180" i="1"/>
  <c r="G4181" i="1"/>
  <c r="G4775" i="1"/>
  <c r="G4183" i="1"/>
  <c r="G4184" i="1"/>
  <c r="G4185" i="1"/>
  <c r="G4186" i="1"/>
  <c r="G3124" i="1"/>
  <c r="G4188" i="1"/>
  <c r="G3127" i="1"/>
  <c r="G4190" i="1"/>
  <c r="G3129" i="1"/>
  <c r="G4192" i="1"/>
  <c r="G3132" i="1"/>
  <c r="G4194" i="1"/>
  <c r="G4776" i="1"/>
  <c r="G3133" i="1"/>
  <c r="G3134" i="1"/>
  <c r="G4777" i="1"/>
  <c r="G3138" i="1"/>
  <c r="G3139" i="1"/>
  <c r="G4201" i="1"/>
  <c r="G3141" i="1"/>
  <c r="G4780" i="1"/>
  <c r="G4204" i="1"/>
  <c r="G3142" i="1"/>
  <c r="G4206" i="1"/>
  <c r="G3143" i="1"/>
  <c r="G4785" i="1"/>
  <c r="G4209" i="1"/>
  <c r="G4210" i="1"/>
  <c r="G3145" i="1"/>
  <c r="G3146" i="1"/>
  <c r="G4213" i="1"/>
  <c r="G3152" i="1"/>
  <c r="G3153" i="1"/>
  <c r="G4216" i="1"/>
  <c r="G4217" i="1"/>
  <c r="G3154" i="1"/>
  <c r="G3155" i="1"/>
  <c r="G3159" i="1"/>
  <c r="G3160" i="1"/>
  <c r="G3165" i="1"/>
  <c r="G4223" i="1"/>
  <c r="G4786" i="1"/>
  <c r="G4787" i="1"/>
  <c r="G4226" i="1"/>
  <c r="G3168" i="1"/>
  <c r="G3172" i="1"/>
  <c r="G4229" i="1"/>
  <c r="G4788" i="1"/>
  <c r="G4231" i="1"/>
  <c r="G4232" i="1"/>
  <c r="G4233" i="1"/>
  <c r="G4234" i="1"/>
  <c r="G3174" i="1"/>
  <c r="G4236" i="1"/>
  <c r="G3175" i="1"/>
  <c r="G3176" i="1"/>
  <c r="G3177" i="1"/>
  <c r="G4240" i="1"/>
  <c r="G3178" i="1"/>
  <c r="G3181" i="1"/>
  <c r="G4789" i="1"/>
  <c r="G4790" i="1"/>
  <c r="G3185" i="1"/>
  <c r="G3186" i="1"/>
  <c r="G3188" i="1"/>
  <c r="G4791" i="1"/>
  <c r="G3189" i="1"/>
  <c r="G3190" i="1"/>
  <c r="G4251" i="1"/>
  <c r="G3191" i="1"/>
  <c r="G4253" i="1"/>
  <c r="G4254" i="1"/>
  <c r="G3193" i="1"/>
  <c r="G4256" i="1"/>
  <c r="G4257" i="1"/>
  <c r="G4794" i="1"/>
  <c r="G3196" i="1"/>
  <c r="G4799" i="1"/>
  <c r="G3197" i="1"/>
  <c r="G4262" i="1"/>
  <c r="G3199" i="1"/>
  <c r="G3202" i="1"/>
  <c r="G4265" i="1"/>
  <c r="G3203" i="1"/>
  <c r="G3205" i="1"/>
  <c r="G3206" i="1"/>
  <c r="G4269" i="1"/>
  <c r="G4270" i="1"/>
  <c r="G3209" i="1"/>
  <c r="G4800" i="1"/>
  <c r="G3210" i="1"/>
  <c r="G4274" i="1"/>
  <c r="G4275" i="1"/>
  <c r="G4276" i="1"/>
  <c r="G4803" i="1"/>
  <c r="G3211" i="1"/>
  <c r="G4279" i="1"/>
  <c r="G4280" i="1"/>
  <c r="G4281" i="1"/>
  <c r="G4282" i="1"/>
  <c r="G4283" i="1"/>
  <c r="G4284" i="1"/>
  <c r="G4804" i="1"/>
  <c r="G3212" i="1"/>
  <c r="G4287" i="1"/>
  <c r="G4806" i="1"/>
  <c r="G4289" i="1"/>
  <c r="G4808" i="1"/>
  <c r="G3216" i="1"/>
  <c r="G4292" i="1"/>
  <c r="G4809" i="1"/>
  <c r="G4294" i="1"/>
  <c r="G4295" i="1"/>
  <c r="G4811" i="1"/>
  <c r="G4297" i="1"/>
  <c r="G4298" i="1"/>
  <c r="G4299" i="1"/>
  <c r="G3217" i="1"/>
  <c r="G4812" i="1"/>
  <c r="G4302" i="1"/>
  <c r="G3218" i="1"/>
  <c r="G3222" i="1"/>
  <c r="G4305" i="1"/>
  <c r="G4306" i="1"/>
  <c r="G4307" i="1"/>
  <c r="G4308" i="1"/>
  <c r="G3223" i="1"/>
  <c r="G4310" i="1"/>
  <c r="G4311" i="1"/>
  <c r="G4312" i="1"/>
  <c r="G4313" i="1"/>
  <c r="G4815" i="1"/>
  <c r="G3225" i="1"/>
  <c r="G4818" i="1"/>
  <c r="G4317" i="1"/>
  <c r="G3228" i="1"/>
  <c r="G4319" i="1"/>
  <c r="G4320" i="1"/>
  <c r="G4321" i="1"/>
  <c r="G4819" i="1"/>
  <c r="G3230" i="1"/>
  <c r="G4324" i="1"/>
  <c r="G3232" i="1"/>
  <c r="G4326" i="1"/>
  <c r="G3233" i="1"/>
  <c r="G4328" i="1"/>
  <c r="G4329" i="1"/>
  <c r="G3238" i="1"/>
  <c r="G4820" i="1"/>
  <c r="G4332" i="1"/>
  <c r="G4333" i="1"/>
  <c r="G3243" i="1"/>
  <c r="G3245" i="1"/>
  <c r="G4336" i="1"/>
  <c r="G3246" i="1"/>
  <c r="G3247" i="1"/>
  <c r="G4339" i="1"/>
  <c r="G4340" i="1"/>
  <c r="G4341" i="1"/>
  <c r="G3248" i="1"/>
  <c r="G4343" i="1"/>
  <c r="G4344" i="1"/>
  <c r="G4821" i="1"/>
  <c r="G4346" i="1"/>
  <c r="G4347" i="1"/>
  <c r="G4348" i="1"/>
  <c r="G3251" i="1"/>
  <c r="G3252" i="1"/>
  <c r="G4351" i="1"/>
  <c r="G4352" i="1"/>
  <c r="G3254" i="1"/>
  <c r="G3257" i="1"/>
  <c r="G3258" i="1"/>
  <c r="G4356" i="1"/>
  <c r="G3264" i="1"/>
  <c r="G4358" i="1"/>
  <c r="G4822" i="1"/>
  <c r="G4823" i="1"/>
  <c r="G4361" i="1"/>
  <c r="G4362" i="1"/>
  <c r="G4363" i="1"/>
  <c r="G4364" i="1"/>
  <c r="G3265" i="1"/>
  <c r="G3266" i="1"/>
  <c r="G3267" i="1"/>
  <c r="G4368" i="1"/>
  <c r="G3268" i="1"/>
  <c r="G4370" i="1"/>
  <c r="G4371" i="1"/>
  <c r="G3272" i="1"/>
  <c r="G4373" i="1"/>
  <c r="G4374" i="1"/>
  <c r="G4375" i="1"/>
  <c r="G4376" i="1"/>
  <c r="G3274" i="1"/>
  <c r="G4378" i="1"/>
  <c r="G4379" i="1"/>
  <c r="G4380" i="1"/>
  <c r="G4824" i="1"/>
  <c r="G4382" i="1"/>
  <c r="G3275" i="1"/>
  <c r="G4384" i="1"/>
  <c r="G4385" i="1"/>
  <c r="G3277" i="1"/>
  <c r="G3278" i="1"/>
  <c r="G4825" i="1"/>
  <c r="G4389" i="1"/>
  <c r="G4390" i="1"/>
  <c r="G3279" i="1"/>
  <c r="G4827" i="1"/>
  <c r="G3282" i="1"/>
  <c r="G4829" i="1"/>
  <c r="G4395" i="1"/>
  <c r="G4396" i="1"/>
  <c r="G3284" i="1"/>
  <c r="G3286" i="1"/>
  <c r="G3293" i="1"/>
  <c r="G4830" i="1"/>
  <c r="G3294" i="1"/>
  <c r="G3295" i="1"/>
  <c r="G4832" i="1"/>
  <c r="G4404" i="1"/>
  <c r="G4405" i="1"/>
  <c r="G4406" i="1"/>
  <c r="G4407" i="1"/>
  <c r="G3297" i="1"/>
  <c r="G4833" i="1"/>
  <c r="G3298" i="1"/>
  <c r="G4835" i="1"/>
  <c r="G4412" i="1"/>
  <c r="G4413" i="1"/>
  <c r="G3299" i="1"/>
  <c r="G4838" i="1"/>
  <c r="G3301" i="1"/>
  <c r="G3302" i="1"/>
  <c r="G3303" i="1"/>
  <c r="G4419" i="1"/>
  <c r="G4420" i="1"/>
  <c r="G3306" i="1"/>
  <c r="G4422" i="1"/>
  <c r="G3308" i="1"/>
  <c r="G4424" i="1"/>
  <c r="G3310" i="1"/>
  <c r="G3311" i="1"/>
  <c r="G4427" i="1"/>
  <c r="G4428" i="1"/>
  <c r="G3312" i="1"/>
  <c r="G3314" i="1"/>
  <c r="G3315" i="1"/>
  <c r="G3316" i="1"/>
  <c r="G3319" i="1"/>
  <c r="G3320" i="1"/>
  <c r="G4435" i="1"/>
  <c r="G4436" i="1"/>
  <c r="G3325" i="1"/>
  <c r="G3326" i="1"/>
  <c r="G4842" i="1"/>
  <c r="G3328" i="1"/>
  <c r="G4843" i="1"/>
  <c r="G3330" i="1"/>
  <c r="G4845" i="1"/>
  <c r="G4846" i="1"/>
  <c r="G4445" i="1"/>
  <c r="G3333" i="1"/>
  <c r="G3334" i="1"/>
  <c r="G3342" i="1"/>
  <c r="G4449" i="1"/>
  <c r="G3351" i="1"/>
  <c r="G4451" i="1"/>
  <c r="G4452" i="1"/>
  <c r="G3353" i="1"/>
  <c r="G4454" i="1"/>
  <c r="G4455" i="1"/>
  <c r="G3354" i="1"/>
  <c r="G4457" i="1"/>
  <c r="G4458" i="1"/>
  <c r="G3355" i="1"/>
  <c r="G3357" i="1"/>
  <c r="G4461" i="1"/>
  <c r="G3358" i="1"/>
  <c r="G4463" i="1"/>
  <c r="G4464" i="1"/>
  <c r="G3359" i="1"/>
  <c r="G3360" i="1"/>
  <c r="G4467" i="1"/>
  <c r="G3363" i="1"/>
  <c r="G4469" i="1"/>
  <c r="G3365" i="1"/>
  <c r="G3367" i="1"/>
  <c r="G4472" i="1"/>
  <c r="G4473" i="1"/>
  <c r="G3368" i="1"/>
  <c r="G4475" i="1"/>
  <c r="G3371" i="1"/>
  <c r="G4851" i="1"/>
  <c r="G4478" i="1"/>
  <c r="G3374" i="1"/>
  <c r="G3375" i="1"/>
  <c r="G4854" i="1"/>
  <c r="G4482" i="1"/>
  <c r="G4483" i="1"/>
  <c r="G4484" i="1"/>
  <c r="G3376" i="1"/>
  <c r="G4486" i="1"/>
  <c r="G4487" i="1"/>
  <c r="G4488" i="1"/>
  <c r="G4489" i="1"/>
  <c r="G4490" i="1"/>
  <c r="G4491" i="1"/>
  <c r="G3377" i="1"/>
  <c r="G4493" i="1"/>
  <c r="G4494" i="1"/>
  <c r="G4495" i="1"/>
  <c r="G4496" i="1"/>
  <c r="G4855" i="1"/>
  <c r="G4498" i="1"/>
  <c r="G4499" i="1"/>
  <c r="G3378" i="1"/>
  <c r="G4501" i="1"/>
  <c r="G4502" i="1"/>
  <c r="G4503" i="1"/>
  <c r="G4504" i="1"/>
  <c r="G4505" i="1"/>
  <c r="G4506" i="1"/>
  <c r="G4507" i="1"/>
  <c r="G4508" i="1"/>
  <c r="G3383" i="1"/>
  <c r="G4510" i="1"/>
  <c r="G3385" i="1"/>
  <c r="G3387" i="1"/>
  <c r="G4856" i="1"/>
  <c r="G4514" i="1"/>
  <c r="G3388" i="1"/>
  <c r="G3393" i="1"/>
  <c r="G4517" i="1"/>
  <c r="G4518" i="1"/>
  <c r="G4859" i="1"/>
  <c r="G3394" i="1"/>
  <c r="G4521" i="1"/>
  <c r="G3396" i="1"/>
  <c r="G4860" i="1"/>
  <c r="G3398" i="1"/>
  <c r="G4525" i="1"/>
  <c r="G4526" i="1"/>
  <c r="G4527" i="1"/>
  <c r="G3400" i="1"/>
  <c r="G4529" i="1"/>
  <c r="G4530" i="1"/>
  <c r="G4531" i="1"/>
  <c r="G3401" i="1"/>
  <c r="G4861" i="1"/>
  <c r="G3403" i="1"/>
  <c r="G4863" i="1"/>
  <c r="G3404" i="1"/>
  <c r="G4537" i="1"/>
  <c r="G4538" i="1"/>
  <c r="G3405" i="1"/>
  <c r="G3406" i="1"/>
  <c r="G4541" i="1"/>
  <c r="G4542" i="1"/>
  <c r="G4865" i="1"/>
  <c r="G3407" i="1"/>
  <c r="G4545" i="1"/>
  <c r="G4546" i="1"/>
  <c r="G4547" i="1"/>
  <c r="G3408" i="1"/>
  <c r="G3409" i="1"/>
  <c r="G4550" i="1"/>
  <c r="G3410" i="1"/>
  <c r="G4552" i="1"/>
  <c r="G4866" i="1"/>
  <c r="G3411" i="1"/>
  <c r="G4867" i="1"/>
  <c r="G4556" i="1"/>
  <c r="G4557" i="1"/>
  <c r="G3412" i="1"/>
  <c r="G4559" i="1"/>
  <c r="G4560" i="1"/>
  <c r="G4868" i="1"/>
  <c r="G4562" i="1"/>
  <c r="G3414" i="1"/>
  <c r="G4564" i="1"/>
  <c r="G4565" i="1"/>
  <c r="G3415" i="1"/>
  <c r="G4567" i="1"/>
  <c r="G3419" i="1"/>
  <c r="G3420" i="1"/>
  <c r="G4570" i="1"/>
  <c r="G4571" i="1"/>
  <c r="G3421" i="1"/>
  <c r="G4573" i="1"/>
  <c r="G3422" i="1"/>
  <c r="G4575" i="1"/>
  <c r="G3425" i="1"/>
  <c r="G3426" i="1"/>
  <c r="G4869" i="1"/>
  <c r="G4579" i="1"/>
  <c r="G4580" i="1"/>
  <c r="G4581" i="1"/>
  <c r="G4582" i="1"/>
  <c r="G4583" i="1"/>
  <c r="G4584" i="1"/>
  <c r="G4870" i="1"/>
  <c r="G3428" i="1"/>
  <c r="G3430" i="1"/>
  <c r="G4874" i="1"/>
  <c r="G3431" i="1"/>
  <c r="G4590" i="1"/>
  <c r="G3434" i="1"/>
  <c r="G3436" i="1"/>
  <c r="G3439" i="1"/>
  <c r="G3441" i="1"/>
  <c r="G3450" i="1"/>
  <c r="G4875" i="1"/>
  <c r="G3451" i="1"/>
  <c r="G3453" i="1"/>
  <c r="G3454" i="1"/>
  <c r="G3455" i="1"/>
  <c r="G3456" i="1"/>
  <c r="G3457" i="1"/>
  <c r="G3460" i="1"/>
  <c r="G3461" i="1"/>
  <c r="G3462" i="1"/>
  <c r="G4606" i="1"/>
  <c r="G4607" i="1"/>
  <c r="G4608" i="1"/>
  <c r="G4609" i="1"/>
  <c r="G3463" i="1"/>
  <c r="G3466" i="1"/>
  <c r="G4612" i="1"/>
  <c r="G4613" i="1"/>
  <c r="G4876" i="1"/>
  <c r="G3469" i="1"/>
  <c r="G4616" i="1"/>
  <c r="G4617" i="1"/>
  <c r="G4618" i="1"/>
  <c r="G4877" i="1"/>
  <c r="G3470" i="1"/>
  <c r="G4621" i="1"/>
  <c r="G3472" i="1"/>
  <c r="G4623" i="1"/>
  <c r="G4878" i="1"/>
  <c r="G4879" i="1"/>
  <c r="G3474" i="1"/>
  <c r="G4627" i="1"/>
  <c r="G3475" i="1"/>
  <c r="G4629" i="1"/>
  <c r="G4630" i="1"/>
  <c r="G4631" i="1"/>
  <c r="G3477" i="1"/>
  <c r="G4880" i="1"/>
  <c r="G4634" i="1"/>
  <c r="G4635" i="1"/>
  <c r="G4636" i="1"/>
  <c r="G4881" i="1"/>
  <c r="G4638" i="1"/>
  <c r="G4639" i="1"/>
  <c r="G3478" i="1"/>
  <c r="G4882" i="1"/>
  <c r="G4642" i="1"/>
  <c r="G4883" i="1"/>
  <c r="G3481" i="1"/>
  <c r="G4884" i="1"/>
  <c r="G4646" i="1"/>
  <c r="G4647" i="1"/>
  <c r="G4648" i="1"/>
  <c r="G4885" i="1"/>
  <c r="G4887" i="1"/>
  <c r="G4893" i="1"/>
  <c r="G3482" i="1"/>
  <c r="G4894" i="1"/>
  <c r="G3483" i="1"/>
  <c r="G4655" i="1"/>
  <c r="G3485" i="1"/>
  <c r="G4657" i="1"/>
  <c r="G3489" i="1"/>
  <c r="G4896" i="1"/>
  <c r="G4660" i="1"/>
  <c r="G4661" i="1"/>
  <c r="G4905" i="1"/>
  <c r="G4663" i="1"/>
  <c r="G4664" i="1"/>
  <c r="G4665" i="1"/>
  <c r="G4909" i="1"/>
  <c r="G4667" i="1"/>
  <c r="G4668" i="1"/>
  <c r="G4669" i="1"/>
  <c r="G4670" i="1"/>
  <c r="G4671" i="1"/>
  <c r="G4910" i="1"/>
  <c r="G4673" i="1"/>
  <c r="G3491" i="1"/>
  <c r="G3493" i="1"/>
  <c r="G4913" i="1"/>
  <c r="G3496" i="1"/>
  <c r="G3498" i="1"/>
  <c r="G3499" i="1"/>
  <c r="G4680" i="1"/>
  <c r="G4681" i="1"/>
  <c r="G3500" i="1"/>
  <c r="G4683" i="1"/>
  <c r="G4684" i="1"/>
  <c r="G4685" i="1"/>
  <c r="G4686" i="1"/>
  <c r="G3501" i="1"/>
  <c r="G4688" i="1"/>
  <c r="G3502" i="1"/>
  <c r="G4690" i="1"/>
  <c r="G4691" i="1"/>
  <c r="G4692" i="1"/>
  <c r="G4693" i="1"/>
  <c r="G4694" i="1"/>
  <c r="G3503" i="1"/>
  <c r="G4696" i="1"/>
  <c r="G4697" i="1"/>
  <c r="G3506" i="1"/>
  <c r="G3510" i="1"/>
  <c r="G3511" i="1"/>
  <c r="G4701" i="1"/>
  <c r="G4702" i="1"/>
  <c r="G4703" i="1"/>
  <c r="G4704" i="1"/>
  <c r="G3512" i="1"/>
  <c r="G3516" i="1"/>
  <c r="G4707" i="1"/>
  <c r="G4915" i="1"/>
  <c r="G4916" i="1"/>
  <c r="G4917" i="1"/>
  <c r="G3517" i="1"/>
  <c r="G3521" i="1"/>
  <c r="G4713" i="1"/>
  <c r="G3523" i="1"/>
  <c r="G3525" i="1"/>
  <c r="G4919" i="1"/>
  <c r="G4717" i="1"/>
  <c r="G3527" i="1"/>
  <c r="G4719" i="1"/>
  <c r="G4720" i="1"/>
  <c r="G4921" i="1"/>
  <c r="G4922" i="1"/>
  <c r="G3528" i="1"/>
  <c r="G4724" i="1"/>
  <c r="G4924" i="1"/>
  <c r="G4726" i="1"/>
  <c r="G3529" i="1"/>
  <c r="G4728" i="1"/>
  <c r="G4729" i="1"/>
  <c r="G4730" i="1"/>
  <c r="G3530" i="1"/>
  <c r="G3532" i="1"/>
  <c r="G3533" i="1"/>
  <c r="G3534" i="1"/>
  <c r="G4735" i="1"/>
  <c r="G3535" i="1"/>
  <c r="G4737" i="1"/>
  <c r="G3536" i="1"/>
  <c r="G4739" i="1"/>
  <c r="G4740" i="1"/>
  <c r="G4741" i="1"/>
  <c r="G3537" i="1"/>
  <c r="G4743" i="1"/>
  <c r="G4744" i="1"/>
  <c r="G4745" i="1"/>
  <c r="G3539" i="1"/>
  <c r="G4747" i="1"/>
  <c r="G4926" i="1"/>
  <c r="G3540" i="1"/>
  <c r="G4928" i="1"/>
  <c r="G4751" i="1"/>
  <c r="G4752" i="1"/>
  <c r="G4753" i="1"/>
  <c r="G3543" i="1"/>
  <c r="G4755" i="1"/>
  <c r="G4756" i="1"/>
  <c r="G3544" i="1"/>
  <c r="G4758" i="1"/>
  <c r="G3546" i="1"/>
  <c r="G4760" i="1"/>
  <c r="G4761" i="1"/>
  <c r="G4762" i="1"/>
  <c r="G4763" i="1"/>
  <c r="G4931" i="1"/>
  <c r="G3549" i="1"/>
  <c r="G4766" i="1"/>
  <c r="G4767" i="1"/>
  <c r="G3552" i="1"/>
  <c r="G4769" i="1"/>
  <c r="G4770" i="1"/>
  <c r="G3555" i="1"/>
  <c r="G3556" i="1"/>
  <c r="G4773" i="1"/>
  <c r="G4774" i="1"/>
  <c r="G3557" i="1"/>
  <c r="G3560" i="1"/>
  <c r="G3563" i="1"/>
  <c r="G4778" i="1"/>
  <c r="G4779" i="1"/>
  <c r="G3568" i="1"/>
  <c r="G4781" i="1"/>
  <c r="G4782" i="1"/>
  <c r="G4783" i="1"/>
  <c r="G4784" i="1"/>
  <c r="G3569" i="1"/>
  <c r="G3574" i="1"/>
  <c r="G3576" i="1"/>
  <c r="G4932" i="1"/>
  <c r="G4933" i="1"/>
  <c r="G3580" i="1"/>
  <c r="G3585" i="1"/>
  <c r="G4792" i="1"/>
  <c r="G4793" i="1"/>
  <c r="G3587" i="1"/>
  <c r="G4795" i="1"/>
  <c r="G4796" i="1"/>
  <c r="G4797" i="1"/>
  <c r="G4798" i="1"/>
  <c r="G3588" i="1"/>
  <c r="G3589" i="1"/>
  <c r="G4801" i="1"/>
  <c r="G4802" i="1"/>
  <c r="G3597" i="1"/>
  <c r="G4935" i="1"/>
  <c r="G4805" i="1"/>
  <c r="G3598" i="1"/>
  <c r="G4807" i="1"/>
  <c r="G3599" i="1"/>
  <c r="G3600" i="1"/>
  <c r="G4810" i="1"/>
  <c r="G3601" i="1"/>
  <c r="G3603" i="1"/>
  <c r="G4813" i="1"/>
  <c r="G4814" i="1"/>
  <c r="G3606" i="1"/>
  <c r="G4816" i="1"/>
  <c r="G4817" i="1"/>
  <c r="G3607" i="1"/>
  <c r="G3608" i="1"/>
  <c r="G3613" i="1"/>
  <c r="G3618" i="1"/>
  <c r="G4936" i="1"/>
  <c r="G3621" i="1"/>
  <c r="G4937" i="1"/>
  <c r="G3628" i="1"/>
  <c r="G4826" i="1"/>
  <c r="G3629" i="1"/>
  <c r="G4828" i="1"/>
  <c r="G3630" i="1"/>
  <c r="G4940" i="1"/>
  <c r="G4831" i="1"/>
  <c r="G3631" i="1"/>
  <c r="G3632" i="1"/>
  <c r="G4834" i="1"/>
  <c r="G4941" i="1"/>
  <c r="G4836" i="1"/>
  <c r="G4837" i="1"/>
  <c r="G4942" i="1"/>
  <c r="G4839" i="1"/>
  <c r="G4840" i="1"/>
  <c r="G4841" i="1"/>
  <c r="G4947" i="1"/>
  <c r="G4949" i="1"/>
  <c r="G4844" i="1"/>
  <c r="G4954" i="1"/>
  <c r="G3634" i="1"/>
  <c r="G4847" i="1"/>
  <c r="G4848" i="1"/>
  <c r="G4849" i="1"/>
  <c r="G4850" i="1"/>
  <c r="G3637" i="1"/>
  <c r="G4852" i="1"/>
  <c r="G4853" i="1"/>
  <c r="G3638" i="1"/>
  <c r="G4955" i="1"/>
  <c r="G4961" i="1"/>
  <c r="G4857" i="1"/>
  <c r="G4858" i="1"/>
  <c r="G3639" i="1"/>
  <c r="G4962" i="1"/>
  <c r="G4963" i="1"/>
  <c r="G4862" i="1"/>
  <c r="G4965" i="1"/>
  <c r="G4864" i="1"/>
  <c r="G3647" i="1"/>
  <c r="G3649" i="1"/>
  <c r="G3652" i="1"/>
  <c r="G3656" i="1"/>
  <c r="G3661" i="1"/>
  <c r="G4971" i="1"/>
  <c r="G4871" i="1"/>
  <c r="G4872" i="1"/>
  <c r="G4873" i="1"/>
  <c r="G3663" i="1"/>
  <c r="G4972" i="1"/>
  <c r="G3665" i="1"/>
  <c r="G4976" i="1"/>
  <c r="G3667" i="1"/>
  <c r="G3668" i="1"/>
  <c r="G3669" i="1"/>
  <c r="G3670" i="1"/>
  <c r="G3673" i="1"/>
  <c r="G3674" i="1"/>
  <c r="G3675" i="1"/>
  <c r="G3676" i="1"/>
  <c r="G4886" i="1"/>
  <c r="G3680" i="1"/>
  <c r="G4888" i="1"/>
  <c r="G4889" i="1"/>
  <c r="G4890" i="1"/>
  <c r="G4891" i="1"/>
  <c r="G4892" i="1"/>
  <c r="G4977" i="1"/>
  <c r="G3682" i="1"/>
  <c r="G4895" i="1"/>
  <c r="G3683" i="1"/>
  <c r="G4897" i="1"/>
  <c r="G4898" i="1"/>
  <c r="G4899" i="1"/>
  <c r="G4900" i="1"/>
  <c r="G4901" i="1"/>
  <c r="G4902" i="1"/>
  <c r="G4903" i="1"/>
  <c r="G4904" i="1"/>
  <c r="G4982" i="1"/>
  <c r="G4906" i="1"/>
  <c r="G4907" i="1"/>
  <c r="G4908" i="1"/>
  <c r="G3685" i="1"/>
  <c r="G3686" i="1"/>
  <c r="G4911" i="1"/>
  <c r="G4912" i="1"/>
  <c r="G3687" i="1"/>
  <c r="G4914" i="1"/>
  <c r="G3689" i="1"/>
  <c r="G3690" i="1"/>
  <c r="G3692" i="1"/>
  <c r="G4918" i="1"/>
  <c r="G3693" i="1"/>
  <c r="G4920" i="1"/>
  <c r="G3698" i="1"/>
  <c r="G4983" i="1"/>
  <c r="G4923" i="1"/>
  <c r="G3700" i="1"/>
  <c r="G4925" i="1"/>
  <c r="G4986" i="1"/>
  <c r="G4927" i="1"/>
  <c r="G3706" i="1"/>
  <c r="G4929" i="1"/>
  <c r="G4930" i="1"/>
  <c r="G3707" i="1"/>
  <c r="G3711" i="1"/>
  <c r="G3712" i="1"/>
  <c r="G4934" i="1"/>
  <c r="G4987" i="1"/>
  <c r="G3713" i="1"/>
  <c r="G3714" i="1"/>
  <c r="G4938" i="1"/>
  <c r="G4939" i="1"/>
  <c r="G3718" i="1"/>
  <c r="G4988" i="1"/>
  <c r="G3719" i="1"/>
  <c r="G4943" i="1"/>
  <c r="G4944" i="1"/>
  <c r="G4945" i="1"/>
  <c r="G4946" i="1"/>
  <c r="G3723" i="1"/>
  <c r="G4948" i="1"/>
  <c r="G3724" i="1"/>
  <c r="G4950" i="1"/>
  <c r="G4951" i="1"/>
  <c r="G4952" i="1"/>
  <c r="G4953" i="1"/>
  <c r="G3727" i="1"/>
  <c r="G3728" i="1"/>
  <c r="G4956" i="1"/>
  <c r="G4957" i="1"/>
  <c r="G4958" i="1"/>
  <c r="G4959" i="1"/>
  <c r="G4960" i="1"/>
  <c r="G3730" i="1"/>
  <c r="G3732" i="1"/>
  <c r="G4993" i="1"/>
  <c r="G4964" i="1"/>
  <c r="G4994" i="1"/>
  <c r="G4966" i="1"/>
  <c r="G4967" i="1"/>
  <c r="G4968" i="1"/>
  <c r="G4969" i="1"/>
  <c r="G4970" i="1"/>
  <c r="G3733" i="1"/>
  <c r="G3734" i="1"/>
  <c r="G4973" i="1"/>
  <c r="G4974" i="1"/>
  <c r="G4975" i="1"/>
  <c r="G3736" i="1"/>
  <c r="G3737" i="1"/>
  <c r="G4978" i="1"/>
  <c r="G4979" i="1"/>
  <c r="G4980" i="1"/>
  <c r="G4981" i="1"/>
  <c r="G3742" i="1"/>
  <c r="G3743" i="1"/>
  <c r="G4984" i="1"/>
  <c r="G4985" i="1"/>
  <c r="G4998" i="1"/>
  <c r="G3745" i="1"/>
  <c r="G3746" i="1"/>
  <c r="G4989" i="1"/>
  <c r="G4990" i="1"/>
  <c r="G4991" i="1"/>
  <c r="G4992" i="1"/>
  <c r="G3747" i="1"/>
  <c r="G5001" i="1"/>
  <c r="G4995" i="1"/>
  <c r="G4996" i="1"/>
  <c r="G4997" i="1"/>
  <c r="G3749" i="1"/>
  <c r="G4999" i="1"/>
  <c r="G5000" i="1"/>
  <c r="G3750" i="1"/>
  <c r="R4981" i="1"/>
  <c r="R3742" i="1" s="1"/>
  <c r="E2" i="1"/>
  <c r="E3" i="1"/>
  <c r="E4" i="1"/>
  <c r="E5" i="1"/>
  <c r="E6" i="1"/>
  <c r="E7" i="1"/>
  <c r="E8" i="1"/>
  <c r="E9" i="1"/>
  <c r="E10" i="1"/>
  <c r="E11" i="1"/>
  <c r="E12" i="1"/>
  <c r="E13" i="1"/>
  <c r="E3751" i="1"/>
  <c r="E14" i="1"/>
  <c r="E3752" i="1"/>
  <c r="E17" i="1"/>
  <c r="E15" i="1"/>
  <c r="E3753" i="1"/>
  <c r="E16" i="1"/>
  <c r="E21" i="1"/>
  <c r="E18" i="1"/>
  <c r="E19" i="1"/>
  <c r="E20" i="1"/>
  <c r="E3754" i="1"/>
  <c r="E26" i="1"/>
  <c r="E3755" i="1"/>
  <c r="E22" i="1"/>
  <c r="E29" i="1"/>
  <c r="E30" i="1"/>
  <c r="E31" i="1"/>
  <c r="E32" i="1"/>
  <c r="E23" i="1"/>
  <c r="E24" i="1"/>
  <c r="E35" i="1"/>
  <c r="E36" i="1"/>
  <c r="E37" i="1"/>
  <c r="E38" i="1"/>
  <c r="E39" i="1"/>
  <c r="E3756" i="1"/>
  <c r="E41" i="1"/>
  <c r="E25" i="1"/>
  <c r="E43" i="1"/>
  <c r="E44" i="1"/>
  <c r="E45" i="1"/>
  <c r="E27" i="1"/>
  <c r="E47" i="1"/>
  <c r="E48" i="1"/>
  <c r="E28" i="1"/>
  <c r="E50" i="1"/>
  <c r="E51" i="1"/>
  <c r="E52" i="1"/>
  <c r="E53" i="1"/>
  <c r="E33" i="1"/>
  <c r="E55" i="1"/>
  <c r="E56" i="1"/>
  <c r="E57" i="1"/>
  <c r="E58" i="1"/>
  <c r="E59" i="1"/>
  <c r="E60" i="1"/>
  <c r="E34" i="1"/>
  <c r="E40" i="1"/>
  <c r="E42" i="1"/>
  <c r="E64" i="1"/>
  <c r="E46" i="1"/>
  <c r="E66" i="1"/>
  <c r="E49" i="1"/>
  <c r="E3757" i="1"/>
  <c r="E54" i="1"/>
  <c r="E61" i="1"/>
  <c r="E71" i="1"/>
  <c r="E62" i="1"/>
  <c r="E3761" i="1"/>
  <c r="E63" i="1"/>
  <c r="E75" i="1"/>
  <c r="E76" i="1"/>
  <c r="E65" i="1"/>
  <c r="E67" i="1"/>
  <c r="E79" i="1"/>
  <c r="E80" i="1"/>
  <c r="E81" i="1"/>
  <c r="E68" i="1"/>
  <c r="E83" i="1"/>
  <c r="E84" i="1"/>
  <c r="E69" i="1"/>
  <c r="E86" i="1"/>
  <c r="E87" i="1"/>
  <c r="E88" i="1"/>
  <c r="E70" i="1"/>
  <c r="E72" i="1"/>
  <c r="E91" i="1"/>
  <c r="E73" i="1"/>
  <c r="E3762" i="1"/>
  <c r="E3764" i="1"/>
  <c r="E95" i="1"/>
  <c r="E96" i="1"/>
  <c r="E97" i="1"/>
  <c r="E74" i="1"/>
  <c r="E99" i="1"/>
  <c r="E100" i="1"/>
  <c r="E101" i="1"/>
  <c r="E102" i="1"/>
  <c r="E103" i="1"/>
  <c r="E77" i="1"/>
  <c r="E3769" i="1"/>
  <c r="E78" i="1"/>
  <c r="E82" i="1"/>
  <c r="E108" i="1"/>
  <c r="E3774" i="1"/>
  <c r="E110" i="1"/>
  <c r="E85" i="1"/>
  <c r="E112" i="1"/>
  <c r="E89" i="1"/>
  <c r="E90" i="1"/>
  <c r="E92" i="1"/>
  <c r="E116" i="1"/>
  <c r="E117" i="1"/>
  <c r="E118" i="1"/>
  <c r="E93" i="1"/>
  <c r="E120" i="1"/>
  <c r="E94" i="1"/>
  <c r="E3775" i="1"/>
  <c r="E98" i="1"/>
  <c r="E124" i="1"/>
  <c r="E104" i="1"/>
  <c r="E126" i="1"/>
  <c r="E127" i="1"/>
  <c r="E128" i="1"/>
  <c r="E129" i="1"/>
  <c r="E130" i="1"/>
  <c r="E3783" i="1"/>
  <c r="E105" i="1"/>
  <c r="E106" i="1"/>
  <c r="E107" i="1"/>
  <c r="E135" i="1"/>
  <c r="E136" i="1"/>
  <c r="E3784" i="1"/>
  <c r="E138" i="1"/>
  <c r="E109" i="1"/>
  <c r="E111" i="1"/>
  <c r="E113" i="1"/>
  <c r="E114" i="1"/>
  <c r="E143" i="1"/>
  <c r="E144" i="1"/>
  <c r="E115" i="1"/>
  <c r="E119" i="1"/>
  <c r="E121" i="1"/>
  <c r="E122" i="1"/>
  <c r="E123" i="1"/>
  <c r="E3786" i="1"/>
  <c r="E151" i="1"/>
  <c r="E125" i="1"/>
  <c r="E153" i="1"/>
  <c r="E131" i="1"/>
  <c r="E155" i="1"/>
  <c r="E132" i="1"/>
  <c r="E157" i="1"/>
  <c r="E158" i="1"/>
  <c r="E133" i="1"/>
  <c r="E3790" i="1"/>
  <c r="E161" i="1"/>
  <c r="E134" i="1"/>
  <c r="E137" i="1"/>
  <c r="E139" i="1"/>
  <c r="E3792" i="1"/>
  <c r="E166" i="1"/>
  <c r="E3793" i="1"/>
  <c r="E168" i="1"/>
  <c r="E140" i="1"/>
  <c r="E141" i="1"/>
  <c r="E142" i="1"/>
  <c r="E172" i="1"/>
  <c r="E173" i="1"/>
  <c r="E145" i="1"/>
  <c r="E146" i="1"/>
  <c r="E3797" i="1"/>
  <c r="E177" i="1"/>
  <c r="E178" i="1"/>
  <c r="E147" i="1"/>
  <c r="E148" i="1"/>
  <c r="E181" i="1"/>
  <c r="E182" i="1"/>
  <c r="E183" i="1"/>
  <c r="E3799" i="1"/>
  <c r="E149" i="1"/>
  <c r="E186" i="1"/>
  <c r="E187" i="1"/>
  <c r="E3800" i="1"/>
  <c r="E189" i="1"/>
  <c r="E190" i="1"/>
  <c r="E150" i="1"/>
  <c r="E3801" i="1"/>
  <c r="E152" i="1"/>
  <c r="E194" i="1"/>
  <c r="E195" i="1"/>
  <c r="E196" i="1"/>
  <c r="E197" i="1"/>
  <c r="E3805" i="1"/>
  <c r="E199" i="1"/>
  <c r="E3806" i="1"/>
  <c r="E3810" i="1"/>
  <c r="E154" i="1"/>
  <c r="E156" i="1"/>
  <c r="E204" i="1"/>
  <c r="E205" i="1"/>
  <c r="E159" i="1"/>
  <c r="E207" i="1"/>
  <c r="E160" i="1"/>
  <c r="E209" i="1"/>
  <c r="E162" i="1"/>
  <c r="E211" i="1"/>
  <c r="E163" i="1"/>
  <c r="E3811" i="1"/>
  <c r="E164" i="1"/>
  <c r="E165" i="1"/>
  <c r="E216" i="1"/>
  <c r="E217" i="1"/>
  <c r="E218" i="1"/>
  <c r="E3813" i="1"/>
  <c r="E167" i="1"/>
  <c r="E221" i="1"/>
  <c r="E222" i="1"/>
  <c r="E169" i="1"/>
  <c r="E224" i="1"/>
  <c r="E170" i="1"/>
  <c r="E226" i="1"/>
  <c r="E227" i="1"/>
  <c r="E228" i="1"/>
  <c r="E229" i="1"/>
  <c r="E230" i="1"/>
  <c r="E231" i="1"/>
  <c r="E232" i="1"/>
  <c r="E233" i="1"/>
  <c r="E234" i="1"/>
  <c r="E235" i="1"/>
  <c r="E3818" i="1"/>
  <c r="E237" i="1"/>
  <c r="E238" i="1"/>
  <c r="E239" i="1"/>
  <c r="E240" i="1"/>
  <c r="E241" i="1"/>
  <c r="E171" i="1"/>
  <c r="E243" i="1"/>
  <c r="E244" i="1"/>
  <c r="E174" i="1"/>
  <c r="E3819" i="1"/>
  <c r="E175" i="1"/>
  <c r="E248" i="1"/>
  <c r="E176" i="1"/>
  <c r="E3820" i="1"/>
  <c r="E251" i="1"/>
  <c r="E179" i="1"/>
  <c r="E180" i="1"/>
  <c r="E184" i="1"/>
  <c r="E3821" i="1"/>
  <c r="E185" i="1"/>
  <c r="E257" i="1"/>
  <c r="E188" i="1"/>
  <c r="E259" i="1"/>
  <c r="E191" i="1"/>
  <c r="E261" i="1"/>
  <c r="E262" i="1"/>
  <c r="E192" i="1"/>
  <c r="E3824" i="1"/>
  <c r="E193" i="1"/>
  <c r="E198" i="1"/>
  <c r="E3825" i="1"/>
  <c r="E268" i="1"/>
  <c r="E269" i="1"/>
  <c r="E200" i="1"/>
  <c r="E271" i="1"/>
  <c r="E272" i="1"/>
  <c r="E273" i="1"/>
  <c r="E274" i="1"/>
  <c r="E201" i="1"/>
  <c r="E276" i="1"/>
  <c r="E277" i="1"/>
  <c r="E278" i="1"/>
  <c r="E202" i="1"/>
  <c r="E203" i="1"/>
  <c r="E206" i="1"/>
  <c r="E208" i="1"/>
  <c r="E283" i="1"/>
  <c r="E3827" i="1"/>
  <c r="E285" i="1"/>
  <c r="E286" i="1"/>
  <c r="E287" i="1"/>
  <c r="E288" i="1"/>
  <c r="E210" i="1"/>
  <c r="E290" i="1"/>
  <c r="E291" i="1"/>
  <c r="E292" i="1"/>
  <c r="E293" i="1"/>
  <c r="E294" i="1"/>
  <c r="E212" i="1"/>
  <c r="E296" i="1"/>
  <c r="E297" i="1"/>
  <c r="E213" i="1"/>
  <c r="E214" i="1"/>
  <c r="E300" i="1"/>
  <c r="E301" i="1"/>
  <c r="E3828" i="1"/>
  <c r="E215" i="1"/>
  <c r="E219" i="1"/>
  <c r="E220" i="1"/>
  <c r="E306" i="1"/>
  <c r="E307" i="1"/>
  <c r="E308" i="1"/>
  <c r="E309" i="1"/>
  <c r="E310" i="1"/>
  <c r="E223" i="1"/>
  <c r="E312" i="1"/>
  <c r="E225" i="1"/>
  <c r="E314" i="1"/>
  <c r="E315" i="1"/>
  <c r="E316" i="1"/>
  <c r="E236" i="1"/>
  <c r="E318" i="1"/>
  <c r="E242" i="1"/>
  <c r="E245" i="1"/>
  <c r="E321" i="1"/>
  <c r="E3831" i="1"/>
  <c r="E3832" i="1"/>
  <c r="E246" i="1"/>
  <c r="E247" i="1"/>
  <c r="E249" i="1"/>
  <c r="E327" i="1"/>
  <c r="E328" i="1"/>
  <c r="E3834" i="1"/>
  <c r="E250" i="1"/>
  <c r="E331" i="1"/>
  <c r="E3835" i="1"/>
  <c r="E252" i="1"/>
  <c r="E334" i="1"/>
  <c r="E253" i="1"/>
  <c r="E336" i="1"/>
  <c r="E337" i="1"/>
  <c r="E338" i="1"/>
  <c r="E339" i="1"/>
  <c r="E254" i="1"/>
  <c r="E341" i="1"/>
  <c r="E255" i="1"/>
  <c r="E343" i="1"/>
  <c r="E3837" i="1"/>
  <c r="E256" i="1"/>
  <c r="E258" i="1"/>
  <c r="E3838" i="1"/>
  <c r="E260" i="1"/>
  <c r="E349" i="1"/>
  <c r="E350" i="1"/>
  <c r="E263" i="1"/>
  <c r="E352" i="1"/>
  <c r="E353" i="1"/>
  <c r="E354" i="1"/>
  <c r="E264" i="1"/>
  <c r="E356" i="1"/>
  <c r="E265" i="1"/>
  <c r="E3839" i="1"/>
  <c r="E359" i="1"/>
  <c r="E360" i="1"/>
  <c r="E266" i="1"/>
  <c r="E3840" i="1"/>
  <c r="E363" i="1"/>
  <c r="E364" i="1"/>
  <c r="E267" i="1"/>
  <c r="E270" i="1"/>
  <c r="E275" i="1"/>
  <c r="E279" i="1"/>
  <c r="E369" i="1"/>
  <c r="E3842" i="1"/>
  <c r="E280" i="1"/>
  <c r="E281" i="1"/>
  <c r="E282" i="1"/>
  <c r="E284" i="1"/>
  <c r="E289" i="1"/>
  <c r="E376" i="1"/>
  <c r="E377" i="1"/>
  <c r="E378" i="1"/>
  <c r="E379" i="1"/>
  <c r="E380" i="1"/>
  <c r="E381" i="1"/>
  <c r="E382" i="1"/>
  <c r="E3843" i="1"/>
  <c r="E3847" i="1"/>
  <c r="E295" i="1"/>
  <c r="E3848" i="1"/>
  <c r="E298" i="1"/>
  <c r="E299" i="1"/>
  <c r="E302" i="1"/>
  <c r="E390" i="1"/>
  <c r="E391" i="1"/>
  <c r="E392" i="1"/>
  <c r="E393" i="1"/>
  <c r="E303" i="1"/>
  <c r="E304" i="1"/>
  <c r="E305" i="1"/>
  <c r="E311" i="1"/>
  <c r="E313" i="1"/>
  <c r="E317" i="1"/>
  <c r="E319" i="1"/>
  <c r="E401" i="1"/>
  <c r="E402" i="1"/>
  <c r="E403" i="1"/>
  <c r="E320" i="1"/>
  <c r="E405" i="1"/>
  <c r="E3850" i="1"/>
  <c r="E407" i="1"/>
  <c r="E322" i="1"/>
  <c r="E323" i="1"/>
  <c r="E324" i="1"/>
  <c r="E411" i="1"/>
  <c r="E412" i="1"/>
  <c r="E413" i="1"/>
  <c r="E414" i="1"/>
  <c r="E325" i="1"/>
  <c r="E326" i="1"/>
  <c r="E329" i="1"/>
  <c r="E330" i="1"/>
  <c r="E332" i="1"/>
  <c r="E333" i="1"/>
  <c r="E335" i="1"/>
  <c r="E422" i="1"/>
  <c r="E340" i="1"/>
  <c r="E342" i="1"/>
  <c r="E344" i="1"/>
  <c r="E426" i="1"/>
  <c r="E345" i="1"/>
  <c r="E346" i="1"/>
  <c r="E347" i="1"/>
  <c r="E348" i="1"/>
  <c r="E431" i="1"/>
  <c r="E3854" i="1"/>
  <c r="E433" i="1"/>
  <c r="E434" i="1"/>
  <c r="E351" i="1"/>
  <c r="E436" i="1"/>
  <c r="E355" i="1"/>
  <c r="E438" i="1"/>
  <c r="E439" i="1"/>
  <c r="E357" i="1"/>
  <c r="E441" i="1"/>
  <c r="E442" i="1"/>
  <c r="E358" i="1"/>
  <c r="E3857" i="1"/>
  <c r="E3861" i="1"/>
  <c r="E446" i="1"/>
  <c r="E447" i="1"/>
  <c r="E361" i="1"/>
  <c r="E3863" i="1"/>
  <c r="E3864" i="1"/>
  <c r="E362" i="1"/>
  <c r="E452" i="1"/>
  <c r="E3865" i="1"/>
  <c r="E3867" i="1"/>
  <c r="E365" i="1"/>
  <c r="E456" i="1"/>
  <c r="E457" i="1"/>
  <c r="E458" i="1"/>
  <c r="E459" i="1"/>
  <c r="E366" i="1"/>
  <c r="E367" i="1"/>
  <c r="E368" i="1"/>
  <c r="E3869" i="1"/>
  <c r="E370" i="1"/>
  <c r="E465" i="1"/>
  <c r="E466" i="1"/>
  <c r="E371" i="1"/>
  <c r="E468" i="1"/>
  <c r="E469" i="1"/>
  <c r="E372" i="1"/>
  <c r="E471" i="1"/>
  <c r="E472" i="1"/>
  <c r="E473" i="1"/>
  <c r="E373" i="1"/>
  <c r="E475" i="1"/>
  <c r="E476" i="1"/>
  <c r="E477" i="1"/>
  <c r="E374" i="1"/>
  <c r="E3870" i="1"/>
  <c r="E375" i="1"/>
  <c r="E481" i="1"/>
  <c r="E482" i="1"/>
  <c r="E383" i="1"/>
  <c r="E384" i="1"/>
  <c r="E385" i="1"/>
  <c r="E386" i="1"/>
  <c r="E487" i="1"/>
  <c r="E488" i="1"/>
  <c r="E489" i="1"/>
  <c r="E387" i="1"/>
  <c r="E388" i="1"/>
  <c r="E389" i="1"/>
  <c r="E394" i="1"/>
  <c r="E395" i="1"/>
  <c r="E495" i="1"/>
  <c r="E396" i="1"/>
  <c r="E497" i="1"/>
  <c r="E498" i="1"/>
  <c r="E397" i="1"/>
  <c r="E398" i="1"/>
  <c r="E399" i="1"/>
  <c r="E3873" i="1"/>
  <c r="E503" i="1"/>
  <c r="E504" i="1"/>
  <c r="E505" i="1"/>
  <c r="E400" i="1"/>
  <c r="E404" i="1"/>
  <c r="E508" i="1"/>
  <c r="E406" i="1"/>
  <c r="E510" i="1"/>
  <c r="E408" i="1"/>
  <c r="E409" i="1"/>
  <c r="E410" i="1"/>
  <c r="E514" i="1"/>
  <c r="E3874" i="1"/>
  <c r="E415" i="1"/>
  <c r="E517" i="1"/>
  <c r="E518" i="1"/>
  <c r="E519" i="1"/>
  <c r="E416" i="1"/>
  <c r="E521" i="1"/>
  <c r="E417" i="1"/>
  <c r="E418" i="1"/>
  <c r="E524" i="1"/>
  <c r="E525" i="1"/>
  <c r="E419" i="1"/>
  <c r="E420" i="1"/>
  <c r="E421" i="1"/>
  <c r="E529" i="1"/>
  <c r="E530" i="1"/>
  <c r="E531" i="1"/>
  <c r="E3877" i="1"/>
  <c r="E533" i="1"/>
  <c r="E423" i="1"/>
  <c r="E535" i="1"/>
  <c r="E536" i="1"/>
  <c r="E424" i="1"/>
  <c r="E538" i="1"/>
  <c r="E3878" i="1"/>
  <c r="E540" i="1"/>
  <c r="E541" i="1"/>
  <c r="E542" i="1"/>
  <c r="E425" i="1"/>
  <c r="E544" i="1"/>
  <c r="E3879" i="1"/>
  <c r="E546" i="1"/>
  <c r="E427" i="1"/>
  <c r="E548" i="1"/>
  <c r="E428" i="1"/>
  <c r="E429" i="1"/>
  <c r="E430" i="1"/>
  <c r="E3882" i="1"/>
  <c r="E553" i="1"/>
  <c r="E554" i="1"/>
  <c r="E3885" i="1"/>
  <c r="E556" i="1"/>
  <c r="E557" i="1"/>
  <c r="E3888" i="1"/>
  <c r="E559" i="1"/>
  <c r="E3890" i="1"/>
  <c r="E561" i="1"/>
  <c r="E432" i="1"/>
  <c r="E563" i="1"/>
  <c r="E435" i="1"/>
  <c r="E437" i="1"/>
  <c r="E566" i="1"/>
  <c r="E567" i="1"/>
  <c r="E440" i="1"/>
  <c r="E569" i="1"/>
  <c r="E443" i="1"/>
  <c r="E571" i="1"/>
  <c r="E444" i="1"/>
  <c r="E573" i="1"/>
  <c r="E574" i="1"/>
  <c r="E575" i="1"/>
  <c r="E3892" i="1"/>
  <c r="E577" i="1"/>
  <c r="E445" i="1"/>
  <c r="E448" i="1"/>
  <c r="E3893" i="1"/>
  <c r="E3894" i="1"/>
  <c r="E3899" i="1"/>
  <c r="E3900" i="1"/>
  <c r="E449" i="1"/>
  <c r="E450" i="1"/>
  <c r="E586" i="1"/>
  <c r="E587" i="1"/>
  <c r="E3902" i="1"/>
  <c r="E451" i="1"/>
  <c r="E590" i="1"/>
  <c r="E453" i="1"/>
  <c r="E454" i="1"/>
  <c r="E593" i="1"/>
  <c r="E3904" i="1"/>
  <c r="E595" i="1"/>
  <c r="E3907" i="1"/>
  <c r="E455" i="1"/>
  <c r="E598" i="1"/>
  <c r="E599" i="1"/>
  <c r="E600" i="1"/>
  <c r="E460" i="1"/>
  <c r="E3909" i="1"/>
  <c r="E461" i="1"/>
  <c r="E462" i="1"/>
  <c r="E605" i="1"/>
  <c r="E606" i="1"/>
  <c r="E607" i="1"/>
  <c r="E3910" i="1"/>
  <c r="E609" i="1"/>
  <c r="E610" i="1"/>
  <c r="E611" i="1"/>
  <c r="E463" i="1"/>
  <c r="E613" i="1"/>
  <c r="E614" i="1"/>
  <c r="E615" i="1"/>
  <c r="E464" i="1"/>
  <c r="E3911" i="1"/>
  <c r="E618" i="1"/>
  <c r="E467" i="1"/>
  <c r="E470" i="1"/>
  <c r="E3912" i="1"/>
  <c r="E622" i="1"/>
  <c r="E3913" i="1"/>
  <c r="E474" i="1"/>
  <c r="E625" i="1"/>
  <c r="E478" i="1"/>
  <c r="E627" i="1"/>
  <c r="E479" i="1"/>
  <c r="E629" i="1"/>
  <c r="E630" i="1"/>
  <c r="E631" i="1"/>
  <c r="E3915" i="1"/>
  <c r="E480" i="1"/>
  <c r="E634" i="1"/>
  <c r="E635" i="1"/>
  <c r="E636" i="1"/>
  <c r="E483" i="1"/>
  <c r="E638" i="1"/>
  <c r="E484" i="1"/>
  <c r="E3917" i="1"/>
  <c r="E485" i="1"/>
  <c r="E486" i="1"/>
  <c r="E643" i="1"/>
  <c r="E3918" i="1"/>
  <c r="E645" i="1"/>
  <c r="E646" i="1"/>
  <c r="E3919" i="1"/>
  <c r="E490" i="1"/>
  <c r="E491" i="1"/>
  <c r="E492" i="1"/>
  <c r="E3920" i="1"/>
  <c r="E493" i="1"/>
  <c r="E653" i="1"/>
  <c r="E654" i="1"/>
  <c r="E494" i="1"/>
  <c r="E496" i="1"/>
  <c r="E657" i="1"/>
  <c r="E658" i="1"/>
  <c r="E659" i="1"/>
  <c r="E660" i="1"/>
  <c r="E661" i="1"/>
  <c r="E662" i="1"/>
  <c r="E663" i="1"/>
  <c r="E499" i="1"/>
  <c r="E665" i="1"/>
  <c r="E666" i="1"/>
  <c r="E667" i="1"/>
  <c r="E668" i="1"/>
  <c r="E669" i="1"/>
  <c r="E670" i="1"/>
  <c r="E500" i="1"/>
  <c r="E672" i="1"/>
  <c r="E673" i="1"/>
  <c r="E501" i="1"/>
  <c r="E675" i="1"/>
  <c r="E3921" i="1"/>
  <c r="E502" i="1"/>
  <c r="E3922" i="1"/>
  <c r="E506" i="1"/>
  <c r="E680" i="1"/>
  <c r="E507" i="1"/>
  <c r="E3925" i="1"/>
  <c r="E509" i="1"/>
  <c r="E511" i="1"/>
  <c r="E685" i="1"/>
  <c r="E512" i="1"/>
  <c r="E513" i="1"/>
  <c r="E3927" i="1"/>
  <c r="E3931" i="1"/>
  <c r="E3932" i="1"/>
  <c r="E691" i="1"/>
  <c r="E515" i="1"/>
  <c r="E516" i="1"/>
  <c r="E3933" i="1"/>
  <c r="E695" i="1"/>
  <c r="E3935" i="1"/>
  <c r="E3938" i="1"/>
  <c r="E3941" i="1"/>
  <c r="E699" i="1"/>
  <c r="E700" i="1"/>
  <c r="E701" i="1"/>
  <c r="E3942" i="1"/>
  <c r="E703" i="1"/>
  <c r="E704" i="1"/>
  <c r="E520" i="1"/>
  <c r="E522" i="1"/>
  <c r="E523" i="1"/>
  <c r="E708" i="1"/>
  <c r="E709" i="1"/>
  <c r="E710" i="1"/>
  <c r="E711" i="1"/>
  <c r="E712" i="1"/>
  <c r="E713" i="1"/>
  <c r="E526" i="1"/>
  <c r="E527" i="1"/>
  <c r="E716" i="1"/>
  <c r="E3945" i="1"/>
  <c r="E528" i="1"/>
  <c r="E719" i="1"/>
  <c r="E532" i="1"/>
  <c r="E721" i="1"/>
  <c r="E722" i="1"/>
  <c r="E3947" i="1"/>
  <c r="E534" i="1"/>
  <c r="E3948" i="1"/>
  <c r="E3949" i="1"/>
  <c r="E537" i="1"/>
  <c r="E728" i="1"/>
  <c r="E539" i="1"/>
  <c r="E730" i="1"/>
  <c r="E731" i="1"/>
  <c r="E543" i="1"/>
  <c r="E3951" i="1"/>
  <c r="E734" i="1"/>
  <c r="E735" i="1"/>
  <c r="E736" i="1"/>
  <c r="E545" i="1"/>
  <c r="E738" i="1"/>
  <c r="E547" i="1"/>
  <c r="E740" i="1"/>
  <c r="E549" i="1"/>
  <c r="E3952" i="1"/>
  <c r="E3953" i="1"/>
  <c r="E744" i="1"/>
  <c r="E3956" i="1"/>
  <c r="E746" i="1"/>
  <c r="E747" i="1"/>
  <c r="E748" i="1"/>
  <c r="E550" i="1"/>
  <c r="E750" i="1"/>
  <c r="E3957" i="1"/>
  <c r="E752" i="1"/>
  <c r="E753" i="1"/>
  <c r="E754" i="1"/>
  <c r="E755" i="1"/>
  <c r="E756" i="1"/>
  <c r="E3960" i="1"/>
  <c r="E3963" i="1"/>
  <c r="E551" i="1"/>
  <c r="E552" i="1"/>
  <c r="E761" i="1"/>
  <c r="E555" i="1"/>
  <c r="E558" i="1"/>
  <c r="E560" i="1"/>
  <c r="E3965" i="1"/>
  <c r="E562" i="1"/>
  <c r="E767" i="1"/>
  <c r="E768" i="1"/>
  <c r="E769" i="1"/>
  <c r="E770" i="1"/>
  <c r="E564" i="1"/>
  <c r="E565" i="1"/>
  <c r="E3967" i="1"/>
  <c r="E774" i="1"/>
  <c r="E568" i="1"/>
  <c r="E776" i="1"/>
  <c r="E777" i="1"/>
  <c r="E570" i="1"/>
  <c r="E572" i="1"/>
  <c r="E576" i="1"/>
  <c r="E781" i="1"/>
  <c r="E3972" i="1"/>
  <c r="E578" i="1"/>
  <c r="E579" i="1"/>
  <c r="E580" i="1"/>
  <c r="E581" i="1"/>
  <c r="E582" i="1"/>
  <c r="E788" i="1"/>
  <c r="E789" i="1"/>
  <c r="E583" i="1"/>
  <c r="E584" i="1"/>
  <c r="E792" i="1"/>
  <c r="E793" i="1"/>
  <c r="E794" i="1"/>
  <c r="E585" i="1"/>
  <c r="E588" i="1"/>
  <c r="E797" i="1"/>
  <c r="E589" i="1"/>
  <c r="E799" i="1"/>
  <c r="E591" i="1"/>
  <c r="E592" i="1"/>
  <c r="E802" i="1"/>
  <c r="E594" i="1"/>
  <c r="E596" i="1"/>
  <c r="E3974" i="1"/>
  <c r="E3975" i="1"/>
  <c r="E807" i="1"/>
  <c r="E597" i="1"/>
  <c r="E601" i="1"/>
  <c r="E602" i="1"/>
  <c r="E811" i="1"/>
  <c r="E812" i="1"/>
  <c r="E813" i="1"/>
  <c r="E603" i="1"/>
  <c r="E604" i="1"/>
  <c r="E608" i="1"/>
  <c r="E612" i="1"/>
  <c r="E616" i="1"/>
  <c r="E617" i="1"/>
  <c r="E3978" i="1"/>
  <c r="E821" i="1"/>
  <c r="E619" i="1"/>
  <c r="E823" i="1"/>
  <c r="E3979" i="1"/>
  <c r="E825" i="1"/>
  <c r="E826" i="1"/>
  <c r="E827" i="1"/>
  <c r="E828" i="1"/>
  <c r="E829" i="1"/>
  <c r="E830" i="1"/>
  <c r="E3981" i="1"/>
  <c r="E832" i="1"/>
  <c r="E833" i="1"/>
  <c r="E620" i="1"/>
  <c r="E621" i="1"/>
  <c r="E623" i="1"/>
  <c r="E3982" i="1"/>
  <c r="E838" i="1"/>
  <c r="E3983" i="1"/>
  <c r="E840" i="1"/>
  <c r="E841" i="1"/>
  <c r="E842" i="1"/>
  <c r="E843" i="1"/>
  <c r="E3985" i="1"/>
  <c r="E624" i="1"/>
  <c r="E626" i="1"/>
  <c r="E3986" i="1"/>
  <c r="E628" i="1"/>
  <c r="E849" i="1"/>
  <c r="E632" i="1"/>
  <c r="E851" i="1"/>
  <c r="E852" i="1"/>
  <c r="E853" i="1"/>
  <c r="E633" i="1"/>
  <c r="E637" i="1"/>
  <c r="E639" i="1"/>
  <c r="E3990" i="1"/>
  <c r="E858" i="1"/>
  <c r="E859" i="1"/>
  <c r="E640" i="1"/>
  <c r="E641" i="1"/>
  <c r="E862" i="1"/>
  <c r="E642" i="1"/>
  <c r="E864" i="1"/>
  <c r="E865" i="1"/>
  <c r="E866" i="1"/>
  <c r="E3992" i="1"/>
  <c r="E644" i="1"/>
  <c r="E869" i="1"/>
  <c r="E647" i="1"/>
  <c r="E648" i="1"/>
  <c r="E3993" i="1"/>
  <c r="E649" i="1"/>
  <c r="E650" i="1"/>
  <c r="E651" i="1"/>
  <c r="E876" i="1"/>
  <c r="E3995" i="1"/>
  <c r="E878" i="1"/>
  <c r="E879" i="1"/>
  <c r="E652" i="1"/>
  <c r="E881" i="1"/>
  <c r="E655" i="1"/>
  <c r="E656" i="1"/>
  <c r="E664" i="1"/>
  <c r="E671" i="1"/>
  <c r="E3997" i="1"/>
  <c r="E887" i="1"/>
  <c r="E888" i="1"/>
  <c r="E674" i="1"/>
  <c r="E676" i="1"/>
  <c r="E891" i="1"/>
  <c r="E3998" i="1"/>
  <c r="E893" i="1"/>
  <c r="E677" i="1"/>
  <c r="E895" i="1"/>
  <c r="E896" i="1"/>
  <c r="E897" i="1"/>
  <c r="E898" i="1"/>
  <c r="E899" i="1"/>
  <c r="E900" i="1"/>
  <c r="E901" i="1"/>
  <c r="E902" i="1"/>
  <c r="E903" i="1"/>
  <c r="E904" i="1"/>
  <c r="E678" i="1"/>
  <c r="E906" i="1"/>
  <c r="E907" i="1"/>
  <c r="E908" i="1"/>
  <c r="E679" i="1"/>
  <c r="E681" i="1"/>
  <c r="E911" i="1"/>
  <c r="E682" i="1"/>
  <c r="E4000" i="1"/>
  <c r="E683" i="1"/>
  <c r="E684" i="1"/>
  <c r="E686" i="1"/>
  <c r="E687" i="1"/>
  <c r="E918" i="1"/>
  <c r="E919" i="1"/>
  <c r="E920" i="1"/>
  <c r="E688" i="1"/>
  <c r="E922" i="1"/>
  <c r="E689" i="1"/>
  <c r="E690" i="1"/>
  <c r="E4002" i="1"/>
  <c r="E926" i="1"/>
  <c r="E927" i="1"/>
  <c r="E692" i="1"/>
  <c r="E693" i="1"/>
  <c r="E694" i="1"/>
  <c r="E4003" i="1"/>
  <c r="E696" i="1"/>
  <c r="E933" i="1"/>
  <c r="E934" i="1"/>
  <c r="E935" i="1"/>
  <c r="E936" i="1"/>
  <c r="E937" i="1"/>
  <c r="E938" i="1"/>
  <c r="E4004" i="1"/>
  <c r="E940" i="1"/>
  <c r="E941" i="1"/>
  <c r="E942" i="1"/>
  <c r="E697" i="1"/>
  <c r="E4006" i="1"/>
  <c r="E945" i="1"/>
  <c r="E698" i="1"/>
  <c r="E947" i="1"/>
  <c r="E702" i="1"/>
  <c r="E4008" i="1"/>
  <c r="E705" i="1"/>
  <c r="E951" i="1"/>
  <c r="E952" i="1"/>
  <c r="E953" i="1"/>
  <c r="E4009" i="1"/>
  <c r="E955" i="1"/>
  <c r="E956" i="1"/>
  <c r="E706" i="1"/>
  <c r="E958" i="1"/>
  <c r="E4012" i="1"/>
  <c r="E960" i="1"/>
  <c r="E707" i="1"/>
  <c r="E4014" i="1"/>
  <c r="E963" i="1"/>
  <c r="E714" i="1"/>
  <c r="E965" i="1"/>
  <c r="E966" i="1"/>
  <c r="E715" i="1"/>
  <c r="E4016" i="1"/>
  <c r="E969" i="1"/>
  <c r="E970" i="1"/>
  <c r="E717" i="1"/>
  <c r="E972" i="1"/>
  <c r="E973" i="1"/>
  <c r="E974" i="1"/>
  <c r="E718" i="1"/>
  <c r="E976" i="1"/>
  <c r="E977" i="1"/>
  <c r="E4017" i="1"/>
  <c r="E4019" i="1"/>
  <c r="E980" i="1"/>
  <c r="E981" i="1"/>
  <c r="E4020" i="1"/>
  <c r="E4021" i="1"/>
  <c r="E720" i="1"/>
  <c r="E723" i="1"/>
  <c r="E986" i="1"/>
  <c r="E987" i="1"/>
  <c r="E724" i="1"/>
  <c r="E725" i="1"/>
  <c r="E726" i="1"/>
  <c r="E991" i="1"/>
  <c r="E4022" i="1"/>
  <c r="E727" i="1"/>
  <c r="E729" i="1"/>
  <c r="E995" i="1"/>
  <c r="E996" i="1"/>
  <c r="E997" i="1"/>
  <c r="E732" i="1"/>
  <c r="E733" i="1"/>
  <c r="E1000" i="1"/>
  <c r="E1001" i="1"/>
  <c r="E1002" i="1"/>
  <c r="E737" i="1"/>
  <c r="E1004" i="1"/>
  <c r="E1005" i="1"/>
  <c r="E4023" i="1"/>
  <c r="E1007" i="1"/>
  <c r="E1008" i="1"/>
  <c r="E1009" i="1"/>
  <c r="E1010" i="1"/>
  <c r="E739" i="1"/>
  <c r="E1012" i="1"/>
  <c r="E1013" i="1"/>
  <c r="E1014" i="1"/>
  <c r="E1015" i="1"/>
  <c r="E1016" i="1"/>
  <c r="E741" i="1"/>
  <c r="E1018" i="1"/>
  <c r="E742" i="1"/>
  <c r="E743" i="1"/>
  <c r="E745" i="1"/>
  <c r="E1022" i="1"/>
  <c r="E1023" i="1"/>
  <c r="E749" i="1"/>
  <c r="E1025" i="1"/>
  <c r="E1026" i="1"/>
  <c r="E4025" i="1"/>
  <c r="E1028" i="1"/>
  <c r="E751" i="1"/>
  <c r="E757" i="1"/>
  <c r="E758" i="1"/>
  <c r="E1032" i="1"/>
  <c r="E759" i="1"/>
  <c r="E760" i="1"/>
  <c r="E1035" i="1"/>
  <c r="E1036" i="1"/>
  <c r="E762" i="1"/>
  <c r="E1038" i="1"/>
  <c r="E763" i="1"/>
  <c r="E1040" i="1"/>
  <c r="E1041" i="1"/>
  <c r="E764" i="1"/>
  <c r="E765" i="1"/>
  <c r="E1044" i="1"/>
  <c r="E766" i="1"/>
  <c r="E771" i="1"/>
  <c r="E772" i="1"/>
  <c r="E773" i="1"/>
  <c r="E1049" i="1"/>
  <c r="E1050" i="1"/>
  <c r="E775" i="1"/>
  <c r="E4026" i="1"/>
  <c r="E1053" i="1"/>
  <c r="E778" i="1"/>
  <c r="E1055" i="1"/>
  <c r="E779" i="1"/>
  <c r="E780" i="1"/>
  <c r="E782" i="1"/>
  <c r="E1059" i="1"/>
  <c r="E783" i="1"/>
  <c r="E4027" i="1"/>
  <c r="E1062" i="1"/>
  <c r="E784" i="1"/>
  <c r="E4030" i="1"/>
  <c r="E1065" i="1"/>
  <c r="E1066" i="1"/>
  <c r="E785" i="1"/>
  <c r="E4034" i="1"/>
  <c r="E1069" i="1"/>
  <c r="E786" i="1"/>
  <c r="E1071" i="1"/>
  <c r="E1072" i="1"/>
  <c r="E1073" i="1"/>
  <c r="E1074" i="1"/>
  <c r="E1075" i="1"/>
  <c r="E4035" i="1"/>
  <c r="E787" i="1"/>
  <c r="E1078" i="1"/>
  <c r="E1079" i="1"/>
  <c r="E790" i="1"/>
  <c r="E1081" i="1"/>
  <c r="E4036" i="1"/>
  <c r="E791" i="1"/>
  <c r="E1084" i="1"/>
  <c r="E795" i="1"/>
  <c r="E796" i="1"/>
  <c r="E1087" i="1"/>
  <c r="E1088" i="1"/>
  <c r="E4037" i="1"/>
  <c r="E798" i="1"/>
  <c r="E800" i="1"/>
  <c r="E1092" i="1"/>
  <c r="E4038" i="1"/>
  <c r="E1094" i="1"/>
  <c r="E1095" i="1"/>
  <c r="E1096" i="1"/>
  <c r="E801" i="1"/>
  <c r="E1098" i="1"/>
  <c r="E1099" i="1"/>
  <c r="E1100" i="1"/>
  <c r="E803" i="1"/>
  <c r="E1102" i="1"/>
  <c r="E804" i="1"/>
  <c r="E1104" i="1"/>
  <c r="E805" i="1"/>
  <c r="E1106" i="1"/>
  <c r="E1107" i="1"/>
  <c r="E806" i="1"/>
  <c r="E1109" i="1"/>
  <c r="E808" i="1"/>
  <c r="E809" i="1"/>
  <c r="E1112" i="1"/>
  <c r="E4040" i="1"/>
  <c r="E1114" i="1"/>
  <c r="E810" i="1"/>
  <c r="E814" i="1"/>
  <c r="E815" i="1"/>
  <c r="E1118" i="1"/>
  <c r="E1119" i="1"/>
  <c r="E4044" i="1"/>
  <c r="E816" i="1"/>
  <c r="E817" i="1"/>
  <c r="E1123" i="1"/>
  <c r="E818" i="1"/>
  <c r="E1125" i="1"/>
  <c r="E1126" i="1"/>
  <c r="E819" i="1"/>
  <c r="E1128" i="1"/>
  <c r="E1129" i="1"/>
  <c r="E820" i="1"/>
  <c r="E4049" i="1"/>
  <c r="E1132" i="1"/>
  <c r="E4050" i="1"/>
  <c r="E1134" i="1"/>
  <c r="E822" i="1"/>
  <c r="E824" i="1"/>
  <c r="E1137" i="1"/>
  <c r="E1138" i="1"/>
  <c r="E1139" i="1"/>
  <c r="E831" i="1"/>
  <c r="E4051" i="1"/>
  <c r="E1142" i="1"/>
  <c r="E1143" i="1"/>
  <c r="E1144" i="1"/>
  <c r="E4052" i="1"/>
  <c r="E1146" i="1"/>
  <c r="E1147" i="1"/>
  <c r="E834" i="1"/>
  <c r="E1149" i="1"/>
  <c r="E835" i="1"/>
  <c r="E1151" i="1"/>
  <c r="E1152" i="1"/>
  <c r="E836" i="1"/>
  <c r="E1154" i="1"/>
  <c r="E837" i="1"/>
  <c r="E4053" i="1"/>
  <c r="E1157" i="1"/>
  <c r="E839" i="1"/>
  <c r="E844" i="1"/>
  <c r="E4056" i="1"/>
  <c r="E845" i="1"/>
  <c r="E4057" i="1"/>
  <c r="E1163" i="1"/>
  <c r="E846" i="1"/>
  <c r="E847" i="1"/>
  <c r="E848" i="1"/>
  <c r="E4058" i="1"/>
  <c r="E850" i="1"/>
  <c r="E854" i="1"/>
  <c r="E855" i="1"/>
  <c r="E856" i="1"/>
  <c r="E857" i="1"/>
  <c r="E1173" i="1"/>
  <c r="E860" i="1"/>
  <c r="E861" i="1"/>
  <c r="E1176" i="1"/>
  <c r="E1177" i="1"/>
  <c r="E1178" i="1"/>
  <c r="E1179" i="1"/>
  <c r="E1180" i="1"/>
  <c r="E1181" i="1"/>
  <c r="E863" i="1"/>
  <c r="E867" i="1"/>
  <c r="E1184" i="1"/>
  <c r="E1185" i="1"/>
  <c r="E4059" i="1"/>
  <c r="E1187" i="1"/>
  <c r="E868" i="1"/>
  <c r="E1189" i="1"/>
  <c r="E870" i="1"/>
  <c r="E1191" i="1"/>
  <c r="E4060" i="1"/>
  <c r="E1193" i="1"/>
  <c r="E871" i="1"/>
  <c r="E1195" i="1"/>
  <c r="E872" i="1"/>
  <c r="E1197" i="1"/>
  <c r="E1198" i="1"/>
  <c r="E4061" i="1"/>
  <c r="E873" i="1"/>
  <c r="E1201" i="1"/>
  <c r="E1202" i="1"/>
  <c r="E874" i="1"/>
  <c r="E875" i="1"/>
  <c r="E1205" i="1"/>
  <c r="E1206" i="1"/>
  <c r="E877" i="1"/>
  <c r="E4062" i="1"/>
  <c r="E880" i="1"/>
  <c r="E882" i="1"/>
  <c r="E4065" i="1"/>
  <c r="E4066" i="1"/>
  <c r="E1213" i="1"/>
  <c r="E1214" i="1"/>
  <c r="E1215" i="1"/>
  <c r="E883" i="1"/>
  <c r="E1217" i="1"/>
  <c r="E4067" i="1"/>
  <c r="E884" i="1"/>
  <c r="E1220" i="1"/>
  <c r="E1221" i="1"/>
  <c r="E1222" i="1"/>
  <c r="E1223" i="1"/>
  <c r="E885" i="1"/>
  <c r="E886" i="1"/>
  <c r="E1226" i="1"/>
  <c r="E889" i="1"/>
  <c r="E1228" i="1"/>
  <c r="E890" i="1"/>
  <c r="E1230" i="1"/>
  <c r="E892" i="1"/>
  <c r="E894" i="1"/>
  <c r="E905" i="1"/>
  <c r="E1234" i="1"/>
  <c r="E909" i="1"/>
  <c r="E4069" i="1"/>
  <c r="E910" i="1"/>
  <c r="E1238" i="1"/>
  <c r="E912" i="1"/>
  <c r="E1240" i="1"/>
  <c r="E913" i="1"/>
  <c r="E4070" i="1"/>
  <c r="E914" i="1"/>
  <c r="E1244" i="1"/>
  <c r="E1245" i="1"/>
  <c r="E1246" i="1"/>
  <c r="E1247" i="1"/>
  <c r="E915" i="1"/>
  <c r="E916" i="1"/>
  <c r="E917" i="1"/>
  <c r="E921" i="1"/>
  <c r="E923" i="1"/>
  <c r="E1253" i="1"/>
  <c r="E1254" i="1"/>
  <c r="E1255" i="1"/>
  <c r="E1256" i="1"/>
  <c r="E1257" i="1"/>
  <c r="E1258" i="1"/>
  <c r="E924" i="1"/>
  <c r="E925" i="1"/>
  <c r="E1261" i="1"/>
  <c r="E4071" i="1"/>
  <c r="E928" i="1"/>
  <c r="E1264" i="1"/>
  <c r="E1265" i="1"/>
  <c r="E929" i="1"/>
  <c r="E930" i="1"/>
  <c r="E1268" i="1"/>
  <c r="E931" i="1"/>
  <c r="E1270" i="1"/>
  <c r="E1271" i="1"/>
  <c r="E1272" i="1"/>
  <c r="E1273" i="1"/>
  <c r="E1274" i="1"/>
  <c r="E1275" i="1"/>
  <c r="E932" i="1"/>
  <c r="E1277" i="1"/>
  <c r="E939" i="1"/>
  <c r="E1279" i="1"/>
  <c r="E943" i="1"/>
  <c r="E944" i="1"/>
  <c r="E946" i="1"/>
  <c r="E948" i="1"/>
  <c r="E1284" i="1"/>
  <c r="E1285" i="1"/>
  <c r="E1286" i="1"/>
  <c r="E1287" i="1"/>
  <c r="E1288" i="1"/>
  <c r="E4076" i="1"/>
  <c r="E1290" i="1"/>
  <c r="E949" i="1"/>
  <c r="E950" i="1"/>
  <c r="E954" i="1"/>
  <c r="E1294" i="1"/>
  <c r="E1295" i="1"/>
  <c r="E1296" i="1"/>
  <c r="E1297" i="1"/>
  <c r="E957" i="1"/>
  <c r="E1299" i="1"/>
  <c r="E1300" i="1"/>
  <c r="E959" i="1"/>
  <c r="E1302" i="1"/>
  <c r="E1303" i="1"/>
  <c r="E1304" i="1"/>
  <c r="E1305" i="1"/>
  <c r="E1306" i="1"/>
  <c r="E1307" i="1"/>
  <c r="E961" i="1"/>
  <c r="E1309" i="1"/>
  <c r="E962" i="1"/>
  <c r="E964" i="1"/>
  <c r="E967" i="1"/>
  <c r="E968" i="1"/>
  <c r="E1314" i="1"/>
  <c r="E1315" i="1"/>
  <c r="E4078" i="1"/>
  <c r="E1317" i="1"/>
  <c r="E1318" i="1"/>
  <c r="E971" i="1"/>
  <c r="E975" i="1"/>
  <c r="E978" i="1"/>
  <c r="E1322" i="1"/>
  <c r="E1323" i="1"/>
  <c r="E4079" i="1"/>
  <c r="E1325" i="1"/>
  <c r="E979" i="1"/>
  <c r="E982" i="1"/>
  <c r="E1328" i="1"/>
  <c r="E983" i="1"/>
  <c r="E984" i="1"/>
  <c r="E985" i="1"/>
  <c r="E1332" i="1"/>
  <c r="E4080" i="1"/>
  <c r="E988" i="1"/>
  <c r="E4084" i="1"/>
  <c r="E1336" i="1"/>
  <c r="E1337" i="1"/>
  <c r="E4085" i="1"/>
  <c r="E989" i="1"/>
  <c r="E1340" i="1"/>
  <c r="E990" i="1"/>
  <c r="E992" i="1"/>
  <c r="E4089" i="1"/>
  <c r="E1344" i="1"/>
  <c r="E1345" i="1"/>
  <c r="E1346" i="1"/>
  <c r="E4090" i="1"/>
  <c r="E993" i="1"/>
  <c r="E1349" i="1"/>
  <c r="E1350" i="1"/>
  <c r="E994" i="1"/>
  <c r="E1352" i="1"/>
  <c r="E998" i="1"/>
  <c r="E999" i="1"/>
  <c r="E1355" i="1"/>
  <c r="E1356" i="1"/>
  <c r="E1357" i="1"/>
  <c r="E1358" i="1"/>
  <c r="E1003" i="1"/>
  <c r="E4091" i="1"/>
  <c r="E4092" i="1"/>
  <c r="E1006" i="1"/>
  <c r="E1011" i="1"/>
  <c r="E1017" i="1"/>
  <c r="E1019" i="1"/>
  <c r="E1366" i="1"/>
  <c r="E1367" i="1"/>
  <c r="E1020" i="1"/>
  <c r="E1021" i="1"/>
  <c r="E1370" i="1"/>
  <c r="E1024" i="1"/>
  <c r="E4093" i="1"/>
  <c r="E1373" i="1"/>
  <c r="E1027" i="1"/>
  <c r="E1029" i="1"/>
  <c r="E1030" i="1"/>
  <c r="E4094" i="1"/>
  <c r="E1378" i="1"/>
  <c r="E1031" i="1"/>
  <c r="E1380" i="1"/>
  <c r="E1033" i="1"/>
  <c r="E1382" i="1"/>
  <c r="E1383" i="1"/>
  <c r="E1034" i="1"/>
  <c r="E1385" i="1"/>
  <c r="E1386" i="1"/>
  <c r="E1387" i="1"/>
  <c r="E1037" i="1"/>
  <c r="E4095" i="1"/>
  <c r="E1039" i="1"/>
  <c r="E1042" i="1"/>
  <c r="E1043" i="1"/>
  <c r="E1393" i="1"/>
  <c r="E1394" i="1"/>
  <c r="E4099" i="1"/>
  <c r="E1396" i="1"/>
  <c r="E1045" i="1"/>
  <c r="E1398" i="1"/>
  <c r="E1046" i="1"/>
  <c r="E1047" i="1"/>
  <c r="E1401" i="1"/>
  <c r="E1402" i="1"/>
  <c r="E1403" i="1"/>
  <c r="E1048" i="1"/>
  <c r="E1051" i="1"/>
  <c r="E1406" i="1"/>
  <c r="E1052" i="1"/>
  <c r="E1408" i="1"/>
  <c r="E1054" i="1"/>
  <c r="E1410" i="1"/>
  <c r="E4100" i="1"/>
  <c r="E4102" i="1"/>
  <c r="E1413" i="1"/>
  <c r="E1414" i="1"/>
  <c r="E1056" i="1"/>
  <c r="E1416" i="1"/>
  <c r="E1417" i="1"/>
  <c r="E1057" i="1"/>
  <c r="E1058" i="1"/>
  <c r="E4104" i="1"/>
  <c r="E1060" i="1"/>
  <c r="E4107" i="1"/>
  <c r="E1423" i="1"/>
  <c r="E1424" i="1"/>
  <c r="E1425" i="1"/>
  <c r="E1426" i="1"/>
  <c r="E1427" i="1"/>
  <c r="E1061" i="1"/>
  <c r="E4110" i="1"/>
  <c r="E1063" i="1"/>
  <c r="E4111" i="1"/>
  <c r="E1064" i="1"/>
  <c r="E1433" i="1"/>
  <c r="E1067" i="1"/>
  <c r="E1068" i="1"/>
  <c r="E1436" i="1"/>
  <c r="E1437" i="1"/>
  <c r="E4112" i="1"/>
  <c r="E1439" i="1"/>
  <c r="E1070" i="1"/>
  <c r="E1441" i="1"/>
  <c r="E1442" i="1"/>
  <c r="E1076" i="1"/>
  <c r="E1444" i="1"/>
  <c r="E1077" i="1"/>
  <c r="E1446" i="1"/>
  <c r="E1447" i="1"/>
  <c r="E1448" i="1"/>
  <c r="E4115" i="1"/>
  <c r="E4119" i="1"/>
  <c r="E1451" i="1"/>
  <c r="E1080" i="1"/>
  <c r="E1453" i="1"/>
  <c r="E1082" i="1"/>
  <c r="E1455" i="1"/>
  <c r="E1456" i="1"/>
  <c r="E1083" i="1"/>
  <c r="E1085" i="1"/>
  <c r="E1459" i="1"/>
  <c r="E1086" i="1"/>
  <c r="E1461" i="1"/>
  <c r="E1462" i="1"/>
  <c r="E1089" i="1"/>
  <c r="E1464" i="1"/>
  <c r="E4125" i="1"/>
  <c r="E1090" i="1"/>
  <c r="E1091" i="1"/>
  <c r="E1468" i="1"/>
  <c r="E1093" i="1"/>
  <c r="E1470" i="1"/>
  <c r="E1097" i="1"/>
  <c r="E1101" i="1"/>
  <c r="E1473" i="1"/>
  <c r="E1103" i="1"/>
  <c r="E4127" i="1"/>
  <c r="E1476" i="1"/>
  <c r="E1477" i="1"/>
  <c r="E1478" i="1"/>
  <c r="E4128" i="1"/>
  <c r="E1480" i="1"/>
  <c r="E1105" i="1"/>
  <c r="E1108" i="1"/>
  <c r="E1110" i="1"/>
  <c r="E4129" i="1"/>
  <c r="E1111" i="1"/>
  <c r="E1486" i="1"/>
  <c r="E1487" i="1"/>
  <c r="E1113" i="1"/>
  <c r="E1115" i="1"/>
  <c r="E1490" i="1"/>
  <c r="E1116" i="1"/>
  <c r="E1117" i="1"/>
  <c r="E1120" i="1"/>
  <c r="E1121" i="1"/>
  <c r="E1495" i="1"/>
  <c r="E1122" i="1"/>
  <c r="E1497" i="1"/>
  <c r="E4134" i="1"/>
  <c r="E1499" i="1"/>
  <c r="E4137" i="1"/>
  <c r="E1501" i="1"/>
  <c r="E1502" i="1"/>
  <c r="E1503" i="1"/>
  <c r="E1504" i="1"/>
  <c r="E1124" i="1"/>
  <c r="E4139" i="1"/>
  <c r="E1507" i="1"/>
  <c r="E1127" i="1"/>
  <c r="E1130" i="1"/>
  <c r="E1131" i="1"/>
  <c r="E1511" i="1"/>
  <c r="E1133" i="1"/>
  <c r="E1135" i="1"/>
  <c r="E1514" i="1"/>
  <c r="E1136" i="1"/>
  <c r="E1140" i="1"/>
  <c r="E1517" i="1"/>
  <c r="E1141" i="1"/>
  <c r="E1519" i="1"/>
  <c r="E4140" i="1"/>
  <c r="E1521" i="1"/>
  <c r="E1145" i="1"/>
  <c r="E1523" i="1"/>
  <c r="E1148" i="1"/>
  <c r="E4142" i="1"/>
  <c r="E1526" i="1"/>
  <c r="E1150" i="1"/>
  <c r="E4143" i="1"/>
  <c r="E1153" i="1"/>
  <c r="E4144" i="1"/>
  <c r="E4145" i="1"/>
  <c r="E1155" i="1"/>
  <c r="E1533" i="1"/>
  <c r="E1534" i="1"/>
  <c r="E1156" i="1"/>
  <c r="E1158" i="1"/>
  <c r="E1537" i="1"/>
  <c r="E1538" i="1"/>
  <c r="E1539" i="1"/>
  <c r="E1159" i="1"/>
  <c r="E1160" i="1"/>
  <c r="E1161" i="1"/>
  <c r="E1162" i="1"/>
  <c r="E1544" i="1"/>
  <c r="E1164" i="1"/>
  <c r="E1165" i="1"/>
  <c r="E1547" i="1"/>
  <c r="E1548" i="1"/>
  <c r="E1549" i="1"/>
  <c r="E1550" i="1"/>
  <c r="E1551" i="1"/>
  <c r="E1166" i="1"/>
  <c r="E1553" i="1"/>
  <c r="E1554" i="1"/>
  <c r="E1555" i="1"/>
  <c r="E1167" i="1"/>
  <c r="E4147" i="1"/>
  <c r="E1168" i="1"/>
  <c r="E1559" i="1"/>
  <c r="E4148" i="1"/>
  <c r="E1561" i="1"/>
  <c r="E1169" i="1"/>
  <c r="E1563" i="1"/>
  <c r="E1564" i="1"/>
  <c r="E1170" i="1"/>
  <c r="E1171" i="1"/>
  <c r="E1567" i="1"/>
  <c r="E1172" i="1"/>
  <c r="E1569" i="1"/>
  <c r="E1174" i="1"/>
  <c r="E1175" i="1"/>
  <c r="E1182" i="1"/>
  <c r="E1183" i="1"/>
  <c r="E1186" i="1"/>
  <c r="E1188" i="1"/>
  <c r="E4150" i="1"/>
  <c r="E1577" i="1"/>
  <c r="E1578" i="1"/>
  <c r="E1190" i="1"/>
  <c r="E1192" i="1"/>
  <c r="E1581" i="1"/>
  <c r="E4154" i="1"/>
  <c r="E1194" i="1"/>
  <c r="E4155" i="1"/>
  <c r="E1585" i="1"/>
  <c r="E1586" i="1"/>
  <c r="E1587" i="1"/>
  <c r="E1588" i="1"/>
  <c r="E1589" i="1"/>
  <c r="E1196" i="1"/>
  <c r="E1199" i="1"/>
  <c r="E1200" i="1"/>
  <c r="E1593" i="1"/>
  <c r="E1203" i="1"/>
  <c r="E1204" i="1"/>
  <c r="E1596" i="1"/>
  <c r="E4157" i="1"/>
  <c r="E1207" i="1"/>
  <c r="E1208" i="1"/>
  <c r="E1209" i="1"/>
  <c r="E1601" i="1"/>
  <c r="E1210" i="1"/>
  <c r="E1211" i="1"/>
  <c r="E1604" i="1"/>
  <c r="E1605" i="1"/>
  <c r="E1212" i="1"/>
  <c r="E1607" i="1"/>
  <c r="E1608" i="1"/>
  <c r="E1216" i="1"/>
  <c r="E1610" i="1"/>
  <c r="E1218" i="1"/>
  <c r="E1219" i="1"/>
  <c r="E1613" i="1"/>
  <c r="E1614" i="1"/>
  <c r="E1615" i="1"/>
  <c r="E1224" i="1"/>
  <c r="E1617" i="1"/>
  <c r="E1618" i="1"/>
  <c r="E1225" i="1"/>
  <c r="E1227" i="1"/>
  <c r="E1621" i="1"/>
  <c r="E1622" i="1"/>
  <c r="E1623" i="1"/>
  <c r="E1624" i="1"/>
  <c r="E1625" i="1"/>
  <c r="E1229" i="1"/>
  <c r="E1231" i="1"/>
  <c r="E4159" i="1"/>
  <c r="E4160" i="1"/>
  <c r="E1630" i="1"/>
  <c r="E4162" i="1"/>
  <c r="E1632" i="1"/>
  <c r="E1232" i="1"/>
  <c r="E1634" i="1"/>
  <c r="E4163" i="1"/>
  <c r="E4165" i="1"/>
  <c r="E1233" i="1"/>
  <c r="E1235" i="1"/>
  <c r="E4166" i="1"/>
  <c r="E1640" i="1"/>
  <c r="E1641" i="1"/>
  <c r="E1642" i="1"/>
  <c r="E1643" i="1"/>
  <c r="E1644" i="1"/>
  <c r="E4169" i="1"/>
  <c r="E4172" i="1"/>
  <c r="E1236" i="1"/>
  <c r="E1648" i="1"/>
  <c r="E1237" i="1"/>
  <c r="E1650" i="1"/>
  <c r="E1651" i="1"/>
  <c r="E1652" i="1"/>
  <c r="E4175" i="1"/>
  <c r="E1239" i="1"/>
  <c r="E1241" i="1"/>
  <c r="E1656" i="1"/>
  <c r="E1657" i="1"/>
  <c r="E1242" i="1"/>
  <c r="E1659" i="1"/>
  <c r="E1243" i="1"/>
  <c r="E1661" i="1"/>
  <c r="E1248" i="1"/>
  <c r="E1663" i="1"/>
  <c r="E1664" i="1"/>
  <c r="E1665" i="1"/>
  <c r="E1666" i="1"/>
  <c r="E1667" i="1"/>
  <c r="E1668" i="1"/>
  <c r="E1669" i="1"/>
  <c r="E1670" i="1"/>
  <c r="E1249" i="1"/>
  <c r="E1672" i="1"/>
  <c r="E1250" i="1"/>
  <c r="E1251" i="1"/>
  <c r="E4179" i="1"/>
  <c r="E1676" i="1"/>
  <c r="E1252" i="1"/>
  <c r="E1678" i="1"/>
  <c r="E1679" i="1"/>
  <c r="E1680" i="1"/>
  <c r="E1681" i="1"/>
  <c r="E1682" i="1"/>
  <c r="E1683" i="1"/>
  <c r="E1259" i="1"/>
  <c r="E1260" i="1"/>
  <c r="E1262" i="1"/>
  <c r="E1687" i="1"/>
  <c r="E1688" i="1"/>
  <c r="E1263" i="1"/>
  <c r="E1266" i="1"/>
  <c r="E1691" i="1"/>
  <c r="E1692" i="1"/>
  <c r="E1267" i="1"/>
  <c r="E1269" i="1"/>
  <c r="E1276" i="1"/>
  <c r="E1278" i="1"/>
  <c r="E1280" i="1"/>
  <c r="E1281" i="1"/>
  <c r="E1699" i="1"/>
  <c r="E1700" i="1"/>
  <c r="E1701" i="1"/>
  <c r="E1702" i="1"/>
  <c r="E1282" i="1"/>
  <c r="E1704" i="1"/>
  <c r="E1283" i="1"/>
  <c r="E1706" i="1"/>
  <c r="E1289" i="1"/>
  <c r="E1291" i="1"/>
  <c r="E4182" i="1"/>
  <c r="E1292" i="1"/>
  <c r="E1293" i="1"/>
  <c r="E1712" i="1"/>
  <c r="E1298" i="1"/>
  <c r="E1301" i="1"/>
  <c r="E1715" i="1"/>
  <c r="E1308" i="1"/>
  <c r="E1717" i="1"/>
  <c r="E1718" i="1"/>
  <c r="E1310" i="1"/>
  <c r="E1311" i="1"/>
  <c r="E1312" i="1"/>
  <c r="E1722" i="1"/>
  <c r="E1723" i="1"/>
  <c r="E4187" i="1"/>
  <c r="E1725" i="1"/>
  <c r="E1726" i="1"/>
  <c r="E1727" i="1"/>
  <c r="E1313" i="1"/>
  <c r="E1316" i="1"/>
  <c r="E1730" i="1"/>
  <c r="E1731" i="1"/>
  <c r="E1732" i="1"/>
  <c r="E1733" i="1"/>
  <c r="E1734" i="1"/>
  <c r="E1319" i="1"/>
  <c r="E1736" i="1"/>
  <c r="E1320" i="1"/>
  <c r="E1738" i="1"/>
  <c r="E1321" i="1"/>
  <c r="E1740" i="1"/>
  <c r="E1324" i="1"/>
  <c r="E1742" i="1"/>
  <c r="E1743" i="1"/>
  <c r="E1326" i="1"/>
  <c r="E1327" i="1"/>
  <c r="E1746" i="1"/>
  <c r="E1747" i="1"/>
  <c r="E1329" i="1"/>
  <c r="E1749" i="1"/>
  <c r="E4189" i="1"/>
  <c r="E1330" i="1"/>
  <c r="E1331" i="1"/>
  <c r="E1753" i="1"/>
  <c r="E1754" i="1"/>
  <c r="E1755" i="1"/>
  <c r="E1756" i="1"/>
  <c r="E1333" i="1"/>
  <c r="E1334" i="1"/>
  <c r="E1759" i="1"/>
  <c r="E4191" i="1"/>
  <c r="E1761" i="1"/>
  <c r="E1762" i="1"/>
  <c r="E1763" i="1"/>
  <c r="E1764" i="1"/>
  <c r="E4193" i="1"/>
  <c r="E4195" i="1"/>
  <c r="E1767" i="1"/>
  <c r="E1768" i="1"/>
  <c r="E1335" i="1"/>
  <c r="E1338" i="1"/>
  <c r="E1339" i="1"/>
  <c r="E1772" i="1"/>
  <c r="E1773" i="1"/>
  <c r="E1341" i="1"/>
  <c r="E1342" i="1"/>
  <c r="E1776" i="1"/>
  <c r="E1343" i="1"/>
  <c r="E1347" i="1"/>
  <c r="E4196" i="1"/>
  <c r="E1780" i="1"/>
  <c r="E1781" i="1"/>
  <c r="E1782" i="1"/>
  <c r="E1348" i="1"/>
  <c r="E1351" i="1"/>
  <c r="E4197" i="1"/>
  <c r="E1353" i="1"/>
  <c r="E1787" i="1"/>
  <c r="E1354" i="1"/>
  <c r="E1359" i="1"/>
  <c r="E4198" i="1"/>
  <c r="E1360" i="1"/>
  <c r="E1792" i="1"/>
  <c r="E4199" i="1"/>
  <c r="E1794" i="1"/>
  <c r="E1795" i="1"/>
  <c r="E1361" i="1"/>
  <c r="E1797" i="1"/>
  <c r="E1362" i="1"/>
  <c r="E1363" i="1"/>
  <c r="E1364" i="1"/>
  <c r="E1365" i="1"/>
  <c r="E1802" i="1"/>
  <c r="E1368" i="1"/>
  <c r="E4200" i="1"/>
  <c r="E1805" i="1"/>
  <c r="E1806" i="1"/>
  <c r="E1369" i="1"/>
  <c r="E1808" i="1"/>
  <c r="E4202" i="1"/>
  <c r="E1371" i="1"/>
  <c r="E1811" i="1"/>
  <c r="E1372" i="1"/>
  <c r="E1813" i="1"/>
  <c r="E1814" i="1"/>
  <c r="E1815" i="1"/>
  <c r="E4203" i="1"/>
  <c r="E1374" i="1"/>
  <c r="E1375" i="1"/>
  <c r="E1819" i="1"/>
  <c r="E4205" i="1"/>
  <c r="E1376" i="1"/>
  <c r="E1822" i="1"/>
  <c r="E1377" i="1"/>
  <c r="E1379" i="1"/>
  <c r="E4207" i="1"/>
  <c r="E1826" i="1"/>
  <c r="E4208" i="1"/>
  <c r="E1828" i="1"/>
  <c r="E1829" i="1"/>
  <c r="E1830" i="1"/>
  <c r="E1381" i="1"/>
  <c r="E1384" i="1"/>
  <c r="E1833" i="1"/>
  <c r="E4211" i="1"/>
  <c r="E1388" i="1"/>
  <c r="E1389" i="1"/>
  <c r="E1837" i="1"/>
  <c r="E1838" i="1"/>
  <c r="E1839" i="1"/>
  <c r="E1390" i="1"/>
  <c r="E4212" i="1"/>
  <c r="E1842" i="1"/>
  <c r="E1843" i="1"/>
  <c r="E1391" i="1"/>
  <c r="E1845" i="1"/>
  <c r="E1846" i="1"/>
  <c r="E1847" i="1"/>
  <c r="E1848" i="1"/>
  <c r="E1392" i="1"/>
  <c r="E1395" i="1"/>
  <c r="E1397" i="1"/>
  <c r="E4214" i="1"/>
  <c r="E1853" i="1"/>
  <c r="E1399" i="1"/>
  <c r="E4215" i="1"/>
  <c r="E1856" i="1"/>
  <c r="E1857" i="1"/>
  <c r="E1400" i="1"/>
  <c r="E1859" i="1"/>
  <c r="E4218" i="1"/>
  <c r="E1861" i="1"/>
  <c r="E1862" i="1"/>
  <c r="E4219" i="1"/>
  <c r="E1864" i="1"/>
  <c r="E1865" i="1"/>
  <c r="E1866" i="1"/>
  <c r="E1404" i="1"/>
  <c r="E1868" i="1"/>
  <c r="E1869" i="1"/>
  <c r="E1870" i="1"/>
  <c r="E1871" i="1"/>
  <c r="E1405" i="1"/>
  <c r="E1873" i="1"/>
  <c r="E1874" i="1"/>
  <c r="E1875" i="1"/>
  <c r="E1876" i="1"/>
  <c r="E1877" i="1"/>
  <c r="E1878" i="1"/>
  <c r="E1879" i="1"/>
  <c r="E1407" i="1"/>
  <c r="E1881" i="1"/>
  <c r="E1882" i="1"/>
  <c r="E1883" i="1"/>
  <c r="E1884" i="1"/>
  <c r="E1885" i="1"/>
  <c r="E1886" i="1"/>
  <c r="E1887" i="1"/>
  <c r="E4220" i="1"/>
  <c r="E1889" i="1"/>
  <c r="E4221" i="1"/>
  <c r="E1891" i="1"/>
  <c r="E1892" i="1"/>
  <c r="E1893" i="1"/>
  <c r="E1894" i="1"/>
  <c r="E4222" i="1"/>
  <c r="E1896" i="1"/>
  <c r="E1409" i="1"/>
  <c r="E1898" i="1"/>
  <c r="E1411" i="1"/>
  <c r="E1412" i="1"/>
  <c r="E1901" i="1"/>
  <c r="E1902" i="1"/>
  <c r="E1903" i="1"/>
  <c r="E4224" i="1"/>
  <c r="E1415" i="1"/>
  <c r="E4225" i="1"/>
  <c r="E1907" i="1"/>
  <c r="E1908" i="1"/>
  <c r="E1418" i="1"/>
  <c r="E1910" i="1"/>
  <c r="E4227" i="1"/>
  <c r="E4228" i="1"/>
  <c r="E1419" i="1"/>
  <c r="E1914" i="1"/>
  <c r="E1915" i="1"/>
  <c r="E4230" i="1"/>
  <c r="E1917" i="1"/>
  <c r="E1918" i="1"/>
  <c r="E4235" i="1"/>
  <c r="E1420" i="1"/>
  <c r="E1921" i="1"/>
  <c r="E1922" i="1"/>
  <c r="E4237" i="1"/>
  <c r="E1924" i="1"/>
  <c r="E1421" i="1"/>
  <c r="E1926" i="1"/>
  <c r="E4238" i="1"/>
  <c r="E1928" i="1"/>
  <c r="E1929" i="1"/>
  <c r="E1422" i="1"/>
  <c r="E1428" i="1"/>
  <c r="E1429" i="1"/>
  <c r="E1933" i="1"/>
  <c r="E1934" i="1"/>
  <c r="E4239" i="1"/>
  <c r="E1430" i="1"/>
  <c r="E1937" i="1"/>
  <c r="E4241" i="1"/>
  <c r="E1431" i="1"/>
  <c r="E4242" i="1"/>
  <c r="E1941" i="1"/>
  <c r="E1942" i="1"/>
  <c r="E1432" i="1"/>
  <c r="E1434" i="1"/>
  <c r="E1435" i="1"/>
  <c r="E1946" i="1"/>
  <c r="E1947" i="1"/>
  <c r="E1438" i="1"/>
  <c r="E1949" i="1"/>
  <c r="E1950" i="1"/>
  <c r="E1440" i="1"/>
  <c r="E1952" i="1"/>
  <c r="E1953" i="1"/>
  <c r="E1954" i="1"/>
  <c r="E4243" i="1"/>
  <c r="E1956" i="1"/>
  <c r="E1443" i="1"/>
  <c r="E1958" i="1"/>
  <c r="E1959" i="1"/>
  <c r="E1445" i="1"/>
  <c r="E1961" i="1"/>
  <c r="E1449" i="1"/>
  <c r="E1963" i="1"/>
  <c r="E4244" i="1"/>
  <c r="E1450" i="1"/>
  <c r="E1452" i="1"/>
  <c r="E1967" i="1"/>
  <c r="E1454" i="1"/>
  <c r="E4245" i="1"/>
  <c r="E1970" i="1"/>
  <c r="E1457" i="1"/>
  <c r="E1972" i="1"/>
  <c r="E1973" i="1"/>
  <c r="E1458" i="1"/>
  <c r="E1460" i="1"/>
  <c r="E1976" i="1"/>
  <c r="E1463" i="1"/>
  <c r="E1978" i="1"/>
  <c r="E1979" i="1"/>
  <c r="E1980" i="1"/>
  <c r="E4246" i="1"/>
  <c r="E1465" i="1"/>
  <c r="E1466" i="1"/>
  <c r="E1984" i="1"/>
  <c r="E4247" i="1"/>
  <c r="E1986" i="1"/>
  <c r="E1467" i="1"/>
  <c r="E4248" i="1"/>
  <c r="E1469" i="1"/>
  <c r="E1471" i="1"/>
  <c r="E1991" i="1"/>
  <c r="E4249" i="1"/>
  <c r="E1993" i="1"/>
  <c r="E1472" i="1"/>
  <c r="E1995" i="1"/>
  <c r="E1996" i="1"/>
  <c r="E1474" i="1"/>
  <c r="E1475" i="1"/>
  <c r="E1999" i="1"/>
  <c r="E1479" i="1"/>
  <c r="E1481" i="1"/>
  <c r="E2002" i="1"/>
  <c r="E2003" i="1"/>
  <c r="E2004" i="1"/>
  <c r="E2005" i="1"/>
  <c r="E2006" i="1"/>
  <c r="E2007" i="1"/>
  <c r="E1482" i="1"/>
  <c r="E1483" i="1"/>
  <c r="E4250" i="1"/>
  <c r="E4252" i="1"/>
  <c r="E1484" i="1"/>
  <c r="E2013" i="1"/>
  <c r="E1485" i="1"/>
  <c r="E1488" i="1"/>
  <c r="E2016" i="1"/>
  <c r="E2017" i="1"/>
  <c r="E2018" i="1"/>
  <c r="E1489" i="1"/>
  <c r="E1491" i="1"/>
  <c r="E2021" i="1"/>
  <c r="E2022" i="1"/>
  <c r="E1492" i="1"/>
  <c r="E2024" i="1"/>
  <c r="E2025" i="1"/>
  <c r="E4255" i="1"/>
  <c r="E2027" i="1"/>
  <c r="E2028" i="1"/>
  <c r="E4258" i="1"/>
  <c r="E1493" i="1"/>
  <c r="E1494" i="1"/>
  <c r="E1496" i="1"/>
  <c r="E2033" i="1"/>
  <c r="E2034" i="1"/>
  <c r="E1498" i="1"/>
  <c r="E2036" i="1"/>
  <c r="E4259" i="1"/>
  <c r="E2038" i="1"/>
  <c r="E2039" i="1"/>
  <c r="E2040" i="1"/>
  <c r="E1500" i="1"/>
  <c r="E2042" i="1"/>
  <c r="E1505" i="1"/>
  <c r="E1506" i="1"/>
  <c r="E2045" i="1"/>
  <c r="E1508" i="1"/>
  <c r="E2047" i="1"/>
  <c r="E1509" i="1"/>
  <c r="E1510" i="1"/>
  <c r="E2050" i="1"/>
  <c r="E1512" i="1"/>
  <c r="E2052" i="1"/>
  <c r="E2053" i="1"/>
  <c r="E2054" i="1"/>
  <c r="E1513" i="1"/>
  <c r="E2056" i="1"/>
  <c r="E2057" i="1"/>
  <c r="E2058" i="1"/>
  <c r="E2059" i="1"/>
  <c r="E2060" i="1"/>
  <c r="E2061" i="1"/>
  <c r="E2062" i="1"/>
  <c r="E2063" i="1"/>
  <c r="E1515" i="1"/>
  <c r="E1516" i="1"/>
  <c r="E2066" i="1"/>
  <c r="E2067" i="1"/>
  <c r="E1518" i="1"/>
  <c r="E1520" i="1"/>
  <c r="E2070" i="1"/>
  <c r="E1522" i="1"/>
  <c r="E1524" i="1"/>
  <c r="E2073" i="1"/>
  <c r="E1525" i="1"/>
  <c r="E4260" i="1"/>
  <c r="E2076" i="1"/>
  <c r="E4261" i="1"/>
  <c r="E2078" i="1"/>
  <c r="E4263" i="1"/>
  <c r="E1527" i="1"/>
  <c r="E2081" i="1"/>
  <c r="E1528" i="1"/>
  <c r="E4264" i="1"/>
  <c r="E1529" i="1"/>
  <c r="E2085" i="1"/>
  <c r="E1530" i="1"/>
  <c r="E2087" i="1"/>
  <c r="E1531" i="1"/>
  <c r="E2089" i="1"/>
  <c r="E4266" i="1"/>
  <c r="E2091" i="1"/>
  <c r="E2092" i="1"/>
  <c r="E1532" i="1"/>
  <c r="E4267" i="1"/>
  <c r="E2095" i="1"/>
  <c r="E1535" i="1"/>
  <c r="E1536" i="1"/>
  <c r="E1540" i="1"/>
  <c r="E2099" i="1"/>
  <c r="E2100" i="1"/>
  <c r="E2101" i="1"/>
  <c r="E1541" i="1"/>
  <c r="E2103" i="1"/>
  <c r="E2104" i="1"/>
  <c r="E4268" i="1"/>
  <c r="E4271" i="1"/>
  <c r="E2107" i="1"/>
  <c r="E2108" i="1"/>
  <c r="E1542" i="1"/>
  <c r="E2110" i="1"/>
  <c r="E1543" i="1"/>
  <c r="E1545" i="1"/>
  <c r="E1546" i="1"/>
  <c r="E1552" i="1"/>
  <c r="E2115" i="1"/>
  <c r="E2116" i="1"/>
  <c r="E1556" i="1"/>
  <c r="E4272" i="1"/>
  <c r="E2119" i="1"/>
  <c r="E2120" i="1"/>
  <c r="E1557" i="1"/>
  <c r="E1558" i="1"/>
  <c r="E1560" i="1"/>
  <c r="E2124" i="1"/>
  <c r="E1562" i="1"/>
  <c r="E1565" i="1"/>
  <c r="E1566" i="1"/>
  <c r="E2128" i="1"/>
  <c r="E1568" i="1"/>
  <c r="E4273" i="1"/>
  <c r="E1570" i="1"/>
  <c r="E1571" i="1"/>
  <c r="E1572" i="1"/>
  <c r="E1573" i="1"/>
  <c r="E2135" i="1"/>
  <c r="E1574" i="1"/>
  <c r="E2137" i="1"/>
  <c r="E1575" i="1"/>
  <c r="E2139" i="1"/>
  <c r="E2140" i="1"/>
  <c r="E4277" i="1"/>
  <c r="E2142" i="1"/>
  <c r="E2143" i="1"/>
  <c r="E1576" i="1"/>
  <c r="E4278" i="1"/>
  <c r="E1579" i="1"/>
  <c r="E1580" i="1"/>
  <c r="E4285" i="1"/>
  <c r="E2149" i="1"/>
  <c r="E1582" i="1"/>
  <c r="E1583" i="1"/>
  <c r="E2152" i="1"/>
  <c r="E2153" i="1"/>
  <c r="E1584" i="1"/>
  <c r="E1590" i="1"/>
  <c r="E1591" i="1"/>
  <c r="E1592" i="1"/>
  <c r="E1594" i="1"/>
  <c r="E1595" i="1"/>
  <c r="E2160" i="1"/>
  <c r="E2161" i="1"/>
  <c r="E1597" i="1"/>
  <c r="E1598" i="1"/>
  <c r="E4286" i="1"/>
  <c r="E1599" i="1"/>
  <c r="E1600" i="1"/>
  <c r="E1602" i="1"/>
  <c r="E2168" i="1"/>
  <c r="E1603" i="1"/>
  <c r="E1606" i="1"/>
  <c r="E4288" i="1"/>
  <c r="E1609" i="1"/>
  <c r="E4290" i="1"/>
  <c r="E4291" i="1"/>
  <c r="E2175" i="1"/>
  <c r="E4293" i="1"/>
  <c r="E2177" i="1"/>
  <c r="E1611" i="1"/>
  <c r="E2179" i="1"/>
  <c r="E1612" i="1"/>
  <c r="E2181" i="1"/>
  <c r="E1616" i="1"/>
  <c r="E2183" i="1"/>
  <c r="E1619" i="1"/>
  <c r="E1620" i="1"/>
  <c r="E2186" i="1"/>
  <c r="E1626" i="1"/>
  <c r="E1627" i="1"/>
  <c r="E1628" i="1"/>
  <c r="E2190" i="1"/>
  <c r="E4296" i="1"/>
  <c r="E1629" i="1"/>
  <c r="E2193" i="1"/>
  <c r="E2194" i="1"/>
  <c r="E2195" i="1"/>
  <c r="E4300" i="1"/>
  <c r="E1631" i="1"/>
  <c r="E4301" i="1"/>
  <c r="E2199" i="1"/>
  <c r="E2200" i="1"/>
  <c r="E2201" i="1"/>
  <c r="E2202" i="1"/>
  <c r="E2203" i="1"/>
  <c r="E2204" i="1"/>
  <c r="E1633" i="1"/>
  <c r="E1635" i="1"/>
  <c r="E2207" i="1"/>
  <c r="E1636" i="1"/>
  <c r="E1637" i="1"/>
  <c r="E2210" i="1"/>
  <c r="E4303" i="1"/>
  <c r="E1638" i="1"/>
  <c r="E2213" i="1"/>
  <c r="E2214" i="1"/>
  <c r="E1639" i="1"/>
  <c r="E2216" i="1"/>
  <c r="E4304" i="1"/>
  <c r="E1645" i="1"/>
  <c r="E2219" i="1"/>
  <c r="E2220" i="1"/>
  <c r="E2221" i="1"/>
  <c r="E1646" i="1"/>
  <c r="E2223" i="1"/>
  <c r="E2224" i="1"/>
  <c r="E1647" i="1"/>
  <c r="E1649" i="1"/>
  <c r="E1653" i="1"/>
  <c r="E4309" i="1"/>
  <c r="E1654" i="1"/>
  <c r="E2230" i="1"/>
  <c r="E2231" i="1"/>
  <c r="E4314" i="1"/>
  <c r="E1655" i="1"/>
  <c r="E2234" i="1"/>
  <c r="E1658" i="1"/>
  <c r="E1660" i="1"/>
  <c r="E4315" i="1"/>
  <c r="E2238" i="1"/>
  <c r="E2239" i="1"/>
  <c r="E2240" i="1"/>
  <c r="E2241" i="1"/>
  <c r="E1662" i="1"/>
  <c r="E2243" i="1"/>
  <c r="E2244" i="1"/>
  <c r="E2245" i="1"/>
  <c r="E1671" i="1"/>
  <c r="E2247" i="1"/>
  <c r="E1673" i="1"/>
  <c r="E1674" i="1"/>
  <c r="E1675" i="1"/>
  <c r="E2251" i="1"/>
  <c r="E2252" i="1"/>
  <c r="E2253" i="1"/>
  <c r="E1677" i="1"/>
  <c r="E2255" i="1"/>
  <c r="E2256" i="1"/>
  <c r="E2257" i="1"/>
  <c r="E1684" i="1"/>
  <c r="E1685" i="1"/>
  <c r="E1686" i="1"/>
  <c r="E2261" i="1"/>
  <c r="E1689" i="1"/>
  <c r="E1690" i="1"/>
  <c r="E2264" i="1"/>
  <c r="E2265" i="1"/>
  <c r="E2266" i="1"/>
  <c r="E2267" i="1"/>
  <c r="E2268" i="1"/>
  <c r="E1693" i="1"/>
  <c r="E4316" i="1"/>
  <c r="E4318" i="1"/>
  <c r="E2272" i="1"/>
  <c r="E2273" i="1"/>
  <c r="E2274" i="1"/>
  <c r="E2275" i="1"/>
  <c r="E1694" i="1"/>
  <c r="E2277" i="1"/>
  <c r="E2278" i="1"/>
  <c r="E2279" i="1"/>
  <c r="E1695" i="1"/>
  <c r="E2281" i="1"/>
  <c r="E2282" i="1"/>
  <c r="E1696" i="1"/>
  <c r="E1697" i="1"/>
  <c r="E1698" i="1"/>
  <c r="E1703" i="1"/>
  <c r="E2287" i="1"/>
  <c r="E1705" i="1"/>
  <c r="E1707" i="1"/>
  <c r="E2290" i="1"/>
  <c r="E4322" i="1"/>
  <c r="E2292" i="1"/>
  <c r="E4323" i="1"/>
  <c r="E1708" i="1"/>
  <c r="E4325" i="1"/>
  <c r="E2296" i="1"/>
  <c r="E2297" i="1"/>
  <c r="E2298" i="1"/>
  <c r="E2299" i="1"/>
  <c r="E2300" i="1"/>
  <c r="E2301" i="1"/>
  <c r="E2302" i="1"/>
  <c r="E1709" i="1"/>
  <c r="E1710" i="1"/>
  <c r="E1711" i="1"/>
  <c r="E2306" i="1"/>
  <c r="E2307" i="1"/>
  <c r="E2308" i="1"/>
  <c r="E2309" i="1"/>
  <c r="E2310" i="1"/>
  <c r="E1713" i="1"/>
  <c r="E2312" i="1"/>
  <c r="E4327" i="1"/>
  <c r="E1714" i="1"/>
  <c r="E2315" i="1"/>
  <c r="E2316" i="1"/>
  <c r="E2317" i="1"/>
  <c r="E2318" i="1"/>
  <c r="E2319" i="1"/>
  <c r="E2320" i="1"/>
  <c r="E1716" i="1"/>
  <c r="E1719" i="1"/>
  <c r="E1720" i="1"/>
  <c r="E2324" i="1"/>
  <c r="E2325" i="1"/>
  <c r="E1721" i="1"/>
  <c r="E1724" i="1"/>
  <c r="E1728" i="1"/>
  <c r="E2329" i="1"/>
  <c r="E1729" i="1"/>
  <c r="E1735" i="1"/>
  <c r="E2332" i="1"/>
  <c r="E1737" i="1"/>
  <c r="E2334" i="1"/>
  <c r="E1739" i="1"/>
  <c r="E2336" i="1"/>
  <c r="E1741" i="1"/>
  <c r="E1744" i="1"/>
  <c r="E2339" i="1"/>
  <c r="E4330" i="1"/>
  <c r="E2341" i="1"/>
  <c r="E1745" i="1"/>
  <c r="E2343" i="1"/>
  <c r="E2344" i="1"/>
  <c r="E2345" i="1"/>
  <c r="E2346" i="1"/>
  <c r="E1748" i="1"/>
  <c r="E2348" i="1"/>
  <c r="E1750" i="1"/>
  <c r="E2350" i="1"/>
  <c r="E1751" i="1"/>
  <c r="E1752" i="1"/>
  <c r="E2353" i="1"/>
  <c r="E2354" i="1"/>
  <c r="E2355" i="1"/>
  <c r="E2356" i="1"/>
  <c r="E2357" i="1"/>
  <c r="E1757" i="1"/>
  <c r="E4331" i="1"/>
  <c r="E4334" i="1"/>
  <c r="E2361" i="1"/>
  <c r="E2362" i="1"/>
  <c r="E2363" i="1"/>
  <c r="E1758" i="1"/>
  <c r="E1760" i="1"/>
  <c r="E1765" i="1"/>
  <c r="E1766" i="1"/>
  <c r="E2368" i="1"/>
  <c r="E1769" i="1"/>
  <c r="E1770" i="1"/>
  <c r="E2371" i="1"/>
  <c r="E2372" i="1"/>
  <c r="E2373" i="1"/>
  <c r="E2374" i="1"/>
  <c r="E2375" i="1"/>
  <c r="E2376" i="1"/>
  <c r="E2377" i="1"/>
  <c r="E1771" i="1"/>
  <c r="E2379" i="1"/>
  <c r="E2380" i="1"/>
  <c r="E2381" i="1"/>
  <c r="E1774" i="1"/>
  <c r="E1775" i="1"/>
  <c r="E2384" i="1"/>
  <c r="E2385" i="1"/>
  <c r="E2386" i="1"/>
  <c r="E2387" i="1"/>
  <c r="E2388" i="1"/>
  <c r="E1777" i="1"/>
  <c r="E2390" i="1"/>
  <c r="E1778" i="1"/>
  <c r="E1779" i="1"/>
  <c r="E2393" i="1"/>
  <c r="E2394" i="1"/>
  <c r="E1783" i="1"/>
  <c r="E2396" i="1"/>
  <c r="E2397" i="1"/>
  <c r="E4335" i="1"/>
  <c r="E4337" i="1"/>
  <c r="E1784" i="1"/>
  <c r="E2401" i="1"/>
  <c r="E1785" i="1"/>
  <c r="E2403" i="1"/>
  <c r="E2404" i="1"/>
  <c r="E2405" i="1"/>
  <c r="E2406" i="1"/>
  <c r="E2407" i="1"/>
  <c r="E1786" i="1"/>
  <c r="E4338" i="1"/>
  <c r="E2410" i="1"/>
  <c r="E2411" i="1"/>
  <c r="E1788" i="1"/>
  <c r="E2413" i="1"/>
  <c r="E4342" i="1"/>
  <c r="E2415" i="1"/>
  <c r="E1789" i="1"/>
  <c r="E2417" i="1"/>
  <c r="E2418" i="1"/>
  <c r="E2419" i="1"/>
  <c r="E2420" i="1"/>
  <c r="E1790" i="1"/>
  <c r="E1791" i="1"/>
  <c r="E4345" i="1"/>
  <c r="E2424" i="1"/>
  <c r="E1793" i="1"/>
  <c r="E2426" i="1"/>
  <c r="E1796" i="1"/>
  <c r="E1798" i="1"/>
  <c r="E1799" i="1"/>
  <c r="E2430" i="1"/>
  <c r="E2431" i="1"/>
  <c r="E2432" i="1"/>
  <c r="E1800" i="1"/>
  <c r="E2434" i="1"/>
  <c r="E2435" i="1"/>
  <c r="E2436" i="1"/>
  <c r="E4349" i="1"/>
  <c r="E1801" i="1"/>
  <c r="E4350" i="1"/>
  <c r="E2440" i="1"/>
  <c r="E4353" i="1"/>
  <c r="E2442" i="1"/>
  <c r="E2443" i="1"/>
  <c r="E2444" i="1"/>
  <c r="E1803" i="1"/>
  <c r="E1804" i="1"/>
  <c r="E1807" i="1"/>
  <c r="E1809" i="1"/>
  <c r="E1810" i="1"/>
  <c r="E2450" i="1"/>
  <c r="E2451" i="1"/>
  <c r="E2452" i="1"/>
  <c r="E2453" i="1"/>
  <c r="E2454" i="1"/>
  <c r="E2455" i="1"/>
  <c r="E2456" i="1"/>
  <c r="E2457" i="1"/>
  <c r="E2458" i="1"/>
  <c r="E4354" i="1"/>
  <c r="E4355" i="1"/>
  <c r="E1812" i="1"/>
  <c r="E2462" i="1"/>
  <c r="E2463" i="1"/>
  <c r="E2464" i="1"/>
  <c r="E1816" i="1"/>
  <c r="E2466" i="1"/>
  <c r="E2467" i="1"/>
  <c r="E4357" i="1"/>
  <c r="E2469" i="1"/>
  <c r="E4359" i="1"/>
  <c r="E2471" i="1"/>
  <c r="E4360" i="1"/>
  <c r="E2473" i="1"/>
  <c r="E1817" i="1"/>
  <c r="E4365" i="1"/>
  <c r="E2476" i="1"/>
  <c r="E1818" i="1"/>
  <c r="E1820" i="1"/>
  <c r="E4366" i="1"/>
  <c r="E4367" i="1"/>
  <c r="E1821" i="1"/>
  <c r="E1823" i="1"/>
  <c r="E1824" i="1"/>
  <c r="E1825" i="1"/>
  <c r="E2485" i="1"/>
  <c r="E1827" i="1"/>
  <c r="E1831" i="1"/>
  <c r="E2488" i="1"/>
  <c r="E2489" i="1"/>
  <c r="E4369" i="1"/>
  <c r="E2491" i="1"/>
  <c r="E2492" i="1"/>
  <c r="E2493" i="1"/>
  <c r="E2494" i="1"/>
  <c r="E1832" i="1"/>
  <c r="E2496" i="1"/>
  <c r="E1834" i="1"/>
  <c r="E1835" i="1"/>
  <c r="E4372" i="1"/>
  <c r="E2500" i="1"/>
  <c r="E1836" i="1"/>
  <c r="E2502" i="1"/>
  <c r="E2503" i="1"/>
  <c r="E2504" i="1"/>
  <c r="E1840" i="1"/>
  <c r="E2506" i="1"/>
  <c r="E2507" i="1"/>
  <c r="E1841" i="1"/>
  <c r="E1844" i="1"/>
  <c r="E2510" i="1"/>
  <c r="E2511" i="1"/>
  <c r="E4377" i="1"/>
  <c r="E2513" i="1"/>
  <c r="E4381" i="1"/>
  <c r="E1849" i="1"/>
  <c r="E1850" i="1"/>
  <c r="E2517" i="1"/>
  <c r="E1851" i="1"/>
  <c r="E2519" i="1"/>
  <c r="E4383" i="1"/>
  <c r="E2521" i="1"/>
  <c r="E1852" i="1"/>
  <c r="E1854" i="1"/>
  <c r="E1855" i="1"/>
  <c r="E1858" i="1"/>
  <c r="E1860" i="1"/>
  <c r="E1863" i="1"/>
  <c r="E2528" i="1"/>
  <c r="E1867" i="1"/>
  <c r="E1872" i="1"/>
  <c r="E1880" i="1"/>
  <c r="E1888" i="1"/>
  <c r="E2533" i="1"/>
  <c r="E2534" i="1"/>
  <c r="E1890" i="1"/>
  <c r="E2536" i="1"/>
  <c r="E4386" i="1"/>
  <c r="E4387" i="1"/>
  <c r="E2539" i="1"/>
  <c r="E2540" i="1"/>
  <c r="E2541" i="1"/>
  <c r="E2542" i="1"/>
  <c r="E1895" i="1"/>
  <c r="E2544" i="1"/>
  <c r="E2545" i="1"/>
  <c r="E2546" i="1"/>
  <c r="E1897" i="1"/>
  <c r="E1899" i="1"/>
  <c r="E4388" i="1"/>
  <c r="E1900" i="1"/>
  <c r="E1904" i="1"/>
  <c r="E1905" i="1"/>
  <c r="E1906" i="1"/>
  <c r="E2554" i="1"/>
  <c r="E1909" i="1"/>
  <c r="E2556" i="1"/>
  <c r="E4391" i="1"/>
  <c r="E1911" i="1"/>
  <c r="E2559" i="1"/>
  <c r="E1912" i="1"/>
  <c r="E1913" i="1"/>
  <c r="E1916" i="1"/>
  <c r="E4392" i="1"/>
  <c r="E1919" i="1"/>
  <c r="E4393" i="1"/>
  <c r="E2566" i="1"/>
  <c r="E2567" i="1"/>
  <c r="E1920" i="1"/>
  <c r="E1923" i="1"/>
  <c r="E2570" i="1"/>
  <c r="E2571" i="1"/>
  <c r="E2572" i="1"/>
  <c r="E1925" i="1"/>
  <c r="E2574" i="1"/>
  <c r="E4394" i="1"/>
  <c r="E2576" i="1"/>
  <c r="E1927" i="1"/>
  <c r="E2578" i="1"/>
  <c r="E2579" i="1"/>
  <c r="E1930" i="1"/>
  <c r="E1931" i="1"/>
  <c r="E1932" i="1"/>
  <c r="E4397" i="1"/>
  <c r="E4398" i="1"/>
  <c r="E1935" i="1"/>
  <c r="E1936" i="1"/>
  <c r="E2587" i="1"/>
  <c r="E2588" i="1"/>
  <c r="E4399" i="1"/>
  <c r="E2590" i="1"/>
  <c r="E2591" i="1"/>
  <c r="E2592" i="1"/>
  <c r="E1938" i="1"/>
  <c r="E2594" i="1"/>
  <c r="E4400" i="1"/>
  <c r="E2596" i="1"/>
  <c r="E4401" i="1"/>
  <c r="E1939" i="1"/>
  <c r="E1940" i="1"/>
  <c r="E2600" i="1"/>
  <c r="E2601" i="1"/>
  <c r="E4402" i="1"/>
  <c r="E2603" i="1"/>
  <c r="E2604" i="1"/>
  <c r="E1943" i="1"/>
  <c r="E1944" i="1"/>
  <c r="E1945" i="1"/>
  <c r="E1948" i="1"/>
  <c r="E4403" i="1"/>
  <c r="E2610" i="1"/>
  <c r="E2611" i="1"/>
  <c r="E1951" i="1"/>
  <c r="E2613" i="1"/>
  <c r="E1955" i="1"/>
  <c r="E2615" i="1"/>
  <c r="E2616" i="1"/>
  <c r="E2617" i="1"/>
  <c r="E1957" i="1"/>
  <c r="E2619" i="1"/>
  <c r="E1960" i="1"/>
  <c r="E2621" i="1"/>
  <c r="E2622" i="1"/>
  <c r="E2623" i="1"/>
  <c r="E2624" i="1"/>
  <c r="E4408" i="1"/>
  <c r="E2626" i="1"/>
  <c r="E2627" i="1"/>
  <c r="E4409" i="1"/>
  <c r="E2629" i="1"/>
  <c r="E2630" i="1"/>
  <c r="E2631" i="1"/>
  <c r="E2632" i="1"/>
  <c r="E1962" i="1"/>
  <c r="E1964" i="1"/>
  <c r="E2635" i="1"/>
  <c r="E1965" i="1"/>
  <c r="E1966" i="1"/>
  <c r="E2638" i="1"/>
  <c r="E2639" i="1"/>
  <c r="E1968" i="1"/>
  <c r="E2641" i="1"/>
  <c r="E1969" i="1"/>
  <c r="E2643" i="1"/>
  <c r="E1971" i="1"/>
  <c r="E2645" i="1"/>
  <c r="E1974" i="1"/>
  <c r="E2647" i="1"/>
  <c r="E1975" i="1"/>
  <c r="E2649" i="1"/>
  <c r="E2650" i="1"/>
  <c r="E4410" i="1"/>
  <c r="E2652" i="1"/>
  <c r="E2653" i="1"/>
  <c r="E1977" i="1"/>
  <c r="E2655" i="1"/>
  <c r="E1981" i="1"/>
  <c r="E4411" i="1"/>
  <c r="E4414" i="1"/>
  <c r="E1982" i="1"/>
  <c r="E2660" i="1"/>
  <c r="E2661" i="1"/>
  <c r="E2662" i="1"/>
  <c r="E2663" i="1"/>
  <c r="E2664" i="1"/>
  <c r="E2665" i="1"/>
  <c r="E2666" i="1"/>
  <c r="E2667" i="1"/>
  <c r="E2668" i="1"/>
  <c r="E2669" i="1"/>
  <c r="E2670" i="1"/>
  <c r="E4415" i="1"/>
  <c r="E2672" i="1"/>
  <c r="E2673" i="1"/>
  <c r="E1983" i="1"/>
  <c r="E2675" i="1"/>
  <c r="E1985" i="1"/>
  <c r="E1987" i="1"/>
  <c r="E1988" i="1"/>
  <c r="E1989" i="1"/>
  <c r="E2680" i="1"/>
  <c r="E4416" i="1"/>
  <c r="E1990" i="1"/>
  <c r="E2683" i="1"/>
  <c r="E1992" i="1"/>
  <c r="E2685" i="1"/>
  <c r="E2686" i="1"/>
  <c r="E1994" i="1"/>
  <c r="E2688" i="1"/>
  <c r="E1997" i="1"/>
  <c r="E2690" i="1"/>
  <c r="E1998" i="1"/>
  <c r="E2692" i="1"/>
  <c r="E2000" i="1"/>
  <c r="E2694" i="1"/>
  <c r="E2695" i="1"/>
  <c r="E2696" i="1"/>
  <c r="E2001" i="1"/>
  <c r="E2008" i="1"/>
  <c r="E2699" i="1"/>
  <c r="E2700" i="1"/>
  <c r="E4417" i="1"/>
  <c r="E2009" i="1"/>
  <c r="E4418" i="1"/>
  <c r="E2704" i="1"/>
  <c r="E2705" i="1"/>
  <c r="E2010" i="1"/>
  <c r="E4421" i="1"/>
  <c r="E2708" i="1"/>
  <c r="E2011" i="1"/>
  <c r="E2012" i="1"/>
  <c r="E2014" i="1"/>
  <c r="E4423" i="1"/>
  <c r="E4425" i="1"/>
  <c r="E2714" i="1"/>
  <c r="E2715" i="1"/>
  <c r="E4426" i="1"/>
  <c r="E2015" i="1"/>
  <c r="E2718" i="1"/>
  <c r="E2019" i="1"/>
  <c r="E4429" i="1"/>
  <c r="E2721" i="1"/>
  <c r="E2722" i="1"/>
  <c r="E2723" i="1"/>
  <c r="E2724" i="1"/>
  <c r="E2725" i="1"/>
  <c r="E4430" i="1"/>
  <c r="E2727" i="1"/>
  <c r="E2020" i="1"/>
  <c r="E4431" i="1"/>
  <c r="E2730" i="1"/>
  <c r="E2023" i="1"/>
  <c r="E4432" i="1"/>
  <c r="E2026" i="1"/>
  <c r="E2029" i="1"/>
  <c r="E2735" i="1"/>
  <c r="E4433" i="1"/>
  <c r="E4434" i="1"/>
  <c r="E4437" i="1"/>
  <c r="E2030" i="1"/>
  <c r="E2031" i="1"/>
  <c r="E2741" i="1"/>
  <c r="E2742" i="1"/>
  <c r="E2032" i="1"/>
  <c r="E2744" i="1"/>
  <c r="E2035" i="1"/>
  <c r="E2037" i="1"/>
  <c r="E2747" i="1"/>
  <c r="E2041" i="1"/>
  <c r="E4438" i="1"/>
  <c r="E2750" i="1"/>
  <c r="E2043" i="1"/>
  <c r="E2044" i="1"/>
  <c r="E2046" i="1"/>
  <c r="E2048" i="1"/>
  <c r="E2755" i="1"/>
  <c r="E2756" i="1"/>
  <c r="E2049" i="1"/>
  <c r="E2051" i="1"/>
  <c r="E2759" i="1"/>
  <c r="E2760" i="1"/>
  <c r="E2055" i="1"/>
  <c r="E2064" i="1"/>
  <c r="E2763" i="1"/>
  <c r="E2764" i="1"/>
  <c r="E4439" i="1"/>
  <c r="E4440" i="1"/>
  <c r="E2767" i="1"/>
  <c r="E2768" i="1"/>
  <c r="E2769" i="1"/>
  <c r="E2770" i="1"/>
  <c r="E2771" i="1"/>
  <c r="E2065" i="1"/>
  <c r="E2773" i="1"/>
  <c r="E4441" i="1"/>
  <c r="E2775" i="1"/>
  <c r="E4442" i="1"/>
  <c r="E2068" i="1"/>
  <c r="E2778" i="1"/>
  <c r="E2779" i="1"/>
  <c r="E2069" i="1"/>
  <c r="E2071" i="1"/>
  <c r="E2782" i="1"/>
  <c r="E2072" i="1"/>
  <c r="E2074" i="1"/>
  <c r="E2785" i="1"/>
  <c r="E2075" i="1"/>
  <c r="E2077" i="1"/>
  <c r="E2788" i="1"/>
  <c r="E2789" i="1"/>
  <c r="E2790" i="1"/>
  <c r="E2791" i="1"/>
  <c r="E2079" i="1"/>
  <c r="E2793" i="1"/>
  <c r="E2794" i="1"/>
  <c r="E4443" i="1"/>
  <c r="E2080" i="1"/>
  <c r="E2082" i="1"/>
  <c r="E2798" i="1"/>
  <c r="E2799" i="1"/>
  <c r="E2800" i="1"/>
  <c r="E2801" i="1"/>
  <c r="E2083" i="1"/>
  <c r="E2803" i="1"/>
  <c r="E2084" i="1"/>
  <c r="E2805" i="1"/>
  <c r="E2806" i="1"/>
  <c r="E2807" i="1"/>
  <c r="E2086" i="1"/>
  <c r="E2809" i="1"/>
  <c r="E2088" i="1"/>
  <c r="E2811" i="1"/>
  <c r="E2090" i="1"/>
  <c r="E2813" i="1"/>
  <c r="E4444" i="1"/>
  <c r="E2815" i="1"/>
  <c r="E2093" i="1"/>
  <c r="E2094" i="1"/>
  <c r="E2096" i="1"/>
  <c r="E4446" i="1"/>
  <c r="E4447" i="1"/>
  <c r="E2821" i="1"/>
  <c r="E2097" i="1"/>
  <c r="E2823" i="1"/>
  <c r="E2098" i="1"/>
  <c r="E4448" i="1"/>
  <c r="E2826" i="1"/>
  <c r="E2102" i="1"/>
  <c r="E2828" i="1"/>
  <c r="E2105" i="1"/>
  <c r="E2830" i="1"/>
  <c r="E2831" i="1"/>
  <c r="E2106" i="1"/>
  <c r="E2833" i="1"/>
  <c r="E2834" i="1"/>
  <c r="E2109" i="1"/>
  <c r="E2836" i="1"/>
  <c r="E2837" i="1"/>
  <c r="E2838" i="1"/>
  <c r="E4450" i="1"/>
  <c r="E2840" i="1"/>
  <c r="E2841" i="1"/>
  <c r="E2842" i="1"/>
  <c r="E2843" i="1"/>
  <c r="E2111" i="1"/>
  <c r="E2845" i="1"/>
  <c r="E2846" i="1"/>
  <c r="E2112" i="1"/>
  <c r="E4453" i="1"/>
  <c r="E2113" i="1"/>
  <c r="E2850" i="1"/>
  <c r="E2851" i="1"/>
  <c r="E2852" i="1"/>
  <c r="E2114" i="1"/>
  <c r="E2854" i="1"/>
  <c r="E2855" i="1"/>
  <c r="E2117" i="1"/>
  <c r="E2857" i="1"/>
  <c r="E2118" i="1"/>
  <c r="E2859" i="1"/>
  <c r="E2121" i="1"/>
  <c r="E2861" i="1"/>
  <c r="E2122" i="1"/>
  <c r="E2123" i="1"/>
  <c r="E4456" i="1"/>
  <c r="E2125" i="1"/>
  <c r="E4459" i="1"/>
  <c r="E2867" i="1"/>
  <c r="E2126" i="1"/>
  <c r="E2127" i="1"/>
  <c r="E2870" i="1"/>
  <c r="E2129" i="1"/>
  <c r="E2872" i="1"/>
  <c r="E2873" i="1"/>
  <c r="E2874" i="1"/>
  <c r="E2875" i="1"/>
  <c r="E2876" i="1"/>
  <c r="E2130" i="1"/>
  <c r="E2878" i="1"/>
  <c r="E2131" i="1"/>
  <c r="E2880" i="1"/>
  <c r="E2132" i="1"/>
  <c r="E2882" i="1"/>
  <c r="E4460" i="1"/>
  <c r="E2133" i="1"/>
  <c r="E2134" i="1"/>
  <c r="E2886" i="1"/>
  <c r="E2887" i="1"/>
  <c r="E2888" i="1"/>
  <c r="E2889" i="1"/>
  <c r="E2890" i="1"/>
  <c r="E2136" i="1"/>
  <c r="E4462" i="1"/>
  <c r="E2138" i="1"/>
  <c r="E2141" i="1"/>
  <c r="E2895" i="1"/>
  <c r="E2896" i="1"/>
  <c r="E2144" i="1"/>
  <c r="E2145" i="1"/>
  <c r="E2146" i="1"/>
  <c r="E2900" i="1"/>
  <c r="E2901" i="1"/>
  <c r="E2902" i="1"/>
  <c r="E2147" i="1"/>
  <c r="E2148" i="1"/>
  <c r="E2150" i="1"/>
  <c r="E2151" i="1"/>
  <c r="E2154" i="1"/>
  <c r="E2908" i="1"/>
  <c r="E2909" i="1"/>
  <c r="E2910" i="1"/>
  <c r="E2911" i="1"/>
  <c r="E2912" i="1"/>
  <c r="E2155" i="1"/>
  <c r="E2914" i="1"/>
  <c r="E2915" i="1"/>
  <c r="E2156" i="1"/>
  <c r="E2917" i="1"/>
  <c r="E2157" i="1"/>
  <c r="E2919" i="1"/>
  <c r="E2920" i="1"/>
  <c r="E2921" i="1"/>
  <c r="E2922" i="1"/>
  <c r="E2158" i="1"/>
  <c r="E2924" i="1"/>
  <c r="E2925" i="1"/>
  <c r="E2926" i="1"/>
  <c r="E4465" i="1"/>
  <c r="E2159" i="1"/>
  <c r="E2929" i="1"/>
  <c r="E2930" i="1"/>
  <c r="E2162" i="1"/>
  <c r="E2932" i="1"/>
  <c r="E2163" i="1"/>
  <c r="E4466" i="1"/>
  <c r="E4468" i="1"/>
  <c r="E2164" i="1"/>
  <c r="E2937" i="1"/>
  <c r="E4470" i="1"/>
  <c r="E2939" i="1"/>
  <c r="E2940" i="1"/>
  <c r="E2941" i="1"/>
  <c r="E2942" i="1"/>
  <c r="E2943" i="1"/>
  <c r="E4471" i="1"/>
  <c r="E2945" i="1"/>
  <c r="E2946" i="1"/>
  <c r="E2947" i="1"/>
  <c r="E2165" i="1"/>
  <c r="E2166" i="1"/>
  <c r="E2950" i="1"/>
  <c r="E2167" i="1"/>
  <c r="E2169" i="1"/>
  <c r="E2170" i="1"/>
  <c r="E2171" i="1"/>
  <c r="E2172" i="1"/>
  <c r="E2173" i="1"/>
  <c r="E2957" i="1"/>
  <c r="E2958" i="1"/>
  <c r="E2959" i="1"/>
  <c r="E2174" i="1"/>
  <c r="E4474" i="1"/>
  <c r="E2176" i="1"/>
  <c r="E2963" i="1"/>
  <c r="E2178" i="1"/>
  <c r="E2965" i="1"/>
  <c r="E2180" i="1"/>
  <c r="E2967" i="1"/>
  <c r="E2182" i="1"/>
  <c r="E2184" i="1"/>
  <c r="E4476" i="1"/>
  <c r="E2185" i="1"/>
  <c r="E2972" i="1"/>
  <c r="E2187" i="1"/>
  <c r="E2188" i="1"/>
  <c r="E2189" i="1"/>
  <c r="E2191" i="1"/>
  <c r="E2977" i="1"/>
  <c r="E2978" i="1"/>
  <c r="E2979" i="1"/>
  <c r="E2980" i="1"/>
  <c r="E2981" i="1"/>
  <c r="E2192" i="1"/>
  <c r="E2983" i="1"/>
  <c r="E2196" i="1"/>
  <c r="E2985" i="1"/>
  <c r="E2986" i="1"/>
  <c r="E4477" i="1"/>
  <c r="E2197" i="1"/>
  <c r="E2989" i="1"/>
  <c r="E4479" i="1"/>
  <c r="E2198" i="1"/>
  <c r="E4480" i="1"/>
  <c r="E2205" i="1"/>
  <c r="E2994" i="1"/>
  <c r="E2206" i="1"/>
  <c r="E2208" i="1"/>
  <c r="E4481" i="1"/>
  <c r="E2998" i="1"/>
  <c r="E2209" i="1"/>
  <c r="E2211" i="1"/>
  <c r="E3001" i="1"/>
  <c r="E2212" i="1"/>
  <c r="E2215" i="1"/>
  <c r="E2217" i="1"/>
  <c r="E2218" i="1"/>
  <c r="E3006" i="1"/>
  <c r="E2222" i="1"/>
  <c r="E3008" i="1"/>
  <c r="E2225" i="1"/>
  <c r="E4485" i="1"/>
  <c r="E3011" i="1"/>
  <c r="E3012" i="1"/>
  <c r="E2226" i="1"/>
  <c r="E2227" i="1"/>
  <c r="E2228" i="1"/>
  <c r="E3016" i="1"/>
  <c r="E3017" i="1"/>
  <c r="E2229" i="1"/>
  <c r="E4492" i="1"/>
  <c r="E3020" i="1"/>
  <c r="E3021" i="1"/>
  <c r="E3022" i="1"/>
  <c r="E3023" i="1"/>
  <c r="E2232" i="1"/>
  <c r="E3025" i="1"/>
  <c r="E3026" i="1"/>
  <c r="E3027" i="1"/>
  <c r="E4497" i="1"/>
  <c r="E3029" i="1"/>
  <c r="E3030" i="1"/>
  <c r="E2233" i="1"/>
  <c r="E3032" i="1"/>
  <c r="E2235" i="1"/>
  <c r="E2236" i="1"/>
  <c r="E2237" i="1"/>
  <c r="E3036" i="1"/>
  <c r="E3037" i="1"/>
  <c r="E4500" i="1"/>
  <c r="E2242" i="1"/>
  <c r="E2246" i="1"/>
  <c r="E2248" i="1"/>
  <c r="E2249" i="1"/>
  <c r="E2250" i="1"/>
  <c r="E2254" i="1"/>
  <c r="E2258" i="1"/>
  <c r="E3046" i="1"/>
  <c r="E4509" i="1"/>
  <c r="E4511" i="1"/>
  <c r="E3049" i="1"/>
  <c r="E3050" i="1"/>
  <c r="E3051" i="1"/>
  <c r="E3052" i="1"/>
  <c r="E2259" i="1"/>
  <c r="E4512" i="1"/>
  <c r="E3055" i="1"/>
  <c r="E3056" i="1"/>
  <c r="E2260" i="1"/>
  <c r="E2262" i="1"/>
  <c r="E3059" i="1"/>
  <c r="E3060" i="1"/>
  <c r="E2263" i="1"/>
  <c r="E3062" i="1"/>
  <c r="E2269" i="1"/>
  <c r="E4513" i="1"/>
  <c r="E4515" i="1"/>
  <c r="E3066" i="1"/>
  <c r="E2270" i="1"/>
  <c r="E3068" i="1"/>
  <c r="E4516" i="1"/>
  <c r="E4519" i="1"/>
  <c r="E2271" i="1"/>
  <c r="E4520" i="1"/>
  <c r="E3073" i="1"/>
  <c r="E2276" i="1"/>
  <c r="E3075" i="1"/>
  <c r="E3076" i="1"/>
  <c r="E3077" i="1"/>
  <c r="E2280" i="1"/>
  <c r="E2283" i="1"/>
  <c r="E2284" i="1"/>
  <c r="E3081" i="1"/>
  <c r="E3082" i="1"/>
  <c r="E4522" i="1"/>
  <c r="E3084" i="1"/>
  <c r="E3085" i="1"/>
  <c r="E3086" i="1"/>
  <c r="E3087" i="1"/>
  <c r="E3088" i="1"/>
  <c r="E3089" i="1"/>
  <c r="E3090" i="1"/>
  <c r="E2285" i="1"/>
  <c r="E3092" i="1"/>
  <c r="E2286" i="1"/>
  <c r="E2288" i="1"/>
  <c r="E3095" i="1"/>
  <c r="E3096" i="1"/>
  <c r="E2289" i="1"/>
  <c r="E3098" i="1"/>
  <c r="E2291" i="1"/>
  <c r="E3100" i="1"/>
  <c r="E2293" i="1"/>
  <c r="E3102" i="1"/>
  <c r="E4523" i="1"/>
  <c r="E3104" i="1"/>
  <c r="E2294" i="1"/>
  <c r="E3106" i="1"/>
  <c r="E2295" i="1"/>
  <c r="E2303" i="1"/>
  <c r="E2304" i="1"/>
  <c r="E3110" i="1"/>
  <c r="E3111" i="1"/>
  <c r="E2305" i="1"/>
  <c r="E2311" i="1"/>
  <c r="E4524" i="1"/>
  <c r="E3115" i="1"/>
  <c r="E4528" i="1"/>
  <c r="E3117" i="1"/>
  <c r="E3118" i="1"/>
  <c r="E2313" i="1"/>
  <c r="E2314" i="1"/>
  <c r="E4532" i="1"/>
  <c r="E3122" i="1"/>
  <c r="E3123" i="1"/>
  <c r="E2321" i="1"/>
  <c r="E3125" i="1"/>
  <c r="E3126" i="1"/>
  <c r="E2322" i="1"/>
  <c r="E3128" i="1"/>
  <c r="E2323" i="1"/>
  <c r="E3130" i="1"/>
  <c r="E3131" i="1"/>
  <c r="E2326" i="1"/>
  <c r="E2327" i="1"/>
  <c r="E2328" i="1"/>
  <c r="E3135" i="1"/>
  <c r="E3136" i="1"/>
  <c r="E3137" i="1"/>
  <c r="E2330" i="1"/>
  <c r="E2331" i="1"/>
  <c r="E3140" i="1"/>
  <c r="E4533" i="1"/>
  <c r="E2333" i="1"/>
  <c r="E2335" i="1"/>
  <c r="E3144" i="1"/>
  <c r="E2337" i="1"/>
  <c r="E2338" i="1"/>
  <c r="E3147" i="1"/>
  <c r="E3148" i="1"/>
  <c r="E3149" i="1"/>
  <c r="E3150" i="1"/>
  <c r="E3151" i="1"/>
  <c r="E2340" i="1"/>
  <c r="E2342" i="1"/>
  <c r="E4534" i="1"/>
  <c r="E2347" i="1"/>
  <c r="E3156" i="1"/>
  <c r="E3157" i="1"/>
  <c r="E3158" i="1"/>
  <c r="E4535" i="1"/>
  <c r="E2349" i="1"/>
  <c r="E3161" i="1"/>
  <c r="E3162" i="1"/>
  <c r="E3163" i="1"/>
  <c r="E3164" i="1"/>
  <c r="E2351" i="1"/>
  <c r="E3166" i="1"/>
  <c r="E3167" i="1"/>
  <c r="E2352" i="1"/>
  <c r="E3169" i="1"/>
  <c r="E3170" i="1"/>
  <c r="E3171" i="1"/>
  <c r="E4536" i="1"/>
  <c r="E3173" i="1"/>
  <c r="E2358" i="1"/>
  <c r="E2359" i="1"/>
  <c r="E2360" i="1"/>
  <c r="E2364" i="1"/>
  <c r="E2365" i="1"/>
  <c r="E3179" i="1"/>
  <c r="E3180" i="1"/>
  <c r="E4539" i="1"/>
  <c r="E3182" i="1"/>
  <c r="E3183" i="1"/>
  <c r="E3184" i="1"/>
  <c r="E2366" i="1"/>
  <c r="E2367" i="1"/>
  <c r="E3187" i="1"/>
  <c r="E2369" i="1"/>
  <c r="E2370" i="1"/>
  <c r="E2378" i="1"/>
  <c r="E2382" i="1"/>
  <c r="E3192" i="1"/>
  <c r="E2383" i="1"/>
  <c r="E3194" i="1"/>
  <c r="E3195" i="1"/>
  <c r="E4540" i="1"/>
  <c r="E2389" i="1"/>
  <c r="E3198" i="1"/>
  <c r="E4543" i="1"/>
  <c r="E3200" i="1"/>
  <c r="E3201" i="1"/>
  <c r="E2391" i="1"/>
  <c r="E2392" i="1"/>
  <c r="E3204" i="1"/>
  <c r="E4544" i="1"/>
  <c r="E2395" i="1"/>
  <c r="E3207" i="1"/>
  <c r="E3208" i="1"/>
  <c r="E2398" i="1"/>
  <c r="E2399" i="1"/>
  <c r="E4548" i="1"/>
  <c r="E2400" i="1"/>
  <c r="E3213" i="1"/>
  <c r="E3214" i="1"/>
  <c r="E3215" i="1"/>
  <c r="E2402" i="1"/>
  <c r="E2408" i="1"/>
  <c r="E2409" i="1"/>
  <c r="E3219" i="1"/>
  <c r="E3220" i="1"/>
  <c r="E3221" i="1"/>
  <c r="E2412" i="1"/>
  <c r="E2414" i="1"/>
  <c r="E3224" i="1"/>
  <c r="E2416" i="1"/>
  <c r="E3226" i="1"/>
  <c r="E3227" i="1"/>
  <c r="E2421" i="1"/>
  <c r="E3229" i="1"/>
  <c r="E4549" i="1"/>
  <c r="E3231" i="1"/>
  <c r="E2422" i="1"/>
  <c r="E2423" i="1"/>
  <c r="E3234" i="1"/>
  <c r="E3235" i="1"/>
  <c r="E3236" i="1"/>
  <c r="E3237" i="1"/>
  <c r="E2425" i="1"/>
  <c r="E3239" i="1"/>
  <c r="E3240" i="1"/>
  <c r="E3241" i="1"/>
  <c r="E3242" i="1"/>
  <c r="E2427" i="1"/>
  <c r="E3244" i="1"/>
  <c r="E4551" i="1"/>
  <c r="E2428" i="1"/>
  <c r="E4553" i="1"/>
  <c r="E2429" i="1"/>
  <c r="E3249" i="1"/>
  <c r="E3250" i="1"/>
  <c r="E4554" i="1"/>
  <c r="E2433" i="1"/>
  <c r="E3253" i="1"/>
  <c r="E2437" i="1"/>
  <c r="E3255" i="1"/>
  <c r="E3256" i="1"/>
  <c r="E2438" i="1"/>
  <c r="E4555" i="1"/>
  <c r="E3259" i="1"/>
  <c r="E3260" i="1"/>
  <c r="E3261" i="1"/>
  <c r="E3262" i="1"/>
  <c r="E3263" i="1"/>
  <c r="E2439" i="1"/>
  <c r="E2441" i="1"/>
  <c r="E4558" i="1"/>
  <c r="E2445" i="1"/>
  <c r="E2446" i="1"/>
  <c r="E3269" i="1"/>
  <c r="E3270" i="1"/>
  <c r="E3271" i="1"/>
  <c r="E4561" i="1"/>
  <c r="E3273" i="1"/>
  <c r="E2447" i="1"/>
  <c r="E2448" i="1"/>
  <c r="E3276" i="1"/>
  <c r="E2449" i="1"/>
  <c r="E2459" i="1"/>
  <c r="E2460" i="1"/>
  <c r="E3280" i="1"/>
  <c r="E3281" i="1"/>
  <c r="E2461" i="1"/>
  <c r="E3283" i="1"/>
  <c r="E2465" i="1"/>
  <c r="E3285" i="1"/>
  <c r="E2468" i="1"/>
  <c r="E3287" i="1"/>
  <c r="E3288" i="1"/>
  <c r="E3289" i="1"/>
  <c r="E3290" i="1"/>
  <c r="E3291" i="1"/>
  <c r="E3292" i="1"/>
  <c r="E2470" i="1"/>
  <c r="E2472" i="1"/>
  <c r="E2474" i="1"/>
  <c r="E3296" i="1"/>
  <c r="E2475" i="1"/>
  <c r="E2477" i="1"/>
  <c r="E2478" i="1"/>
  <c r="E3300" i="1"/>
  <c r="E2479" i="1"/>
  <c r="E2480" i="1"/>
  <c r="E4563" i="1"/>
  <c r="E3304" i="1"/>
  <c r="E3305" i="1"/>
  <c r="E2481" i="1"/>
  <c r="E3307" i="1"/>
  <c r="E2482" i="1"/>
  <c r="E3309" i="1"/>
  <c r="E2483" i="1"/>
  <c r="E4566" i="1"/>
  <c r="E2484" i="1"/>
  <c r="E3313" i="1"/>
  <c r="E2486" i="1"/>
  <c r="E4568" i="1"/>
  <c r="E2487" i="1"/>
  <c r="E3317" i="1"/>
  <c r="E3318" i="1"/>
  <c r="E2490" i="1"/>
  <c r="E4569" i="1"/>
  <c r="E3321" i="1"/>
  <c r="E3322" i="1"/>
  <c r="E3323" i="1"/>
  <c r="E3324" i="1"/>
  <c r="E2495" i="1"/>
  <c r="E2497" i="1"/>
  <c r="E3327" i="1"/>
  <c r="E2498" i="1"/>
  <c r="E3329" i="1"/>
  <c r="E2499" i="1"/>
  <c r="E3331" i="1"/>
  <c r="E3332" i="1"/>
  <c r="E2501" i="1"/>
  <c r="E2505" i="1"/>
  <c r="E3335" i="1"/>
  <c r="E3336" i="1"/>
  <c r="E3337" i="1"/>
  <c r="E3338" i="1"/>
  <c r="E3339" i="1"/>
  <c r="E3340" i="1"/>
  <c r="E3341" i="1"/>
  <c r="E2508" i="1"/>
  <c r="E3343" i="1"/>
  <c r="E3344" i="1"/>
  <c r="E3345" i="1"/>
  <c r="E3346" i="1"/>
  <c r="E3347" i="1"/>
  <c r="E3348" i="1"/>
  <c r="E3349" i="1"/>
  <c r="E3350" i="1"/>
  <c r="E2509" i="1"/>
  <c r="E3352" i="1"/>
  <c r="E2512" i="1"/>
  <c r="E4572" i="1"/>
  <c r="E2514" i="1"/>
  <c r="E3356" i="1"/>
  <c r="E2515" i="1"/>
  <c r="E4574" i="1"/>
  <c r="E2516" i="1"/>
  <c r="E4576" i="1"/>
  <c r="E3361" i="1"/>
  <c r="E3362" i="1"/>
  <c r="E4577" i="1"/>
  <c r="E3364" i="1"/>
  <c r="E2518" i="1"/>
  <c r="E3366" i="1"/>
  <c r="E2520" i="1"/>
  <c r="E2522" i="1"/>
  <c r="E3369" i="1"/>
  <c r="E3370" i="1"/>
  <c r="E2523" i="1"/>
  <c r="E3372" i="1"/>
  <c r="E3373" i="1"/>
  <c r="E2524" i="1"/>
  <c r="E2525" i="1"/>
  <c r="E4578" i="1"/>
  <c r="E2526" i="1"/>
  <c r="E2527" i="1"/>
  <c r="E3379" i="1"/>
  <c r="E3380" i="1"/>
  <c r="E3381" i="1"/>
  <c r="E3382" i="1"/>
  <c r="E2529" i="1"/>
  <c r="E3384" i="1"/>
  <c r="E2530" i="1"/>
  <c r="E3386" i="1"/>
  <c r="E4585" i="1"/>
  <c r="E2531" i="1"/>
  <c r="E3389" i="1"/>
  <c r="E3390" i="1"/>
  <c r="E3391" i="1"/>
  <c r="E3392" i="1"/>
  <c r="E2532" i="1"/>
  <c r="E2535" i="1"/>
  <c r="E3395" i="1"/>
  <c r="E2537" i="1"/>
  <c r="E3397" i="1"/>
  <c r="E4586" i="1"/>
  <c r="E3399" i="1"/>
  <c r="E2538" i="1"/>
  <c r="E2543" i="1"/>
  <c r="E3402" i="1"/>
  <c r="E4587" i="1"/>
  <c r="E2547" i="1"/>
  <c r="E4588" i="1"/>
  <c r="E2548" i="1"/>
  <c r="E4589" i="1"/>
  <c r="E2549" i="1"/>
  <c r="E2550" i="1"/>
  <c r="E4591" i="1"/>
  <c r="E2551" i="1"/>
  <c r="E2552" i="1"/>
  <c r="E3413" i="1"/>
  <c r="E2553" i="1"/>
  <c r="E2555" i="1"/>
  <c r="E3416" i="1"/>
  <c r="E3417" i="1"/>
  <c r="E3418" i="1"/>
  <c r="E4592" i="1"/>
  <c r="E2557" i="1"/>
  <c r="E2558" i="1"/>
  <c r="E2560" i="1"/>
  <c r="E3423" i="1"/>
  <c r="E3424" i="1"/>
  <c r="E4593" i="1"/>
  <c r="E2561" i="1"/>
  <c r="E3427" i="1"/>
  <c r="E2562" i="1"/>
  <c r="E3429" i="1"/>
  <c r="E2563" i="1"/>
  <c r="E2564" i="1"/>
  <c r="E3432" i="1"/>
  <c r="E3433" i="1"/>
  <c r="E2565" i="1"/>
  <c r="E3435" i="1"/>
  <c r="E4594" i="1"/>
  <c r="E3437" i="1"/>
  <c r="E3438" i="1"/>
  <c r="E2568" i="1"/>
  <c r="E3440" i="1"/>
  <c r="E2569" i="1"/>
  <c r="E3442" i="1"/>
  <c r="E3443" i="1"/>
  <c r="E3444" i="1"/>
  <c r="E3445" i="1"/>
  <c r="E3446" i="1"/>
  <c r="E3447" i="1"/>
  <c r="E3448" i="1"/>
  <c r="E3449" i="1"/>
  <c r="E2573" i="1"/>
  <c r="E4595" i="1"/>
  <c r="E3452" i="1"/>
  <c r="E2575" i="1"/>
  <c r="E2577" i="1"/>
  <c r="E4596" i="1"/>
  <c r="E2580" i="1"/>
  <c r="E2581" i="1"/>
  <c r="E3458" i="1"/>
  <c r="E3459" i="1"/>
  <c r="E2582" i="1"/>
  <c r="E2583" i="1"/>
  <c r="E2584" i="1"/>
  <c r="E2585" i="1"/>
  <c r="E3464" i="1"/>
  <c r="E3465" i="1"/>
  <c r="E4597" i="1"/>
  <c r="E3467" i="1"/>
  <c r="E3468" i="1"/>
  <c r="E4598" i="1"/>
  <c r="E2586" i="1"/>
  <c r="E3471" i="1"/>
  <c r="E2589" i="1"/>
  <c r="E3473" i="1"/>
  <c r="E2593" i="1"/>
  <c r="E2595" i="1"/>
  <c r="E3476" i="1"/>
  <c r="E2597" i="1"/>
  <c r="E2598" i="1"/>
  <c r="E3479" i="1"/>
  <c r="E3480" i="1"/>
  <c r="E2599" i="1"/>
  <c r="E2602" i="1"/>
  <c r="E2605" i="1"/>
  <c r="E3484" i="1"/>
  <c r="E2606" i="1"/>
  <c r="E3486" i="1"/>
  <c r="E3487" i="1"/>
  <c r="E3488" i="1"/>
  <c r="E4599" i="1"/>
  <c r="E3490" i="1"/>
  <c r="E2607" i="1"/>
  <c r="E3492" i="1"/>
  <c r="E2608" i="1"/>
  <c r="E3494" i="1"/>
  <c r="E3495" i="1"/>
  <c r="E2609" i="1"/>
  <c r="E3497" i="1"/>
  <c r="E2612" i="1"/>
  <c r="E2614" i="1"/>
  <c r="E2618" i="1"/>
  <c r="E4600" i="1"/>
  <c r="E2620" i="1"/>
  <c r="E2625" i="1"/>
  <c r="E3504" i="1"/>
  <c r="E3505" i="1"/>
  <c r="E4601" i="1"/>
  <c r="E3507" i="1"/>
  <c r="E3508" i="1"/>
  <c r="E3509" i="1"/>
  <c r="E2628" i="1"/>
  <c r="E4602" i="1"/>
  <c r="E2633" i="1"/>
  <c r="E3513" i="1"/>
  <c r="E3514" i="1"/>
  <c r="E3515" i="1"/>
  <c r="E2634" i="1"/>
  <c r="E2636" i="1"/>
  <c r="E3518" i="1"/>
  <c r="E3519" i="1"/>
  <c r="E3520" i="1"/>
  <c r="E2637" i="1"/>
  <c r="E3522" i="1"/>
  <c r="E2640" i="1"/>
  <c r="E3524" i="1"/>
  <c r="E2642" i="1"/>
  <c r="E3526" i="1"/>
  <c r="E4603" i="1"/>
  <c r="E2644" i="1"/>
  <c r="E2646" i="1"/>
  <c r="E4604" i="1"/>
  <c r="E3531" i="1"/>
  <c r="E2648" i="1"/>
  <c r="E4605" i="1"/>
  <c r="E4610" i="1"/>
  <c r="E4611" i="1"/>
  <c r="E2651" i="1"/>
  <c r="E2654" i="1"/>
  <c r="E3538" i="1"/>
  <c r="E4614" i="1"/>
  <c r="E2656" i="1"/>
  <c r="E3541" i="1"/>
  <c r="E3542" i="1"/>
  <c r="E4615" i="1"/>
  <c r="E2657" i="1"/>
  <c r="E3545" i="1"/>
  <c r="E2658" i="1"/>
  <c r="E3547" i="1"/>
  <c r="E3548" i="1"/>
  <c r="E2659" i="1"/>
  <c r="E3550" i="1"/>
  <c r="E3551" i="1"/>
  <c r="E2671" i="1"/>
  <c r="E3553" i="1"/>
  <c r="E3554" i="1"/>
  <c r="E2674" i="1"/>
  <c r="E2676" i="1"/>
  <c r="E2677" i="1"/>
  <c r="E3558" i="1"/>
  <c r="E3559" i="1"/>
  <c r="E4619" i="1"/>
  <c r="E3561" i="1"/>
  <c r="E3562" i="1"/>
  <c r="E2678" i="1"/>
  <c r="E3564" i="1"/>
  <c r="E3565" i="1"/>
  <c r="E3566" i="1"/>
  <c r="E3567" i="1"/>
  <c r="E4620" i="1"/>
  <c r="E2679" i="1"/>
  <c r="E3570" i="1"/>
  <c r="E3571" i="1"/>
  <c r="E3572" i="1"/>
  <c r="E3573" i="1"/>
  <c r="E2681" i="1"/>
  <c r="E3575" i="1"/>
  <c r="E2682" i="1"/>
  <c r="E3577" i="1"/>
  <c r="E3578" i="1"/>
  <c r="E3579" i="1"/>
  <c r="E2684" i="1"/>
  <c r="E3581" i="1"/>
  <c r="E3582" i="1"/>
  <c r="E3583" i="1"/>
  <c r="E3584" i="1"/>
  <c r="E2687" i="1"/>
  <c r="E3586" i="1"/>
  <c r="E2689" i="1"/>
  <c r="E2691" i="1"/>
  <c r="E4622" i="1"/>
  <c r="E3590" i="1"/>
  <c r="E3591" i="1"/>
  <c r="E3592" i="1"/>
  <c r="E3593" i="1"/>
  <c r="E3594" i="1"/>
  <c r="E3595" i="1"/>
  <c r="E3596" i="1"/>
  <c r="E2693" i="1"/>
  <c r="E2697" i="1"/>
  <c r="E2698" i="1"/>
  <c r="E4624" i="1"/>
  <c r="E2701" i="1"/>
  <c r="E3602" i="1"/>
  <c r="E2702" i="1"/>
  <c r="E3604" i="1"/>
  <c r="E3605" i="1"/>
  <c r="E4625" i="1"/>
  <c r="E2703" i="1"/>
  <c r="E2706" i="1"/>
  <c r="E3609" i="1"/>
  <c r="E3610" i="1"/>
  <c r="E3611" i="1"/>
  <c r="E3612" i="1"/>
  <c r="E2707" i="1"/>
  <c r="E3614" i="1"/>
  <c r="E3615" i="1"/>
  <c r="E3616" i="1"/>
  <c r="E3617" i="1"/>
  <c r="E4626" i="1"/>
  <c r="E3619" i="1"/>
  <c r="E3620" i="1"/>
  <c r="E4628" i="1"/>
  <c r="E3622" i="1"/>
  <c r="E3623" i="1"/>
  <c r="E3624" i="1"/>
  <c r="E3625" i="1"/>
  <c r="E3626" i="1"/>
  <c r="E3627" i="1"/>
  <c r="E2709" i="1"/>
  <c r="E2710" i="1"/>
  <c r="E2711" i="1"/>
  <c r="E2712" i="1"/>
  <c r="E4632" i="1"/>
  <c r="E3633" i="1"/>
  <c r="E2713" i="1"/>
  <c r="E3635" i="1"/>
  <c r="E3636" i="1"/>
  <c r="E2716" i="1"/>
  <c r="E2717" i="1"/>
  <c r="E4633" i="1"/>
  <c r="E3640" i="1"/>
  <c r="E3641" i="1"/>
  <c r="E3642" i="1"/>
  <c r="E3643" i="1"/>
  <c r="E3644" i="1"/>
  <c r="E3645" i="1"/>
  <c r="E3646" i="1"/>
  <c r="E2719" i="1"/>
  <c r="E3648" i="1"/>
  <c r="E4637" i="1"/>
  <c r="E3650" i="1"/>
  <c r="E3651" i="1"/>
  <c r="E2720" i="1"/>
  <c r="E3653" i="1"/>
  <c r="E3654" i="1"/>
  <c r="E3655" i="1"/>
  <c r="E2726" i="1"/>
  <c r="E3657" i="1"/>
  <c r="E3658" i="1"/>
  <c r="E3659" i="1"/>
  <c r="E3660" i="1"/>
  <c r="E4640" i="1"/>
  <c r="E3662" i="1"/>
  <c r="E4641" i="1"/>
  <c r="E3664" i="1"/>
  <c r="E4643" i="1"/>
  <c r="E3666" i="1"/>
  <c r="E2728" i="1"/>
  <c r="E2729" i="1"/>
  <c r="E2731" i="1"/>
  <c r="E2732" i="1"/>
  <c r="E3671" i="1"/>
  <c r="E3672" i="1"/>
  <c r="E2733" i="1"/>
  <c r="E2734" i="1"/>
  <c r="E2736" i="1"/>
  <c r="E2737" i="1"/>
  <c r="E3677" i="1"/>
  <c r="E3678" i="1"/>
  <c r="E3679" i="1"/>
  <c r="E2738" i="1"/>
  <c r="E3681" i="1"/>
  <c r="E2739" i="1"/>
  <c r="E2740" i="1"/>
  <c r="E3684" i="1"/>
  <c r="E2743" i="1"/>
  <c r="E2745" i="1"/>
  <c r="E2746" i="1"/>
  <c r="E3688" i="1"/>
  <c r="E4644" i="1"/>
  <c r="E2748" i="1"/>
  <c r="E3691" i="1"/>
  <c r="E4645" i="1"/>
  <c r="E2749" i="1"/>
  <c r="E3694" i="1"/>
  <c r="E3695" i="1"/>
  <c r="E3696" i="1"/>
  <c r="E3697" i="1"/>
  <c r="E4649" i="1"/>
  <c r="E3699" i="1"/>
  <c r="E2751" i="1"/>
  <c r="E3701" i="1"/>
  <c r="E3702" i="1"/>
  <c r="E3703" i="1"/>
  <c r="E3704" i="1"/>
  <c r="E3705" i="1"/>
  <c r="E2752" i="1"/>
  <c r="E4650" i="1"/>
  <c r="E3708" i="1"/>
  <c r="E3709" i="1"/>
  <c r="E3710" i="1"/>
  <c r="E2753" i="1"/>
  <c r="E2754" i="1"/>
  <c r="E2757" i="1"/>
  <c r="E2758" i="1"/>
  <c r="E3715" i="1"/>
  <c r="E3716" i="1"/>
  <c r="E3717" i="1"/>
  <c r="E4651" i="1"/>
  <c r="E2761" i="1"/>
  <c r="E3720" i="1"/>
  <c r="E3721" i="1"/>
  <c r="E3722" i="1"/>
  <c r="E2762" i="1"/>
  <c r="E2765" i="1"/>
  <c r="E3725" i="1"/>
  <c r="E3726" i="1"/>
  <c r="E2766" i="1"/>
  <c r="E2772" i="1"/>
  <c r="E3729" i="1"/>
  <c r="E2774" i="1"/>
  <c r="E3731" i="1"/>
  <c r="E2776" i="1"/>
  <c r="E2777" i="1"/>
  <c r="E2780" i="1"/>
  <c r="E3735" i="1"/>
  <c r="E2781" i="1"/>
  <c r="E4652" i="1"/>
  <c r="E3738" i="1"/>
  <c r="E3739" i="1"/>
  <c r="E3740" i="1"/>
  <c r="E3741" i="1"/>
  <c r="E2783" i="1"/>
  <c r="E2784" i="1"/>
  <c r="E3744" i="1"/>
  <c r="E2786" i="1"/>
  <c r="E2787" i="1"/>
  <c r="E2792" i="1"/>
  <c r="E3748" i="1"/>
  <c r="E4653" i="1"/>
  <c r="E2795" i="1"/>
  <c r="E2796" i="1"/>
  <c r="E2797" i="1"/>
  <c r="E2802" i="1"/>
  <c r="E2804" i="1"/>
  <c r="E2808" i="1"/>
  <c r="E4654" i="1"/>
  <c r="E2810" i="1"/>
  <c r="E3758" i="1"/>
  <c r="E3759" i="1"/>
  <c r="E3760" i="1"/>
  <c r="E4656" i="1"/>
  <c r="E2812" i="1"/>
  <c r="E3763" i="1"/>
  <c r="E2814" i="1"/>
  <c r="E3765" i="1"/>
  <c r="E3766" i="1"/>
  <c r="E3767" i="1"/>
  <c r="E3768" i="1"/>
  <c r="E4658" i="1"/>
  <c r="E3770" i="1"/>
  <c r="E3771" i="1"/>
  <c r="E3772" i="1"/>
  <c r="E3773" i="1"/>
  <c r="E2816" i="1"/>
  <c r="E2817" i="1"/>
  <c r="E3776" i="1"/>
  <c r="E3777" i="1"/>
  <c r="E3778" i="1"/>
  <c r="E3779" i="1"/>
  <c r="E3780" i="1"/>
  <c r="E3781" i="1"/>
  <c r="E3782" i="1"/>
  <c r="E2818" i="1"/>
  <c r="E2819" i="1"/>
  <c r="E3785" i="1"/>
  <c r="E4659" i="1"/>
  <c r="E3787" i="1"/>
  <c r="E3788" i="1"/>
  <c r="E3789" i="1"/>
  <c r="E2820" i="1"/>
  <c r="E3791" i="1"/>
  <c r="E4662" i="1"/>
  <c r="E2822" i="1"/>
  <c r="E3794" i="1"/>
  <c r="E3795" i="1"/>
  <c r="E3796" i="1"/>
  <c r="E2824" i="1"/>
  <c r="E3798" i="1"/>
  <c r="E2825" i="1"/>
  <c r="E2827" i="1"/>
  <c r="E4666" i="1"/>
  <c r="E3802" i="1"/>
  <c r="E3803" i="1"/>
  <c r="E3804" i="1"/>
  <c r="E4672" i="1"/>
  <c r="E2829" i="1"/>
  <c r="E3807" i="1"/>
  <c r="E3808" i="1"/>
  <c r="E3809" i="1"/>
  <c r="E2832" i="1"/>
  <c r="E2835" i="1"/>
  <c r="E3812" i="1"/>
  <c r="E2839" i="1"/>
  <c r="E3814" i="1"/>
  <c r="E3815" i="1"/>
  <c r="E3816" i="1"/>
  <c r="E3817" i="1"/>
  <c r="E4674" i="1"/>
  <c r="E2844" i="1"/>
  <c r="E2847" i="1"/>
  <c r="E2848" i="1"/>
  <c r="E3822" i="1"/>
  <c r="E3823" i="1"/>
  <c r="E2849" i="1"/>
  <c r="E2853" i="1"/>
  <c r="E3826" i="1"/>
  <c r="E4675" i="1"/>
  <c r="E4676" i="1"/>
  <c r="E3829" i="1"/>
  <c r="E3830" i="1"/>
  <c r="E2856" i="1"/>
  <c r="E2858" i="1"/>
  <c r="E3833" i="1"/>
  <c r="E2860" i="1"/>
  <c r="E2862" i="1"/>
  <c r="E3836" i="1"/>
  <c r="E4677" i="1"/>
  <c r="E4678" i="1"/>
  <c r="E2863" i="1"/>
  <c r="E4679" i="1"/>
  <c r="E3841" i="1"/>
  <c r="E4682" i="1"/>
  <c r="E2864" i="1"/>
  <c r="E3844" i="1"/>
  <c r="E3845" i="1"/>
  <c r="E3846" i="1"/>
  <c r="E4687" i="1"/>
  <c r="E2865" i="1"/>
  <c r="E3849" i="1"/>
  <c r="E2866" i="1"/>
  <c r="E3851" i="1"/>
  <c r="E3852" i="1"/>
  <c r="E3853" i="1"/>
  <c r="E2868" i="1"/>
  <c r="E3855" i="1"/>
  <c r="E3856" i="1"/>
  <c r="E2869" i="1"/>
  <c r="E3858" i="1"/>
  <c r="E3859" i="1"/>
  <c r="E3860" i="1"/>
  <c r="E2871" i="1"/>
  <c r="E3862" i="1"/>
  <c r="E2877" i="1"/>
  <c r="E4689" i="1"/>
  <c r="E2879" i="1"/>
  <c r="E3866" i="1"/>
  <c r="E2881" i="1"/>
  <c r="E3868" i="1"/>
  <c r="E2883" i="1"/>
  <c r="E2884" i="1"/>
  <c r="E3871" i="1"/>
  <c r="E3872" i="1"/>
  <c r="E4695" i="1"/>
  <c r="E4698" i="1"/>
  <c r="E3875" i="1"/>
  <c r="E3876" i="1"/>
  <c r="E2885" i="1"/>
  <c r="E2891" i="1"/>
  <c r="E2892" i="1"/>
  <c r="E3880" i="1"/>
  <c r="E3881" i="1"/>
  <c r="E2893" i="1"/>
  <c r="E3883" i="1"/>
  <c r="E3884" i="1"/>
  <c r="E2894" i="1"/>
  <c r="E3886" i="1"/>
  <c r="E3887" i="1"/>
  <c r="E4699" i="1"/>
  <c r="E3889" i="1"/>
  <c r="E2897" i="1"/>
  <c r="E3891" i="1"/>
  <c r="E2898" i="1"/>
  <c r="E2899" i="1"/>
  <c r="E2903" i="1"/>
  <c r="E3895" i="1"/>
  <c r="E3896" i="1"/>
  <c r="E3897" i="1"/>
  <c r="E3898" i="1"/>
  <c r="E2904" i="1"/>
  <c r="E2905" i="1"/>
  <c r="E3901" i="1"/>
  <c r="E4700" i="1"/>
  <c r="E3903" i="1"/>
  <c r="E2906" i="1"/>
  <c r="E3905" i="1"/>
  <c r="E3906" i="1"/>
  <c r="E4705" i="1"/>
  <c r="E3908" i="1"/>
  <c r="E2907" i="1"/>
  <c r="E2913" i="1"/>
  <c r="E2916" i="1"/>
  <c r="E2918" i="1"/>
  <c r="E2923" i="1"/>
  <c r="E3914" i="1"/>
  <c r="E4706" i="1"/>
  <c r="E3916" i="1"/>
  <c r="E4708" i="1"/>
  <c r="E2927" i="1"/>
  <c r="E2928" i="1"/>
  <c r="E4709" i="1"/>
  <c r="E2931" i="1"/>
  <c r="E4710" i="1"/>
  <c r="E3923" i="1"/>
  <c r="E3924" i="1"/>
  <c r="E2933" i="1"/>
  <c r="E3926" i="1"/>
  <c r="E2934" i="1"/>
  <c r="E3928" i="1"/>
  <c r="E3929" i="1"/>
  <c r="E3930" i="1"/>
  <c r="E4711" i="1"/>
  <c r="E2935" i="1"/>
  <c r="E2936" i="1"/>
  <c r="E3934" i="1"/>
  <c r="E2938" i="1"/>
  <c r="E3936" i="1"/>
  <c r="E3937" i="1"/>
  <c r="E2944" i="1"/>
  <c r="E3939" i="1"/>
  <c r="E3940" i="1"/>
  <c r="E2948" i="1"/>
  <c r="E2949" i="1"/>
  <c r="E3943" i="1"/>
  <c r="E3944" i="1"/>
  <c r="E2951" i="1"/>
  <c r="E3946" i="1"/>
  <c r="E4712" i="1"/>
  <c r="E2952" i="1"/>
  <c r="E2953" i="1"/>
  <c r="E3950" i="1"/>
  <c r="E4714" i="1"/>
  <c r="E2954" i="1"/>
  <c r="E2955" i="1"/>
  <c r="E3954" i="1"/>
  <c r="E3955" i="1"/>
  <c r="E2956" i="1"/>
  <c r="E4715" i="1"/>
  <c r="E3958" i="1"/>
  <c r="E3959" i="1"/>
  <c r="E4716" i="1"/>
  <c r="E3961" i="1"/>
  <c r="E3962" i="1"/>
  <c r="E2960" i="1"/>
  <c r="E3964" i="1"/>
  <c r="E2961" i="1"/>
  <c r="E3966" i="1"/>
  <c r="E2962" i="1"/>
  <c r="E3968" i="1"/>
  <c r="E3969" i="1"/>
  <c r="E3970" i="1"/>
  <c r="E3971" i="1"/>
  <c r="E2964" i="1"/>
  <c r="E3973" i="1"/>
  <c r="E2966" i="1"/>
  <c r="E2968" i="1"/>
  <c r="E3976" i="1"/>
  <c r="E3977" i="1"/>
  <c r="E2969" i="1"/>
  <c r="E4718" i="1"/>
  <c r="E3980" i="1"/>
  <c r="E4721" i="1"/>
  <c r="E4722" i="1"/>
  <c r="E4723" i="1"/>
  <c r="E3984" i="1"/>
  <c r="E2970" i="1"/>
  <c r="E2971" i="1"/>
  <c r="E3987" i="1"/>
  <c r="E3988" i="1"/>
  <c r="E3989" i="1"/>
  <c r="E4725" i="1"/>
  <c r="E3991" i="1"/>
  <c r="E4727" i="1"/>
  <c r="E4731" i="1"/>
  <c r="E3994" i="1"/>
  <c r="E2973" i="1"/>
  <c r="E3996" i="1"/>
  <c r="E2974" i="1"/>
  <c r="E2975" i="1"/>
  <c r="E3999" i="1"/>
  <c r="E4732" i="1"/>
  <c r="E4001" i="1"/>
  <c r="E2976" i="1"/>
  <c r="E2982" i="1"/>
  <c r="E2984" i="1"/>
  <c r="E4005" i="1"/>
  <c r="E2987" i="1"/>
  <c r="E4007" i="1"/>
  <c r="E2988" i="1"/>
  <c r="E2990" i="1"/>
  <c r="E4010" i="1"/>
  <c r="E4011" i="1"/>
  <c r="E2991" i="1"/>
  <c r="E4013" i="1"/>
  <c r="E4733" i="1"/>
  <c r="E4015" i="1"/>
  <c r="E2992" i="1"/>
  <c r="E2993" i="1"/>
  <c r="E4018" i="1"/>
  <c r="E2995" i="1"/>
  <c r="E4734" i="1"/>
  <c r="E2996" i="1"/>
  <c r="E4736" i="1"/>
  <c r="E2997" i="1"/>
  <c r="E4024" i="1"/>
  <c r="E4738" i="1"/>
  <c r="E4742" i="1"/>
  <c r="E2999" i="1"/>
  <c r="E4028" i="1"/>
  <c r="E4029" i="1"/>
  <c r="E3000" i="1"/>
  <c r="E4031" i="1"/>
  <c r="E4032" i="1"/>
  <c r="E4033" i="1"/>
  <c r="E3002" i="1"/>
  <c r="E3003" i="1"/>
  <c r="E3004" i="1"/>
  <c r="E3005" i="1"/>
  <c r="E3007" i="1"/>
  <c r="E4039" i="1"/>
  <c r="E3009" i="1"/>
  <c r="E4041" i="1"/>
  <c r="E4042" i="1"/>
  <c r="E4043" i="1"/>
  <c r="E3010" i="1"/>
  <c r="E4045" i="1"/>
  <c r="E4046" i="1"/>
  <c r="E4047" i="1"/>
  <c r="E4048" i="1"/>
  <c r="E3013" i="1"/>
  <c r="E3014" i="1"/>
  <c r="E3015" i="1"/>
  <c r="E3018" i="1"/>
  <c r="E4746" i="1"/>
  <c r="E4054" i="1"/>
  <c r="E4055" i="1"/>
  <c r="E3019" i="1"/>
  <c r="E3024" i="1"/>
  <c r="E3028" i="1"/>
  <c r="E3031" i="1"/>
  <c r="E3033" i="1"/>
  <c r="E3034" i="1"/>
  <c r="E3035" i="1"/>
  <c r="E4063" i="1"/>
  <c r="E4064" i="1"/>
  <c r="E4748" i="1"/>
  <c r="E3038" i="1"/>
  <c r="E3039" i="1"/>
  <c r="E4068" i="1"/>
  <c r="E4749" i="1"/>
  <c r="E3040" i="1"/>
  <c r="E3041" i="1"/>
  <c r="E4072" i="1"/>
  <c r="E4073" i="1"/>
  <c r="E4074" i="1"/>
  <c r="E4075" i="1"/>
  <c r="E3042" i="1"/>
  <c r="E4077" i="1"/>
  <c r="E4750" i="1"/>
  <c r="E3043" i="1"/>
  <c r="E4754" i="1"/>
  <c r="E4081" i="1"/>
  <c r="E4082" i="1"/>
  <c r="E4083" i="1"/>
  <c r="E3044" i="1"/>
  <c r="E4757" i="1"/>
  <c r="E4086" i="1"/>
  <c r="E4087" i="1"/>
  <c r="E4088" i="1"/>
  <c r="E3045" i="1"/>
  <c r="E3047" i="1"/>
  <c r="E3048" i="1"/>
  <c r="E4759" i="1"/>
  <c r="E3053" i="1"/>
  <c r="E3054" i="1"/>
  <c r="E3057" i="1"/>
  <c r="E4096" i="1"/>
  <c r="E4097" i="1"/>
  <c r="E4098" i="1"/>
  <c r="E3058" i="1"/>
  <c r="E3061" i="1"/>
  <c r="E4101" i="1"/>
  <c r="E3063" i="1"/>
  <c r="E4103" i="1"/>
  <c r="E3064" i="1"/>
  <c r="E4105" i="1"/>
  <c r="E4106" i="1"/>
  <c r="E3065" i="1"/>
  <c r="E4108" i="1"/>
  <c r="E4109" i="1"/>
  <c r="E3067" i="1"/>
  <c r="E3069" i="1"/>
  <c r="E3070" i="1"/>
  <c r="E4113" i="1"/>
  <c r="E4114" i="1"/>
  <c r="E3071" i="1"/>
  <c r="E4116" i="1"/>
  <c r="E4117" i="1"/>
  <c r="E4118" i="1"/>
  <c r="E3072" i="1"/>
  <c r="E4120" i="1"/>
  <c r="E4121" i="1"/>
  <c r="E4122" i="1"/>
  <c r="E4123" i="1"/>
  <c r="E4124" i="1"/>
  <c r="E3074" i="1"/>
  <c r="E4126" i="1"/>
  <c r="E3078" i="1"/>
  <c r="E3079" i="1"/>
  <c r="E3080" i="1"/>
  <c r="E4130" i="1"/>
  <c r="E4131" i="1"/>
  <c r="E4132" i="1"/>
  <c r="E4133" i="1"/>
  <c r="E3083" i="1"/>
  <c r="E4135" i="1"/>
  <c r="E4136" i="1"/>
  <c r="E3091" i="1"/>
  <c r="E4138" i="1"/>
  <c r="E3093" i="1"/>
  <c r="E3094" i="1"/>
  <c r="E4141" i="1"/>
  <c r="E3097" i="1"/>
  <c r="E3099" i="1"/>
  <c r="E3101" i="1"/>
  <c r="E4764" i="1"/>
  <c r="E4146" i="1"/>
  <c r="E4765" i="1"/>
  <c r="E3103" i="1"/>
  <c r="E4149" i="1"/>
  <c r="E3105" i="1"/>
  <c r="E4151" i="1"/>
  <c r="E4152" i="1"/>
  <c r="E4153" i="1"/>
  <c r="E3107" i="1"/>
  <c r="E4768" i="1"/>
  <c r="E4156" i="1"/>
  <c r="E3108" i="1"/>
  <c r="E4158" i="1"/>
  <c r="E3109" i="1"/>
  <c r="E3112" i="1"/>
  <c r="E4161" i="1"/>
  <c r="E4771" i="1"/>
  <c r="E3113" i="1"/>
  <c r="E4164" i="1"/>
  <c r="E3114" i="1"/>
  <c r="E3116" i="1"/>
  <c r="E4167" i="1"/>
  <c r="E4168" i="1"/>
  <c r="E3119" i="1"/>
  <c r="E4170" i="1"/>
  <c r="E4171" i="1"/>
  <c r="E4772" i="1"/>
  <c r="E4173" i="1"/>
  <c r="E4174" i="1"/>
  <c r="E3120" i="1"/>
  <c r="E4176" i="1"/>
  <c r="E4177" i="1"/>
  <c r="E4178" i="1"/>
  <c r="E3121" i="1"/>
  <c r="E4180" i="1"/>
  <c r="E4181" i="1"/>
  <c r="E4775" i="1"/>
  <c r="E4183" i="1"/>
  <c r="E4184" i="1"/>
  <c r="E4185" i="1"/>
  <c r="E4186" i="1"/>
  <c r="E3124" i="1"/>
  <c r="E4188" i="1"/>
  <c r="E3127" i="1"/>
  <c r="E4190" i="1"/>
  <c r="E3129" i="1"/>
  <c r="E4192" i="1"/>
  <c r="E3132" i="1"/>
  <c r="E4194" i="1"/>
  <c r="E4776" i="1"/>
  <c r="E3133" i="1"/>
  <c r="E3134" i="1"/>
  <c r="E4777" i="1"/>
  <c r="E3138" i="1"/>
  <c r="E3139" i="1"/>
  <c r="E4201" i="1"/>
  <c r="E3141" i="1"/>
  <c r="E4780" i="1"/>
  <c r="E4204" i="1"/>
  <c r="E3142" i="1"/>
  <c r="E4206" i="1"/>
  <c r="E3143" i="1"/>
  <c r="E4785" i="1"/>
  <c r="E4209" i="1"/>
  <c r="E4210" i="1"/>
  <c r="E3145" i="1"/>
  <c r="E3146" i="1"/>
  <c r="E4213" i="1"/>
  <c r="E3152" i="1"/>
  <c r="E3153" i="1"/>
  <c r="E4216" i="1"/>
  <c r="E4217" i="1"/>
  <c r="E3154" i="1"/>
  <c r="E3155" i="1"/>
  <c r="E3159" i="1"/>
  <c r="E3160" i="1"/>
  <c r="E3165" i="1"/>
  <c r="E4223" i="1"/>
  <c r="E4786" i="1"/>
  <c r="E4787" i="1"/>
  <c r="E4226" i="1"/>
  <c r="E3168" i="1"/>
  <c r="E3172" i="1"/>
  <c r="E4229" i="1"/>
  <c r="E4788" i="1"/>
  <c r="E4231" i="1"/>
  <c r="E4232" i="1"/>
  <c r="E4233" i="1"/>
  <c r="E4234" i="1"/>
  <c r="E3174" i="1"/>
  <c r="E4236" i="1"/>
  <c r="E3175" i="1"/>
  <c r="E3176" i="1"/>
  <c r="E3177" i="1"/>
  <c r="E4240" i="1"/>
  <c r="E3178" i="1"/>
  <c r="E3181" i="1"/>
  <c r="E4789" i="1"/>
  <c r="E4790" i="1"/>
  <c r="E3185" i="1"/>
  <c r="E3186" i="1"/>
  <c r="E3188" i="1"/>
  <c r="E4791" i="1"/>
  <c r="E3189" i="1"/>
  <c r="E3190" i="1"/>
  <c r="E4251" i="1"/>
  <c r="E3191" i="1"/>
  <c r="E4253" i="1"/>
  <c r="E4254" i="1"/>
  <c r="E3193" i="1"/>
  <c r="E4256" i="1"/>
  <c r="E4257" i="1"/>
  <c r="E4794" i="1"/>
  <c r="E3196" i="1"/>
  <c r="E4799" i="1"/>
  <c r="E3197" i="1"/>
  <c r="E4262" i="1"/>
  <c r="E3199" i="1"/>
  <c r="E3202" i="1"/>
  <c r="E4265" i="1"/>
  <c r="E3203" i="1"/>
  <c r="E3205" i="1"/>
  <c r="E3206" i="1"/>
  <c r="E4269" i="1"/>
  <c r="E4270" i="1"/>
  <c r="E3209" i="1"/>
  <c r="E4800" i="1"/>
  <c r="E3210" i="1"/>
  <c r="E4274" i="1"/>
  <c r="E4275" i="1"/>
  <c r="E4276" i="1"/>
  <c r="E4803" i="1"/>
  <c r="E3211" i="1"/>
  <c r="E4279" i="1"/>
  <c r="E4280" i="1"/>
  <c r="E4281" i="1"/>
  <c r="E4282" i="1"/>
  <c r="E4283" i="1"/>
  <c r="E4284" i="1"/>
  <c r="E4804" i="1"/>
  <c r="E3212" i="1"/>
  <c r="E4287" i="1"/>
  <c r="E4806" i="1"/>
  <c r="E4289" i="1"/>
  <c r="E4808" i="1"/>
  <c r="E3216" i="1"/>
  <c r="E4292" i="1"/>
  <c r="E4809" i="1"/>
  <c r="E4294" i="1"/>
  <c r="E4295" i="1"/>
  <c r="E4811" i="1"/>
  <c r="E4297" i="1"/>
  <c r="E4298" i="1"/>
  <c r="E4299" i="1"/>
  <c r="E3217" i="1"/>
  <c r="E4812" i="1"/>
  <c r="E4302" i="1"/>
  <c r="E3218" i="1"/>
  <c r="E3222" i="1"/>
  <c r="E4305" i="1"/>
  <c r="E4306" i="1"/>
  <c r="E4307" i="1"/>
  <c r="E4308" i="1"/>
  <c r="E3223" i="1"/>
  <c r="E4310" i="1"/>
  <c r="E4311" i="1"/>
  <c r="E4312" i="1"/>
  <c r="E4313" i="1"/>
  <c r="E4815" i="1"/>
  <c r="E3225" i="1"/>
  <c r="E4818" i="1"/>
  <c r="E4317" i="1"/>
  <c r="E3228" i="1"/>
  <c r="E4319" i="1"/>
  <c r="E4320" i="1"/>
  <c r="E4321" i="1"/>
  <c r="E4819" i="1"/>
  <c r="E3230" i="1"/>
  <c r="E4324" i="1"/>
  <c r="E3232" i="1"/>
  <c r="E4326" i="1"/>
  <c r="E3233" i="1"/>
  <c r="E4328" i="1"/>
  <c r="E4329" i="1"/>
  <c r="E3238" i="1"/>
  <c r="E4820" i="1"/>
  <c r="E4332" i="1"/>
  <c r="E4333" i="1"/>
  <c r="E3243" i="1"/>
  <c r="E3245" i="1"/>
  <c r="E4336" i="1"/>
  <c r="E3246" i="1"/>
  <c r="E3247" i="1"/>
  <c r="E4339" i="1"/>
  <c r="E4340" i="1"/>
  <c r="E4341" i="1"/>
  <c r="E3248" i="1"/>
  <c r="E4343" i="1"/>
  <c r="E4344" i="1"/>
  <c r="E4821" i="1"/>
  <c r="E4346" i="1"/>
  <c r="E4347" i="1"/>
  <c r="E4348" i="1"/>
  <c r="E3251" i="1"/>
  <c r="E3252" i="1"/>
  <c r="E4351" i="1"/>
  <c r="E4352" i="1"/>
  <c r="E3254" i="1"/>
  <c r="E3257" i="1"/>
  <c r="E3258" i="1"/>
  <c r="E4356" i="1"/>
  <c r="E3264" i="1"/>
  <c r="E4358" i="1"/>
  <c r="E4822" i="1"/>
  <c r="E4823" i="1"/>
  <c r="E4361" i="1"/>
  <c r="E4362" i="1"/>
  <c r="E4363" i="1"/>
  <c r="E4364" i="1"/>
  <c r="E3265" i="1"/>
  <c r="E3266" i="1"/>
  <c r="E3267" i="1"/>
  <c r="E4368" i="1"/>
  <c r="E3268" i="1"/>
  <c r="E4370" i="1"/>
  <c r="E4371" i="1"/>
  <c r="E3272" i="1"/>
  <c r="E4373" i="1"/>
  <c r="E4374" i="1"/>
  <c r="E4375" i="1"/>
  <c r="E4376" i="1"/>
  <c r="E3274" i="1"/>
  <c r="E4378" i="1"/>
  <c r="E4379" i="1"/>
  <c r="E4380" i="1"/>
  <c r="E4824" i="1"/>
  <c r="E4382" i="1"/>
  <c r="E3275" i="1"/>
  <c r="E4384" i="1"/>
  <c r="E4385" i="1"/>
  <c r="E3277" i="1"/>
  <c r="E3278" i="1"/>
  <c r="E4825" i="1"/>
  <c r="E4389" i="1"/>
  <c r="E4390" i="1"/>
  <c r="E3279" i="1"/>
  <c r="E4827" i="1"/>
  <c r="E3282" i="1"/>
  <c r="E4829" i="1"/>
  <c r="E4395" i="1"/>
  <c r="E4396" i="1"/>
  <c r="E3284" i="1"/>
  <c r="E3286" i="1"/>
  <c r="E3293" i="1"/>
  <c r="E4830" i="1"/>
  <c r="E3294" i="1"/>
  <c r="E3295" i="1"/>
  <c r="E4832" i="1"/>
  <c r="E4404" i="1"/>
  <c r="E4405" i="1"/>
  <c r="E4406" i="1"/>
  <c r="E4407" i="1"/>
  <c r="E3297" i="1"/>
  <c r="E4833" i="1"/>
  <c r="E3298" i="1"/>
  <c r="E4835" i="1"/>
  <c r="E4412" i="1"/>
  <c r="E4413" i="1"/>
  <c r="E3299" i="1"/>
  <c r="E4838" i="1"/>
  <c r="E3301" i="1"/>
  <c r="E3302" i="1"/>
  <c r="E3303" i="1"/>
  <c r="E4419" i="1"/>
  <c r="E4420" i="1"/>
  <c r="E3306" i="1"/>
  <c r="E4422" i="1"/>
  <c r="E3308" i="1"/>
  <c r="E4424" i="1"/>
  <c r="E3310" i="1"/>
  <c r="E3311" i="1"/>
  <c r="E4427" i="1"/>
  <c r="E4428" i="1"/>
  <c r="E3312" i="1"/>
  <c r="E3314" i="1"/>
  <c r="E3315" i="1"/>
  <c r="E3316" i="1"/>
  <c r="E3319" i="1"/>
  <c r="E3320" i="1"/>
  <c r="E4435" i="1"/>
  <c r="E4436" i="1"/>
  <c r="E3325" i="1"/>
  <c r="E3326" i="1"/>
  <c r="E4842" i="1"/>
  <c r="E3328" i="1"/>
  <c r="E4843" i="1"/>
  <c r="E3330" i="1"/>
  <c r="E4845" i="1"/>
  <c r="E4846" i="1"/>
  <c r="E4445" i="1"/>
  <c r="E3333" i="1"/>
  <c r="E3334" i="1"/>
  <c r="E3342" i="1"/>
  <c r="E4449" i="1"/>
  <c r="E3351" i="1"/>
  <c r="E4451" i="1"/>
  <c r="E4452" i="1"/>
  <c r="E3353" i="1"/>
  <c r="E4454" i="1"/>
  <c r="E4455" i="1"/>
  <c r="E3354" i="1"/>
  <c r="E4457" i="1"/>
  <c r="E4458" i="1"/>
  <c r="E3355" i="1"/>
  <c r="E3357" i="1"/>
  <c r="E4461" i="1"/>
  <c r="E3358" i="1"/>
  <c r="E4463" i="1"/>
  <c r="E4464" i="1"/>
  <c r="E3359" i="1"/>
  <c r="E3360" i="1"/>
  <c r="E4467" i="1"/>
  <c r="E3363" i="1"/>
  <c r="E4469" i="1"/>
  <c r="E3365" i="1"/>
  <c r="E3367" i="1"/>
  <c r="E4472" i="1"/>
  <c r="E4473" i="1"/>
  <c r="E3368" i="1"/>
  <c r="E4475" i="1"/>
  <c r="E3371" i="1"/>
  <c r="E4851" i="1"/>
  <c r="E4478" i="1"/>
  <c r="E3374" i="1"/>
  <c r="E3375" i="1"/>
  <c r="E4854" i="1"/>
  <c r="E4482" i="1"/>
  <c r="E4483" i="1"/>
  <c r="E4484" i="1"/>
  <c r="E3376" i="1"/>
  <c r="E4486" i="1"/>
  <c r="E4487" i="1"/>
  <c r="E4488" i="1"/>
  <c r="E4489" i="1"/>
  <c r="E4490" i="1"/>
  <c r="E4491" i="1"/>
  <c r="E3377" i="1"/>
  <c r="E4493" i="1"/>
  <c r="E4494" i="1"/>
  <c r="E4495" i="1"/>
  <c r="E4496" i="1"/>
  <c r="E4855" i="1"/>
  <c r="E4498" i="1"/>
  <c r="E4499" i="1"/>
  <c r="E3378" i="1"/>
  <c r="E4501" i="1"/>
  <c r="E4502" i="1"/>
  <c r="E4503" i="1"/>
  <c r="E4504" i="1"/>
  <c r="E4505" i="1"/>
  <c r="E4506" i="1"/>
  <c r="E4507" i="1"/>
  <c r="E4508" i="1"/>
  <c r="E3383" i="1"/>
  <c r="E4510" i="1"/>
  <c r="E3385" i="1"/>
  <c r="E3387" i="1"/>
  <c r="E4856" i="1"/>
  <c r="E4514" i="1"/>
  <c r="E3388" i="1"/>
  <c r="E3393" i="1"/>
  <c r="E4517" i="1"/>
  <c r="E4518" i="1"/>
  <c r="E4859" i="1"/>
  <c r="E3394" i="1"/>
  <c r="E4521" i="1"/>
  <c r="E3396" i="1"/>
  <c r="E4860" i="1"/>
  <c r="E3398" i="1"/>
  <c r="E4525" i="1"/>
  <c r="E4526" i="1"/>
  <c r="E4527" i="1"/>
  <c r="E3400" i="1"/>
  <c r="E4529" i="1"/>
  <c r="E4530" i="1"/>
  <c r="E4531" i="1"/>
  <c r="E3401" i="1"/>
  <c r="E4861" i="1"/>
  <c r="E3403" i="1"/>
  <c r="E4863" i="1"/>
  <c r="E3404" i="1"/>
  <c r="E4537" i="1"/>
  <c r="E4538" i="1"/>
  <c r="E3405" i="1"/>
  <c r="E3406" i="1"/>
  <c r="E4541" i="1"/>
  <c r="E4542" i="1"/>
  <c r="E4865" i="1"/>
  <c r="E3407" i="1"/>
  <c r="E4545" i="1"/>
  <c r="E4546" i="1"/>
  <c r="E4547" i="1"/>
  <c r="E3408" i="1"/>
  <c r="E3409" i="1"/>
  <c r="E4550" i="1"/>
  <c r="E3410" i="1"/>
  <c r="E4552" i="1"/>
  <c r="E4866" i="1"/>
  <c r="E3411" i="1"/>
  <c r="E4867" i="1"/>
  <c r="E4556" i="1"/>
  <c r="E4557" i="1"/>
  <c r="E3412" i="1"/>
  <c r="E4559" i="1"/>
  <c r="E4560" i="1"/>
  <c r="E4868" i="1"/>
  <c r="E4562" i="1"/>
  <c r="E3414" i="1"/>
  <c r="E4564" i="1"/>
  <c r="E4565" i="1"/>
  <c r="E3415" i="1"/>
  <c r="E4567" i="1"/>
  <c r="E3419" i="1"/>
  <c r="E3420" i="1"/>
  <c r="E4570" i="1"/>
  <c r="E4571" i="1"/>
  <c r="E3421" i="1"/>
  <c r="E4573" i="1"/>
  <c r="E3422" i="1"/>
  <c r="E4575" i="1"/>
  <c r="E3425" i="1"/>
  <c r="E3426" i="1"/>
  <c r="E4869" i="1"/>
  <c r="E4579" i="1"/>
  <c r="E4580" i="1"/>
  <c r="E4581" i="1"/>
  <c r="E4582" i="1"/>
  <c r="E4583" i="1"/>
  <c r="E4584" i="1"/>
  <c r="E4870" i="1"/>
  <c r="E3428" i="1"/>
  <c r="E3430" i="1"/>
  <c r="E4874" i="1"/>
  <c r="E3431" i="1"/>
  <c r="E4590" i="1"/>
  <c r="E3434" i="1"/>
  <c r="E3436" i="1"/>
  <c r="E3439" i="1"/>
  <c r="E3441" i="1"/>
  <c r="E3450" i="1"/>
  <c r="E4875" i="1"/>
  <c r="E3451" i="1"/>
  <c r="E3453" i="1"/>
  <c r="E3454" i="1"/>
  <c r="E3455" i="1"/>
  <c r="E3456" i="1"/>
  <c r="E3457" i="1"/>
  <c r="E3460" i="1"/>
  <c r="E3461" i="1"/>
  <c r="E3462" i="1"/>
  <c r="E4606" i="1"/>
  <c r="E4607" i="1"/>
  <c r="E4608" i="1"/>
  <c r="E4609" i="1"/>
  <c r="E3463" i="1"/>
  <c r="E3466" i="1"/>
  <c r="E4612" i="1"/>
  <c r="E4613" i="1"/>
  <c r="E4876" i="1"/>
  <c r="E3469" i="1"/>
  <c r="E4616" i="1"/>
  <c r="E4617" i="1"/>
  <c r="E4618" i="1"/>
  <c r="E4877" i="1"/>
  <c r="E3470" i="1"/>
  <c r="E4621" i="1"/>
  <c r="E3472" i="1"/>
  <c r="E4623" i="1"/>
  <c r="E4878" i="1"/>
  <c r="E4879" i="1"/>
  <c r="E3474" i="1"/>
  <c r="E4627" i="1"/>
  <c r="E3475" i="1"/>
  <c r="E4629" i="1"/>
  <c r="E4630" i="1"/>
  <c r="E4631" i="1"/>
  <c r="E3477" i="1"/>
  <c r="E4880" i="1"/>
  <c r="E4634" i="1"/>
  <c r="E4635" i="1"/>
  <c r="E4636" i="1"/>
  <c r="E4881" i="1"/>
  <c r="E4638" i="1"/>
  <c r="E4639" i="1"/>
  <c r="E3478" i="1"/>
  <c r="E4882" i="1"/>
  <c r="E4642" i="1"/>
  <c r="E4883" i="1"/>
  <c r="E3481" i="1"/>
  <c r="E4884" i="1"/>
  <c r="E4646" i="1"/>
  <c r="E4647" i="1"/>
  <c r="E4648" i="1"/>
  <c r="E4885" i="1"/>
  <c r="E4887" i="1"/>
  <c r="E4893" i="1"/>
  <c r="E3482" i="1"/>
  <c r="E4894" i="1"/>
  <c r="E3483" i="1"/>
  <c r="E4655" i="1"/>
  <c r="E3485" i="1"/>
  <c r="E4657" i="1"/>
  <c r="E3489" i="1"/>
  <c r="E4896" i="1"/>
  <c r="E4660" i="1"/>
  <c r="E4661" i="1"/>
  <c r="E4905" i="1"/>
  <c r="E4663" i="1"/>
  <c r="E4664" i="1"/>
  <c r="E4665" i="1"/>
  <c r="E4909" i="1"/>
  <c r="E4667" i="1"/>
  <c r="E4668" i="1"/>
  <c r="E4669" i="1"/>
  <c r="E4670" i="1"/>
  <c r="E4671" i="1"/>
  <c r="E4910" i="1"/>
  <c r="E4673" i="1"/>
  <c r="E3491" i="1"/>
  <c r="E3493" i="1"/>
  <c r="E4913" i="1"/>
  <c r="E3496" i="1"/>
  <c r="E3498" i="1"/>
  <c r="E3499" i="1"/>
  <c r="E4680" i="1"/>
  <c r="E4681" i="1"/>
  <c r="E3500" i="1"/>
  <c r="E4683" i="1"/>
  <c r="E4684" i="1"/>
  <c r="E4685" i="1"/>
  <c r="E4686" i="1"/>
  <c r="E3501" i="1"/>
  <c r="E4688" i="1"/>
  <c r="E3502" i="1"/>
  <c r="E4690" i="1"/>
  <c r="E4691" i="1"/>
  <c r="E4692" i="1"/>
  <c r="E4693" i="1"/>
  <c r="E4694" i="1"/>
  <c r="E3503" i="1"/>
  <c r="E4696" i="1"/>
  <c r="E4697" i="1"/>
  <c r="E3506" i="1"/>
  <c r="E3510" i="1"/>
  <c r="E3511" i="1"/>
  <c r="E4701" i="1"/>
  <c r="E4702" i="1"/>
  <c r="E4703" i="1"/>
  <c r="E4704" i="1"/>
  <c r="E3512" i="1"/>
  <c r="E3516" i="1"/>
  <c r="E4707" i="1"/>
  <c r="E4915" i="1"/>
  <c r="E4916" i="1"/>
  <c r="E4917" i="1"/>
  <c r="E3517" i="1"/>
  <c r="E3521" i="1"/>
  <c r="E4713" i="1"/>
  <c r="E3523" i="1"/>
  <c r="E3525" i="1"/>
  <c r="E4919" i="1"/>
  <c r="E4717" i="1"/>
  <c r="E3527" i="1"/>
  <c r="E4719" i="1"/>
  <c r="E4720" i="1"/>
  <c r="E4921" i="1"/>
  <c r="E4922" i="1"/>
  <c r="E3528" i="1"/>
  <c r="E4724" i="1"/>
  <c r="E4924" i="1"/>
  <c r="E4726" i="1"/>
  <c r="E3529" i="1"/>
  <c r="E4728" i="1"/>
  <c r="E4729" i="1"/>
  <c r="E4730" i="1"/>
  <c r="E3530" i="1"/>
  <c r="E3532" i="1"/>
  <c r="E3533" i="1"/>
  <c r="E3534" i="1"/>
  <c r="E4735" i="1"/>
  <c r="E3535" i="1"/>
  <c r="E4737" i="1"/>
  <c r="E3536" i="1"/>
  <c r="E4739" i="1"/>
  <c r="E4740" i="1"/>
  <c r="E4741" i="1"/>
  <c r="E3537" i="1"/>
  <c r="E4743" i="1"/>
  <c r="E4744" i="1"/>
  <c r="E4745" i="1"/>
  <c r="E3539" i="1"/>
  <c r="E4747" i="1"/>
  <c r="E4926" i="1"/>
  <c r="E3540" i="1"/>
  <c r="E4928" i="1"/>
  <c r="E4751" i="1"/>
  <c r="E4752" i="1"/>
  <c r="E4753" i="1"/>
  <c r="E3543" i="1"/>
  <c r="E4755" i="1"/>
  <c r="E4756" i="1"/>
  <c r="E3544" i="1"/>
  <c r="E4758" i="1"/>
  <c r="E3546" i="1"/>
  <c r="E4760" i="1"/>
  <c r="E4761" i="1"/>
  <c r="E4762" i="1"/>
  <c r="E4763" i="1"/>
  <c r="E4931" i="1"/>
  <c r="E3549" i="1"/>
  <c r="E4766" i="1"/>
  <c r="E4767" i="1"/>
  <c r="E3552" i="1"/>
  <c r="E4769" i="1"/>
  <c r="E4770" i="1"/>
  <c r="E3555" i="1"/>
  <c r="E3556" i="1"/>
  <c r="E4773" i="1"/>
  <c r="E4774" i="1"/>
  <c r="E3557" i="1"/>
  <c r="E3560" i="1"/>
  <c r="E3563" i="1"/>
  <c r="E4778" i="1"/>
  <c r="E4779" i="1"/>
  <c r="E3568" i="1"/>
  <c r="E4781" i="1"/>
  <c r="E4782" i="1"/>
  <c r="E4783" i="1"/>
  <c r="E4784" i="1"/>
  <c r="E3569" i="1"/>
  <c r="E3574" i="1"/>
  <c r="E3576" i="1"/>
  <c r="E4932" i="1"/>
  <c r="E4933" i="1"/>
  <c r="E3580" i="1"/>
  <c r="E3585" i="1"/>
  <c r="E4792" i="1"/>
  <c r="E4793" i="1"/>
  <c r="E3587" i="1"/>
  <c r="E4795" i="1"/>
  <c r="E4796" i="1"/>
  <c r="E4797" i="1"/>
  <c r="E4798" i="1"/>
  <c r="E3588" i="1"/>
  <c r="E3589" i="1"/>
  <c r="E4801" i="1"/>
  <c r="E4802" i="1"/>
  <c r="E3597" i="1"/>
  <c r="E4935" i="1"/>
  <c r="E4805" i="1"/>
  <c r="E3598" i="1"/>
  <c r="E4807" i="1"/>
  <c r="E3599" i="1"/>
  <c r="E3600" i="1"/>
  <c r="E4810" i="1"/>
  <c r="E3601" i="1"/>
  <c r="E3603" i="1"/>
  <c r="E4813" i="1"/>
  <c r="E4814" i="1"/>
  <c r="E3606" i="1"/>
  <c r="E4816" i="1"/>
  <c r="E4817" i="1"/>
  <c r="E3607" i="1"/>
  <c r="E3608" i="1"/>
  <c r="E3613" i="1"/>
  <c r="E3618" i="1"/>
  <c r="E4936" i="1"/>
  <c r="E3621" i="1"/>
  <c r="E4937" i="1"/>
  <c r="E3628" i="1"/>
  <c r="E4826" i="1"/>
  <c r="E3629" i="1"/>
  <c r="E4828" i="1"/>
  <c r="E3630" i="1"/>
  <c r="E4940" i="1"/>
  <c r="E4831" i="1"/>
  <c r="E3631" i="1"/>
  <c r="E3632" i="1"/>
  <c r="E4834" i="1"/>
  <c r="E4941" i="1"/>
  <c r="E4836" i="1"/>
  <c r="E4837" i="1"/>
  <c r="E4942" i="1"/>
  <c r="E4839" i="1"/>
  <c r="E4840" i="1"/>
  <c r="E4841" i="1"/>
  <c r="E4947" i="1"/>
  <c r="E4949" i="1"/>
  <c r="E4844" i="1"/>
  <c r="E4954" i="1"/>
  <c r="E3634" i="1"/>
  <c r="E4847" i="1"/>
  <c r="E4848" i="1"/>
  <c r="E4849" i="1"/>
  <c r="E4850" i="1"/>
  <c r="E3637" i="1"/>
  <c r="E4852" i="1"/>
  <c r="E4853" i="1"/>
  <c r="E3638" i="1"/>
  <c r="E4955" i="1"/>
  <c r="E4961" i="1"/>
  <c r="E4857" i="1"/>
  <c r="E4858" i="1"/>
  <c r="E3639" i="1"/>
  <c r="E4962" i="1"/>
  <c r="E4963" i="1"/>
  <c r="E4862" i="1"/>
  <c r="E4965" i="1"/>
  <c r="E4864" i="1"/>
  <c r="E3647" i="1"/>
  <c r="E3649" i="1"/>
  <c r="E3652" i="1"/>
  <c r="E3656" i="1"/>
  <c r="E3661" i="1"/>
  <c r="E4971" i="1"/>
  <c r="E4871" i="1"/>
  <c r="E4872" i="1"/>
  <c r="E4873" i="1"/>
  <c r="E3663" i="1"/>
  <c r="E4972" i="1"/>
  <c r="E3665" i="1"/>
  <c r="E4976" i="1"/>
  <c r="E3667" i="1"/>
  <c r="E3668" i="1"/>
  <c r="E3669" i="1"/>
  <c r="E3670" i="1"/>
  <c r="E3673" i="1"/>
  <c r="E3674" i="1"/>
  <c r="E3675" i="1"/>
  <c r="E3676" i="1"/>
  <c r="E4886" i="1"/>
  <c r="E3680" i="1"/>
  <c r="E4888" i="1"/>
  <c r="E4889" i="1"/>
  <c r="E4890" i="1"/>
  <c r="E4891" i="1"/>
  <c r="E4892" i="1"/>
  <c r="E4977" i="1"/>
  <c r="E3682" i="1"/>
  <c r="E4895" i="1"/>
  <c r="E3683" i="1"/>
  <c r="E4897" i="1"/>
  <c r="E4898" i="1"/>
  <c r="E4899" i="1"/>
  <c r="E4900" i="1"/>
  <c r="E4901" i="1"/>
  <c r="E4902" i="1"/>
  <c r="E4903" i="1"/>
  <c r="E4904" i="1"/>
  <c r="E4982" i="1"/>
  <c r="E4906" i="1"/>
  <c r="E4907" i="1"/>
  <c r="E4908" i="1"/>
  <c r="E3685" i="1"/>
  <c r="E3686" i="1"/>
  <c r="E4911" i="1"/>
  <c r="E4912" i="1"/>
  <c r="E3687" i="1"/>
  <c r="E4914" i="1"/>
  <c r="E3689" i="1"/>
  <c r="E3690" i="1"/>
  <c r="E3692" i="1"/>
  <c r="E4918" i="1"/>
  <c r="E3693" i="1"/>
  <c r="E4920" i="1"/>
  <c r="E3698" i="1"/>
  <c r="E4983" i="1"/>
  <c r="E4923" i="1"/>
  <c r="E3700" i="1"/>
  <c r="E4925" i="1"/>
  <c r="E4986" i="1"/>
  <c r="E4927" i="1"/>
  <c r="E3706" i="1"/>
  <c r="E4929" i="1"/>
  <c r="E4930" i="1"/>
  <c r="E3707" i="1"/>
  <c r="E3711" i="1"/>
  <c r="E3712" i="1"/>
  <c r="E4934" i="1"/>
  <c r="E4987" i="1"/>
  <c r="E3713" i="1"/>
  <c r="E3714" i="1"/>
  <c r="E4938" i="1"/>
  <c r="E4939" i="1"/>
  <c r="E3718" i="1"/>
  <c r="E4988" i="1"/>
  <c r="E3719" i="1"/>
  <c r="E4943" i="1"/>
  <c r="E4944" i="1"/>
  <c r="E4945" i="1"/>
  <c r="E4946" i="1"/>
  <c r="E3723" i="1"/>
  <c r="E4948" i="1"/>
  <c r="E3724" i="1"/>
  <c r="E4950" i="1"/>
  <c r="E4951" i="1"/>
  <c r="E4952" i="1"/>
  <c r="E4953" i="1"/>
  <c r="E3727" i="1"/>
  <c r="E3728" i="1"/>
  <c r="E4956" i="1"/>
  <c r="E4957" i="1"/>
  <c r="E4958" i="1"/>
  <c r="E4959" i="1"/>
  <c r="E4960" i="1"/>
  <c r="E3730" i="1"/>
  <c r="E3732" i="1"/>
  <c r="E4993" i="1"/>
  <c r="E4964" i="1"/>
  <c r="E4994" i="1"/>
  <c r="E4966" i="1"/>
  <c r="E4967" i="1"/>
  <c r="E4968" i="1"/>
  <c r="E4969" i="1"/>
  <c r="E4970" i="1"/>
  <c r="E3733" i="1"/>
  <c r="E3734" i="1"/>
  <c r="E4973" i="1"/>
  <c r="E4974" i="1"/>
  <c r="E4975" i="1"/>
  <c r="E3736" i="1"/>
  <c r="E3737" i="1"/>
  <c r="E4978" i="1"/>
  <c r="E4979" i="1"/>
  <c r="E4980" i="1"/>
  <c r="E4981" i="1"/>
  <c r="E3742" i="1"/>
  <c r="E3743" i="1"/>
  <c r="E4984" i="1"/>
  <c r="E4985" i="1"/>
  <c r="E4998" i="1"/>
  <c r="E3745" i="1"/>
  <c r="E3746" i="1"/>
  <c r="E4989" i="1"/>
  <c r="E4990" i="1"/>
  <c r="E4991" i="1"/>
  <c r="E4992" i="1"/>
  <c r="E3747" i="1"/>
  <c r="E5001" i="1"/>
  <c r="E4995" i="1"/>
  <c r="E4996" i="1"/>
  <c r="E4997" i="1"/>
  <c r="E3749" i="1"/>
  <c r="E4999" i="1"/>
  <c r="E5000" i="1"/>
  <c r="E375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28800-CD6C-45FA-89D6-26164661BBA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2586EF9-560B-42A9-99FE-C237C9CF37E4}" name="WorksheetConnection_Data!$D$1:$D$5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DataD1D5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Range].[Partner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<sst xmlns="http://schemas.openxmlformats.org/spreadsheetml/2006/main" count="55045" uniqueCount="5056">
  <si>
    <t>SeniorCitizen</t>
  </si>
  <si>
    <t>Partner</t>
  </si>
  <si>
    <t>Dependents</t>
  </si>
  <si>
    <t>PhoneService</t>
  </si>
  <si>
    <t>InternetService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</si>
  <si>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</si>
  <si>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</si>
  <si>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</si>
  <si>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</si>
  <si>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</si>
  <si>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</si>
  <si>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</si>
  <si>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</si>
  <si>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</si>
  <si>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</si>
  <si>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</si>
  <si>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</si>
  <si>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</si>
  <si>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7795-CFOCW</t>
  </si>
  <si>
    <t>Male</t>
  </si>
  <si>
    <t>One year</t>
  </si>
  <si>
    <t>Bank transfer (automatic)</t>
  </si>
  <si>
    <t>9305-CDSKC</t>
  </si>
  <si>
    <t>Fiber optic</t>
  </si>
  <si>
    <t>1452-KIOVK</t>
  </si>
  <si>
    <t>Credit card (automatic)</t>
  </si>
  <si>
    <t>6713-OKOMC</t>
  </si>
  <si>
    <t>Mailed check</t>
  </si>
  <si>
    <t>7892-POOKP</t>
  </si>
  <si>
    <t>7469-LKBCI</t>
  </si>
  <si>
    <t>Two year</t>
  </si>
  <si>
    <t>5129-JLPIS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</si>
  <si>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</si>
  <si>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</si>
  <si>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</si>
  <si>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</si>
  <si>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</si>
  <si>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</si>
  <si>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</si>
  <si>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</si>
  <si>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</si>
  <si>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6467-CHFZW</t>
  </si>
  <si>
    <t>5248-YGIJN</t>
  </si>
  <si>
    <t>3841-NFECX</t>
  </si>
  <si>
    <t>4929-XIHVW</t>
  </si>
  <si>
    <t>7310-EGVHZ</t>
  </si>
  <si>
    <t>3413-BMNZE</t>
  </si>
  <si>
    <t>6047-YHPVI</t>
  </si>
  <si>
    <t>6572-ADKRS</t>
  </si>
  <si>
    <t>5380-WJKOV</t>
  </si>
  <si>
    <t>8865-TNMNX</t>
  </si>
  <si>
    <t>9489-DEDVP</t>
  </si>
  <si>
    <t>4671-VJLCL</t>
  </si>
  <si>
    <t>4080-IIARD</t>
  </si>
  <si>
    <t>3714-NTNFO</t>
  </si>
  <si>
    <t>5948-UJZLF</t>
  </si>
  <si>
    <t>7639-LIAYI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</si>
  <si>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</si>
  <si>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</si>
  <si>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</si>
  <si>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</si>
  <si>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</si>
  <si>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</si>
  <si>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</si>
  <si>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</si>
  <si>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</si>
  <si>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</si>
  <si>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</si>
  <si>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0526-SXDJP</t>
  </si>
  <si>
    <t>0557-ASKVU</t>
  </si>
  <si>
    <t>5122-CYFXA</t>
  </si>
  <si>
    <t>8627-ZYGSZ</t>
  </si>
  <si>
    <t>0731-EBJQB</t>
  </si>
  <si>
    <t>5630-AHZIL</t>
  </si>
  <si>
    <t>6416-JNVRK</t>
  </si>
  <si>
    <t>5590-ZSKRV</t>
  </si>
  <si>
    <t>0191-ZHSKZ</t>
  </si>
  <si>
    <t>5919-TMRGD</t>
  </si>
  <si>
    <t>9191-MYQKX</t>
  </si>
  <si>
    <t>0318-ZOPWS</t>
  </si>
  <si>
    <t>4808-YNLEU</t>
  </si>
  <si>
    <t>1862-QRWPE</t>
  </si>
  <si>
    <t>2796-NNUFI</t>
  </si>
  <si>
    <t>3016-KSVCP</t>
  </si>
  <si>
    <t>4767-HZZHQ</t>
  </si>
  <si>
    <t>2424-WVHPL</t>
  </si>
  <si>
    <t>6067-NGCEU</t>
  </si>
  <si>
    <t>9848-JQJTX</t>
  </si>
  <si>
    <t>8637-XJIVR</t>
  </si>
  <si>
    <t>9803-FTJCG</t>
  </si>
  <si>
    <t>0278-YXOOG</t>
  </si>
  <si>
    <t>3212-KXOCR</t>
  </si>
  <si>
    <t>6380-ARCEH</t>
  </si>
  <si>
    <t>3679-XASPY</t>
  </si>
  <si>
    <t>7123-WQUHX</t>
  </si>
  <si>
    <t>3192-NQECA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</si>
  <si>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</si>
  <si>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</si>
  <si>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</si>
  <si>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</si>
  <si>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</si>
  <si>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</si>
  <si>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</si>
  <si>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4846-WHAFZ</t>
  </si>
  <si>
    <t>3071-VBYPO</t>
  </si>
  <si>
    <t>9560-BBZXK</t>
  </si>
  <si>
    <t>5299-RULOA</t>
  </si>
  <si>
    <t>9445-ZUEQE</t>
  </si>
  <si>
    <t>2928-HLDBA</t>
  </si>
  <si>
    <t>6497-TILVL</t>
  </si>
  <si>
    <t>7219-TLZHO</t>
  </si>
  <si>
    <t>3930-ZGWVE</t>
  </si>
  <si>
    <t>2639-UGMAZ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</si>
  <si>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</si>
  <si>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</si>
  <si>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</si>
  <si>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</si>
  <si>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</si>
  <si>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</si>
  <si>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</si>
  <si>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</si>
  <si>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</si>
  <si>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</si>
  <si>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</si>
  <si>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</si>
  <si>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</si>
  <si>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</si>
  <si>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</si>
  <si>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</si>
  <si>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</si>
  <si>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</si>
  <si>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</si>
  <si>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</si>
  <si>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</si>
  <si>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</si>
  <si>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</si>
  <si>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</si>
  <si>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</si>
  <si>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</si>
  <si>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</si>
  <si>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</si>
  <si>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</si>
  <si>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3376-BMGFE</t>
  </si>
  <si>
    <t>5997-OPVFA</t>
  </si>
  <si>
    <t>3445-HXXGF</t>
  </si>
  <si>
    <t>7654-YWJUF</t>
  </si>
  <si>
    <t>1875-QIVME</t>
  </si>
  <si>
    <t>6727-IOTLZ</t>
  </si>
  <si>
    <t>0691-JVSYA</t>
  </si>
  <si>
    <t>5918-VUKWP</t>
  </si>
  <si>
    <t>2656-FMOKZ</t>
  </si>
  <si>
    <t>2070-FNEXE</t>
  </si>
  <si>
    <t>6317-YPKDH</t>
  </si>
  <si>
    <t>9367-WXLCH</t>
  </si>
  <si>
    <t>5524-KHNJP</t>
  </si>
  <si>
    <t>4827-USJHP</t>
  </si>
  <si>
    <t>8167-GJLRN</t>
  </si>
  <si>
    <t>0956-SYCWG</t>
  </si>
  <si>
    <t>8017-UVSZU</t>
  </si>
  <si>
    <t>2472-OVKUP</t>
  </si>
  <si>
    <t>9680-NIAUV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</si>
  <si>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</si>
  <si>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</si>
  <si>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</si>
  <si>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</si>
  <si>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</si>
  <si>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</si>
  <si>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</si>
  <si>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</si>
  <si>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</si>
  <si>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6348-SNFUS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</si>
  <si>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</si>
  <si>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</si>
  <si>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</si>
  <si>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</si>
  <si>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</si>
  <si>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</si>
  <si>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</si>
  <si>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0230-WEQUW</t>
  </si>
  <si>
    <t>6496-JDSSB</t>
  </si>
  <si>
    <t>4443-EMBNA</t>
  </si>
  <si>
    <t>6469-MRVET</t>
  </si>
  <si>
    <t>0742-MOABM</t>
  </si>
  <si>
    <t>5961-VUSRV</t>
  </si>
  <si>
    <t>6778-JFCMK</t>
  </si>
  <si>
    <t>2651-ZCBXV</t>
  </si>
  <si>
    <t>3316-UWXUY</t>
  </si>
  <si>
    <t>8937-RDTHP</t>
  </si>
  <si>
    <t>1984-GPTEH</t>
  </si>
  <si>
    <t>1251-KRREG</t>
  </si>
  <si>
    <t>0621-JFHOL</t>
  </si>
  <si>
    <t>9903-LYSAB</t>
  </si>
  <si>
    <t>9227-UAQFT</t>
  </si>
  <si>
    <t>6614-FHDBO</t>
  </si>
  <si>
    <t>7576-ASEJU</t>
  </si>
  <si>
    <t>9058-HRZSV</t>
  </si>
  <si>
    <t>0221-WMXNQ</t>
  </si>
  <si>
    <t>0303-UNCIP</t>
  </si>
  <si>
    <t>9947-OTFQU</t>
  </si>
  <si>
    <t>4075-JFPGR</t>
  </si>
  <si>
    <t>4629-NRXKX</t>
  </si>
  <si>
    <t>3282-ZISZV</t>
  </si>
  <si>
    <t>3675-YDUPJ</t>
  </si>
  <si>
    <t>4111-BNXIF</t>
  </si>
  <si>
    <t>7017-VFHAY</t>
  </si>
  <si>
    <t>5046-NUHWD</t>
  </si>
  <si>
    <t>3606-TWKGI</t>
  </si>
  <si>
    <t>7529-ZDFXI</t>
  </si>
  <si>
    <t>1950-KSVVJ</t>
  </si>
  <si>
    <t>0123-CRBRT</t>
  </si>
  <si>
    <t>6323-AYBRX</t>
  </si>
  <si>
    <t>7014-ZZXAW</t>
  </si>
  <si>
    <t>4385-GZQXV</t>
  </si>
  <si>
    <t>7633-MVPUY</t>
  </si>
  <si>
    <t>5940-AHUHD</t>
  </si>
  <si>
    <t>8645-KWHJO</t>
  </si>
  <si>
    <t>0314-TKOSI</t>
  </si>
  <si>
    <t>8229-MYEJZ</t>
  </si>
  <si>
    <t>2080-SRCDE</t>
  </si>
  <si>
    <t>9577-WJVCQ</t>
  </si>
  <si>
    <t>9512-UIBFX</t>
  </si>
  <si>
    <t>3808-HFKDE</t>
  </si>
  <si>
    <t>5583-SXDAG</t>
  </si>
  <si>
    <t>3488-PGMQJ</t>
  </si>
  <si>
    <t>3727-OWVYD</t>
  </si>
  <si>
    <t>2294-SALNE</t>
  </si>
  <si>
    <t>4847-TAJYI</t>
  </si>
  <si>
    <t>1563-IWQEX</t>
  </si>
  <si>
    <t>2985-JUUBZ</t>
  </si>
  <si>
    <t>6390-DSAZX</t>
  </si>
  <si>
    <t>0895-LMRSF</t>
  </si>
  <si>
    <t>8098-LLAZX</t>
  </si>
  <si>
    <t>8266-VBFQL</t>
  </si>
  <si>
    <t>8181-YHCMF</t>
  </si>
  <si>
    <t>1248-DYXUB</t>
  </si>
  <si>
    <t>0265-EDXBD</t>
  </si>
  <si>
    <t>4115-BNPJY</t>
  </si>
  <si>
    <t>3167-SNQPL</t>
  </si>
  <si>
    <t>1098-TDVUQ</t>
  </si>
  <si>
    <t>1557-EMYVT</t>
  </si>
  <si>
    <t>2799-ARNLO</t>
  </si>
  <si>
    <t>7563-BIUPC</t>
  </si>
  <si>
    <t>5027-YOCXN</t>
  </si>
  <si>
    <t>2321-OMBXY</t>
  </si>
  <si>
    <t>9880-TDQAC</t>
  </si>
  <si>
    <t>8705-WZCYL</t>
  </si>
  <si>
    <t>7102-JJVTX</t>
  </si>
  <si>
    <t>8626-PTQGE</t>
  </si>
  <si>
    <t>4983-CLMLV</t>
  </si>
  <si>
    <t>5804-LEPIM</t>
  </si>
  <si>
    <t>5697-GOMBF</t>
  </si>
  <si>
    <t>9385-EHGDO</t>
  </si>
  <si>
    <t>9498-FIMXL</t>
  </si>
  <si>
    <t>0122-OAHPZ</t>
  </si>
  <si>
    <t>2868-SNELZ</t>
  </si>
  <si>
    <t>6680-NENYN</t>
  </si>
  <si>
    <t>2088-IEBAU</t>
  </si>
  <si>
    <t>7982-VCELR</t>
  </si>
  <si>
    <t>1343-EHPYB</t>
  </si>
  <si>
    <t>7520-HQWJU</t>
  </si>
  <si>
    <t>5924-SNGKP</t>
  </si>
  <si>
    <t>0021-IKXGC</t>
  </si>
  <si>
    <t>8966-SNIZF</t>
  </si>
  <si>
    <t>6243-OZGFH</t>
  </si>
  <si>
    <t>0513-RBGPE</t>
  </si>
  <si>
    <t>4572-DVCGN</t>
  </si>
  <si>
    <t>3351-NGXYI</t>
  </si>
  <si>
    <t>8984-EYLLL</t>
  </si>
  <si>
    <t>9057-MSWCO</t>
  </si>
  <si>
    <t>9833-TGFHX</t>
  </si>
  <si>
    <t>5176-LMJXE</t>
  </si>
  <si>
    <t>3583-KRKMD</t>
  </si>
  <si>
    <t>1010-DIAUQ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</si>
  <si>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</si>
  <si>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</si>
  <si>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</si>
  <si>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</si>
  <si>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</si>
  <si>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</si>
  <si>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</si>
  <si>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</si>
  <si>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</si>
  <si>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</si>
  <si>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</si>
  <si>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</si>
  <si>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</si>
  <si>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6905-NIQIN</t>
  </si>
  <si>
    <t>8204-YJCLA</t>
  </si>
  <si>
    <t>6583-SZVGP</t>
  </si>
  <si>
    <t>4895-TMWIR</t>
  </si>
  <si>
    <t>0533-BNWKF</t>
  </si>
  <si>
    <t>1708-PBBOA</t>
  </si>
  <si>
    <t>8782-LKFPK</t>
  </si>
  <si>
    <t>3597-MVHJT</t>
  </si>
  <si>
    <t>0224-RLWWD</t>
  </si>
  <si>
    <t>9967-ATRFS</t>
  </si>
  <si>
    <t>2977-CEBSX</t>
  </si>
  <si>
    <t>0177-PXBAT</t>
  </si>
  <si>
    <t>6599-CEBNN</t>
  </si>
  <si>
    <t>5876-QMYLD</t>
  </si>
  <si>
    <t>9442-JTWDL</t>
  </si>
  <si>
    <t>5495-GPSRW</t>
  </si>
  <si>
    <t>7606-BPHHN</t>
  </si>
  <si>
    <t>4742-DRORA</t>
  </si>
  <si>
    <t>0111-KLBQG</t>
  </si>
  <si>
    <t>4800-VHZKI</t>
  </si>
  <si>
    <t>7989-CHGTL</t>
  </si>
  <si>
    <t>4163-NCJAK</t>
  </si>
  <si>
    <t>5233-AOZUF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</si>
  <si>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</si>
  <si>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</si>
  <si>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</si>
  <si>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</si>
  <si>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</si>
  <si>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</si>
  <si>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</si>
  <si>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</si>
  <si>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</si>
  <si>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8111-BKVDS</t>
  </si>
  <si>
    <t>2055-SIFSS</t>
  </si>
  <si>
    <t>2806-MLNTI</t>
  </si>
  <si>
    <t>4360-PNRQB</t>
  </si>
  <si>
    <t>6152-ONASV</t>
  </si>
  <si>
    <t>9063-ZGTUY</t>
  </si>
  <si>
    <t>2957-LOLHO</t>
  </si>
  <si>
    <t>4376-KFVRS</t>
  </si>
  <si>
    <t>5886-VLQVU</t>
  </si>
  <si>
    <t>3577-AMVUX</t>
  </si>
  <si>
    <t>0771-WLCLA</t>
  </si>
  <si>
    <t>2937-FTHUR</t>
  </si>
  <si>
    <t>1910-FMXJM</t>
  </si>
  <si>
    <t>7752-XUSCI</t>
  </si>
  <si>
    <t>0732-OCQOC</t>
  </si>
  <si>
    <t>5168-MSWXT</t>
  </si>
  <si>
    <t>8592-PLTMQ</t>
  </si>
  <si>
    <t>8847-GEOOQ</t>
  </si>
  <si>
    <t>0256-LTHVJ</t>
  </si>
  <si>
    <t>4785-FCIFB</t>
  </si>
  <si>
    <t>8313-NDOIA</t>
  </si>
  <si>
    <t>5149-CUZUJ</t>
  </si>
  <si>
    <t>0942-KOWSM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</si>
  <si>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</si>
  <si>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</si>
  <si>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</si>
  <si>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</si>
  <si>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</si>
  <si>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</si>
  <si>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</si>
  <si>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</si>
  <si>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8896-RAZCR</t>
  </si>
  <si>
    <t>4933-IKULF</t>
  </si>
  <si>
    <t>3583-EKAPL</t>
  </si>
  <si>
    <t>4104-PVRPS</t>
  </si>
  <si>
    <t>9399-APLBT</t>
  </si>
  <si>
    <t>2359-KMGLI</t>
  </si>
  <si>
    <t>3780-DDGSE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</si>
  <si>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</si>
  <si>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</si>
  <si>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</si>
  <si>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</si>
  <si>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</si>
  <si>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</si>
  <si>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</si>
  <si>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</si>
  <si>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</si>
  <si>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</si>
  <si>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</si>
  <si>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5756-OZRIO</t>
  </si>
  <si>
    <t>6579-JPICP</t>
  </si>
  <si>
    <t>8205-OTCHB</t>
  </si>
  <si>
    <t>4134-BSXLX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</si>
  <si>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</si>
  <si>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</si>
  <si>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</si>
  <si>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</si>
  <si>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</si>
  <si>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</si>
  <si>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</si>
  <si>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</si>
  <si>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</si>
  <si>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</si>
  <si>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</si>
  <si>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</si>
  <si>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2475-MROZF</t>
  </si>
  <si>
    <t>9412-GHEEC</t>
  </si>
  <si>
    <t>3482-ABPKK</t>
  </si>
  <si>
    <t>6705-LXORM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</si>
  <si>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</si>
  <si>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</si>
  <si>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</si>
  <si>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</si>
  <si>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</si>
  <si>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</si>
  <si>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</si>
  <si>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7601-GNDYK</t>
  </si>
  <si>
    <t>1403-GYAFU</t>
  </si>
  <si>
    <t>4234-XTNEA</t>
  </si>
  <si>
    <t>1297-VQDRP</t>
  </si>
  <si>
    <t>9282-IZGQK</t>
  </si>
  <si>
    <t>0621-HJWXJ</t>
  </si>
  <si>
    <t>5844-QVTAT</t>
  </si>
  <si>
    <t>8905-IAZPF</t>
  </si>
  <si>
    <t>5394-MEITZ</t>
  </si>
  <si>
    <t>2782-LFZVW</t>
  </si>
  <si>
    <t>2866-IKBTM</t>
  </si>
  <si>
    <t>1342-JPNKI</t>
  </si>
  <si>
    <t>2817-NTQDO</t>
  </si>
  <si>
    <t>7129-AZJDE</t>
  </si>
  <si>
    <t>6986-IJDHX</t>
  </si>
  <si>
    <t>4676-MQUEA</t>
  </si>
  <si>
    <t>8138-EALND</t>
  </si>
  <si>
    <t>3580-HYCSP</t>
  </si>
  <si>
    <t>1352-HNSAW</t>
  </si>
  <si>
    <t>1982-FEBTD</t>
  </si>
  <si>
    <t>5791-KAJFD</t>
  </si>
  <si>
    <t>2654-VBVPB</t>
  </si>
  <si>
    <t>1154-HYWWO</t>
  </si>
  <si>
    <t>3716-UVSPD</t>
  </si>
  <si>
    <t>6815-ABQFQ</t>
  </si>
  <si>
    <t>7343-EOBEU</t>
  </si>
  <si>
    <t>7319-VENRZ</t>
  </si>
  <si>
    <t>5846-NEQVZ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</si>
  <si>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</si>
  <si>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</si>
  <si>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</si>
  <si>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</si>
  <si>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</si>
  <si>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</si>
  <si>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</si>
  <si>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</si>
  <si>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5150-LJNSR</t>
  </si>
  <si>
    <t>8270-RKSAP</t>
  </si>
  <si>
    <t>2640-LYMOV</t>
  </si>
  <si>
    <t>1218-VKFPE</t>
  </si>
  <si>
    <t>2865-TCHJW</t>
  </si>
  <si>
    <t>1423-BMPBQ</t>
  </si>
  <si>
    <t>5192-EBGOV</t>
  </si>
  <si>
    <t>4568-KNYWR</t>
  </si>
  <si>
    <t>8752-IMQOS</t>
  </si>
  <si>
    <t>0742-LAFQK</t>
  </si>
  <si>
    <t>0619-OLYUR</t>
  </si>
  <si>
    <t>0459-SPZHJ</t>
  </si>
  <si>
    <t>0215-BQKGS</t>
  </si>
  <si>
    <t>9244-ZVAPM</t>
  </si>
  <si>
    <t>0719-SYFRB</t>
  </si>
  <si>
    <t>5172-MIGPM</t>
  </si>
  <si>
    <t>0374-FIUCA</t>
  </si>
  <si>
    <t>5839-SUYVZ</t>
  </si>
  <si>
    <t>1096-ADRUX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</si>
  <si>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</si>
  <si>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</si>
  <si>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</si>
  <si>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</si>
  <si>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</si>
  <si>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</si>
  <si>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</si>
  <si>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6689-VRRTK</t>
  </si>
  <si>
    <t>7138-GIRSH</t>
  </si>
  <si>
    <t>9396-ZSFLL</t>
  </si>
  <si>
    <t>6464-KEXXH</t>
  </si>
  <si>
    <t>7134-MJPDY</t>
  </si>
  <si>
    <t>4059-IIEBK</t>
  </si>
  <si>
    <t>4851-BQDNX</t>
  </si>
  <si>
    <t>1009-IRMNA</t>
  </si>
  <si>
    <t>3003-CMDUU</t>
  </si>
  <si>
    <t>5016-IBERQ</t>
  </si>
  <si>
    <t>4554-YGZIH</t>
  </si>
  <si>
    <t>5099-BAILX</t>
  </si>
  <si>
    <t>9931-KGHOA</t>
  </si>
  <si>
    <t>9411-TPQQV</t>
  </si>
  <si>
    <t>7954-MLBUN</t>
  </si>
  <si>
    <t>4913-EHYUI</t>
  </si>
  <si>
    <t>0195-IESCP</t>
  </si>
  <si>
    <t>9574-BOSMD</t>
  </si>
  <si>
    <t>4580-TMHJU</t>
  </si>
  <si>
    <t>0970-ETWGE</t>
  </si>
  <si>
    <t>1626-ERCMM</t>
  </si>
  <si>
    <t>3509-GWQGF</t>
  </si>
  <si>
    <t>9576-ANLXO</t>
  </si>
  <si>
    <t>2024-BASKD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</si>
  <si>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</si>
  <si>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</si>
  <si>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</si>
  <si>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</si>
  <si>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</si>
  <si>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</si>
  <si>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</si>
  <si>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</si>
  <si>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</si>
  <si>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9565-FLVCG</t>
  </si>
  <si>
    <t>8755-OGKNA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</si>
  <si>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</si>
  <si>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</si>
  <si>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</si>
  <si>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</si>
  <si>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</si>
  <si>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</si>
  <si>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</si>
  <si>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2324-AALNO</t>
  </si>
  <si>
    <t>0822-GAVAP</t>
  </si>
  <si>
    <t>2826-UWHIS</t>
  </si>
  <si>
    <t>1448-PWKYE</t>
  </si>
  <si>
    <t>4957-TREIR</t>
  </si>
  <si>
    <t>8040-MNRTF</t>
  </si>
  <si>
    <t>1536-HBSWP</t>
  </si>
  <si>
    <t>5313-FPXWG</t>
  </si>
  <si>
    <t>0946-FKYTX</t>
  </si>
  <si>
    <t>5076-YVXCM</t>
  </si>
  <si>
    <t>8262-COGGB</t>
  </si>
  <si>
    <t>2276-YDAVZ</t>
  </si>
  <si>
    <t>2682-KEVRP</t>
  </si>
  <si>
    <t>2480-JZOSN</t>
  </si>
  <si>
    <t>0078-XZMHT</t>
  </si>
  <si>
    <t>9978-HYCIN</t>
  </si>
  <si>
    <t>8338-QIUNR</t>
  </si>
  <si>
    <t>1525-LNLOJ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</si>
  <si>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</si>
  <si>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</si>
  <si>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</si>
  <si>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</si>
  <si>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</si>
  <si>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</si>
  <si>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</si>
  <si>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</si>
  <si>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</si>
  <si>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</si>
  <si>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</si>
  <si>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</si>
  <si>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</si>
  <si>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</si>
  <si>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</si>
  <si>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</si>
  <si>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</si>
  <si>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</si>
  <si>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</si>
  <si>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</si>
  <si>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</si>
  <si>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</si>
  <si>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</si>
  <si>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</si>
  <si>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</si>
  <si>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</si>
  <si>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</si>
  <si>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</si>
  <si>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</si>
  <si>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</si>
  <si>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</si>
  <si>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</si>
  <si>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</si>
  <si>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2521-NPUZR</t>
  </si>
  <si>
    <t>1307-TVUFB</t>
  </si>
  <si>
    <t>7503-MIOGA</t>
  </si>
  <si>
    <t>4381-MHQDC</t>
  </si>
  <si>
    <t>6923-JHPMP</t>
  </si>
  <si>
    <t>5138-WVKYJ</t>
  </si>
  <si>
    <t>1635-FJFCC</t>
  </si>
  <si>
    <t>6919-ELBGL</t>
  </si>
  <si>
    <t>3966-HRMZA</t>
  </si>
  <si>
    <t>8405-IGQFX</t>
  </si>
  <si>
    <t>1410-RSCMR</t>
  </si>
  <si>
    <t>0139-IVFJG</t>
  </si>
  <si>
    <t>6683-VLCTZ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</si>
  <si>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</si>
  <si>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</si>
  <si>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</si>
  <si>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</si>
  <si>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</si>
  <si>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</si>
  <si>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</si>
  <si>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</si>
  <si>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</si>
  <si>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</si>
  <si>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</si>
  <si>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</si>
  <si>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</si>
  <si>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</si>
  <si>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</si>
  <si>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</si>
  <si>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</si>
  <si>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</si>
  <si>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</si>
  <si>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</si>
  <si>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</si>
  <si>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7521-AFHAB</t>
  </si>
  <si>
    <t>0285-INHLN</t>
  </si>
  <si>
    <t>4678-DVQEO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</si>
  <si>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</si>
  <si>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</si>
  <si>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</si>
  <si>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</si>
  <si>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</si>
  <si>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</si>
  <si>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</si>
  <si>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4257-GAESD</t>
  </si>
  <si>
    <t>2040-OBMLJ</t>
  </si>
  <si>
    <t>6286-ZHAOK</t>
  </si>
  <si>
    <t>3807-XHCJH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</si>
  <si>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</si>
  <si>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</si>
  <si>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</si>
  <si>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</si>
  <si>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</si>
  <si>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</si>
  <si>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</si>
  <si>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</si>
  <si>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</si>
  <si>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3551-GAEGL</t>
  </si>
  <si>
    <t>4785-NKHCX</t>
  </si>
  <si>
    <t>3196-NVXLZ</t>
  </si>
  <si>
    <t>6275-YDUVO</t>
  </si>
  <si>
    <t>0115-TFERT</t>
  </si>
  <si>
    <t>4178-EGMON</t>
  </si>
  <si>
    <t>4220-TINQT</t>
  </si>
  <si>
    <t>7975-TZMLR</t>
  </si>
  <si>
    <t>0295-QVKPB</t>
  </si>
  <si>
    <t>4335-BSMJS</t>
  </si>
  <si>
    <t>3643-AHCFP</t>
  </si>
  <si>
    <t>9146-JRIOX</t>
  </si>
  <si>
    <t>3104-OWCGK</t>
  </si>
  <si>
    <t>5337-IIWKZ</t>
  </si>
  <si>
    <t>9101-BWFSS</t>
  </si>
  <si>
    <t>3487-EARAT</t>
  </si>
  <si>
    <t>9231-ZJYAM</t>
  </si>
  <si>
    <t>8184-WMOFI</t>
  </si>
  <si>
    <t>6982-SSHFK</t>
  </si>
  <si>
    <t>6092-QZVPP</t>
  </si>
  <si>
    <t>4625-LAMOB</t>
  </si>
  <si>
    <t>0392-BZIUW</t>
  </si>
  <si>
    <t>1038-ZAGBI</t>
  </si>
  <si>
    <t>6549-NNDYT</t>
  </si>
  <si>
    <t>3027-ZTDHO</t>
  </si>
  <si>
    <t>0422-OHQHQ</t>
  </si>
  <si>
    <t>7408-OFWXJ</t>
  </si>
  <si>
    <t>6007-TCTST</t>
  </si>
  <si>
    <t>2252-NKNSI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</si>
  <si>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</si>
  <si>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</si>
  <si>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</si>
  <si>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</si>
  <si>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</si>
  <si>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</si>
  <si>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</si>
  <si>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</si>
  <si>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0947-MUGVO</t>
  </si>
  <si>
    <t>2732-ISEZX</t>
  </si>
  <si>
    <t>3313-QKNKB</t>
  </si>
  <si>
    <t>0323-XWWTN</t>
  </si>
  <si>
    <t>1937-OTUKY</t>
  </si>
  <si>
    <t>1573-LGXBA</t>
  </si>
  <si>
    <t>5073-WXOYN</t>
  </si>
  <si>
    <t>4713-ZBURT</t>
  </si>
  <si>
    <t>3050-GBUSH</t>
  </si>
  <si>
    <t>0207-MDKNV</t>
  </si>
  <si>
    <t>7945-HLKEA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</si>
  <si>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</si>
  <si>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</si>
  <si>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</si>
  <si>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</si>
  <si>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</si>
  <si>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</si>
  <si>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</si>
  <si>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5898-IGSLP</t>
  </si>
  <si>
    <t>3804-RVTGV</t>
  </si>
  <si>
    <t>6259-WJQLC</t>
  </si>
  <si>
    <t>0730-KOAVE</t>
  </si>
  <si>
    <t>4315-MURBD</t>
  </si>
  <si>
    <t>0781-LKXBR</t>
  </si>
  <si>
    <t>4694-PHWFW</t>
  </si>
  <si>
    <t>0835-JKADZ</t>
  </si>
  <si>
    <t>1907-UBQFC</t>
  </si>
  <si>
    <t>3865-YIOTT</t>
  </si>
  <si>
    <t>5993-BQHEA</t>
  </si>
  <si>
    <t>6024-RUGGH</t>
  </si>
  <si>
    <t>6513-EECDB</t>
  </si>
  <si>
    <t>4079-WWQQQ</t>
  </si>
  <si>
    <t>6103-BOCOU</t>
  </si>
  <si>
    <t>5149-TGWDZ</t>
  </si>
  <si>
    <t>7471-WNSUF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</si>
  <si>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</si>
  <si>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</si>
  <si>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</si>
  <si>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</si>
  <si>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</si>
  <si>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</si>
  <si>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</si>
  <si>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</si>
  <si>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0454-OKRCT</t>
  </si>
  <si>
    <t>4750-ZRXIU</t>
  </si>
  <si>
    <t>6630-UJZMY</t>
  </si>
  <si>
    <t>6400-BWQKW</t>
  </si>
  <si>
    <t>0347-UBKUZ</t>
  </si>
  <si>
    <t>0835-DUUIQ</t>
  </si>
  <si>
    <t>0811-GSDTP</t>
  </si>
  <si>
    <t>7567-ECMCM</t>
  </si>
  <si>
    <t>6115-ZTBFQ</t>
  </si>
  <si>
    <t>6680-WKXRZ</t>
  </si>
  <si>
    <t>6231-WFGFH</t>
  </si>
  <si>
    <t>9904-EHEVJ</t>
  </si>
  <si>
    <t>7028-DVOIQ</t>
  </si>
  <si>
    <t>6169-PPETC</t>
  </si>
  <si>
    <t>4208-UFFGW</t>
  </si>
  <si>
    <t>8467-WYNSR</t>
  </si>
  <si>
    <t>0851-DFJKB</t>
  </si>
  <si>
    <t>5382-SOYZL</t>
  </si>
  <si>
    <t>9448-REEVD</t>
  </si>
  <si>
    <t>8388-FYNPZ</t>
  </si>
  <si>
    <t>4002-BQWPQ</t>
  </si>
  <si>
    <t>5651-YLPRD</t>
  </si>
  <si>
    <t>2826-DXLQO</t>
  </si>
  <si>
    <t>4378-BZYFP</t>
  </si>
  <si>
    <t>9117-SHLZX</t>
  </si>
  <si>
    <t>9889-TMAHG</t>
  </si>
  <si>
    <t>4541-RMRLG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</si>
  <si>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</si>
  <si>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</si>
  <si>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</si>
  <si>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</si>
  <si>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</si>
  <si>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</si>
  <si>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</si>
  <si>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6646-QVXLR</t>
  </si>
  <si>
    <t>6461-PPAXN</t>
  </si>
  <si>
    <t>3318-ISQFQ</t>
  </si>
  <si>
    <t>2483-XSSMZ</t>
  </si>
  <si>
    <t>8603-IJWDN</t>
  </si>
  <si>
    <t>8165-ZJRNM</t>
  </si>
  <si>
    <t>9369-XFEHK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</si>
  <si>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</si>
  <si>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</si>
  <si>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</si>
  <si>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</si>
  <si>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</si>
  <si>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</si>
  <si>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</si>
  <si>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3842-IYKUE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</si>
  <si>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</si>
  <si>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</si>
  <si>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</si>
  <si>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</si>
  <si>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</si>
  <si>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</si>
  <si>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</si>
  <si>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</si>
  <si>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</si>
  <si>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</si>
  <si>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8818-XYFCQ</t>
  </si>
  <si>
    <t>6419-ZTTLE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</si>
  <si>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</si>
  <si>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</si>
  <si>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</si>
  <si>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</si>
  <si>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</si>
  <si>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</si>
  <si>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</si>
  <si>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7147-AYBAA</t>
  </si>
  <si>
    <t>4822-RVYBB</t>
  </si>
  <si>
    <t>6732-FZUGP</t>
  </si>
  <si>
    <t>4184-TJFAN</t>
  </si>
  <si>
    <t>8329-GWVPJ</t>
  </si>
  <si>
    <t>1352-VHKAJ</t>
  </si>
  <si>
    <t>2632-TACXW</t>
  </si>
  <si>
    <t>6445-TNRXS</t>
  </si>
  <si>
    <t>4581-LNWUM</t>
  </si>
  <si>
    <t>4869-EPIUS</t>
  </si>
  <si>
    <t>9948-YPTDG</t>
  </si>
  <si>
    <t>1236-WFCDV</t>
  </si>
  <si>
    <t>1915-OAKWD</t>
  </si>
  <si>
    <t>4883-QICIH</t>
  </si>
  <si>
    <t>3354-OADJP</t>
  </si>
  <si>
    <t>3524-WQDSG</t>
  </si>
  <si>
    <t>0810-DHDBD</t>
  </si>
  <si>
    <t>2829-HYVZP</t>
  </si>
  <si>
    <t>8329-IBCTI</t>
  </si>
  <si>
    <t>1271-SJBGZ</t>
  </si>
  <si>
    <t>3845-JHAMY</t>
  </si>
  <si>
    <t>7013-PSXHK</t>
  </si>
  <si>
    <t>5669-SRAIP</t>
  </si>
  <si>
    <t>3486-NPGST</t>
  </si>
  <si>
    <t>6941-PMGEP</t>
  </si>
  <si>
    <t>2074-GKOWZ</t>
  </si>
  <si>
    <t>0376-YMCJC</t>
  </si>
  <si>
    <t>6100-FJZDG</t>
  </si>
  <si>
    <t>7143-BQIBA</t>
  </si>
  <si>
    <t>3800-LYTRK</t>
  </si>
  <si>
    <t>9646-NMHXE</t>
  </si>
  <si>
    <t>7030-NJVDP</t>
  </si>
  <si>
    <t>8883-GRDWQ</t>
  </si>
  <si>
    <t>0655-RBDUG</t>
  </si>
  <si>
    <t>2111-DWYHN</t>
  </si>
  <si>
    <t>4194-WHFCB</t>
  </si>
  <si>
    <t>4121-AGSIN</t>
  </si>
  <si>
    <t>9845-PEEKO</t>
  </si>
  <si>
    <t>0455-XFASS</t>
  </si>
  <si>
    <t>1751-NCDLI</t>
  </si>
  <si>
    <t>4367-NUYAO</t>
  </si>
  <si>
    <t>9878-TNQGW</t>
  </si>
  <si>
    <t>8999-BOHSE</t>
  </si>
  <si>
    <t>7241-AJHFS</t>
  </si>
  <si>
    <t>4546-FOKWR</t>
  </si>
  <si>
    <t>9036-CSKBW</t>
  </si>
  <si>
    <t>5832-TRLPB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</si>
  <si>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</si>
  <si>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</si>
  <si>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</si>
  <si>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</si>
  <si>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</si>
  <si>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</si>
  <si>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</si>
  <si>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7722-CVFXN</t>
  </si>
  <si>
    <t>8717-VCTXJ</t>
  </si>
  <si>
    <t>7363-QTBIW</t>
  </si>
  <si>
    <t>4159-NAAIX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</si>
  <si>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</si>
  <si>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</si>
  <si>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</si>
  <si>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</si>
  <si>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</si>
  <si>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</si>
  <si>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</si>
  <si>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</si>
  <si>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</si>
  <si>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</si>
  <si>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</si>
  <si>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</si>
  <si>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4081-DYXAV</t>
  </si>
  <si>
    <t>0074-HDKDG</t>
  </si>
  <si>
    <t>8791-GFXLZ</t>
  </si>
  <si>
    <t>8111-SLLHI</t>
  </si>
  <si>
    <t>0927-LCSMG</t>
  </si>
  <si>
    <t>9330-DHBFL</t>
  </si>
  <si>
    <t>3452-ABWRL</t>
  </si>
  <si>
    <t>5859-HZYLF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</si>
  <si>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</si>
  <si>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</si>
  <si>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</si>
  <si>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</si>
  <si>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</si>
  <si>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</si>
  <si>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</si>
  <si>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1641-BYBTK</t>
  </si>
  <si>
    <t>2460-NGXBJ</t>
  </si>
  <si>
    <t>2446-ZKVAF</t>
  </si>
  <si>
    <t>0841-NULXI</t>
  </si>
  <si>
    <t>3522-CDKHF</t>
  </si>
  <si>
    <t>1430-SFQSA</t>
  </si>
  <si>
    <t>7851-WZEKY</t>
  </si>
  <si>
    <t>8844-TONUD</t>
  </si>
  <si>
    <t>8992-CEUEN</t>
  </si>
  <si>
    <t>8777-PVYGU</t>
  </si>
  <si>
    <t>8292-ITGYJ</t>
  </si>
  <si>
    <t>5268-DSMNQ</t>
  </si>
  <si>
    <t>5334-JLAXU</t>
  </si>
  <si>
    <t>4086-YQSNZ</t>
  </si>
  <si>
    <t>5868-CZJDR</t>
  </si>
  <si>
    <t>0135-NMXAP</t>
  </si>
  <si>
    <t>4782-OSFXZ</t>
  </si>
  <si>
    <t>6479-OAUSD</t>
  </si>
  <si>
    <t>5562-BETPV</t>
  </si>
  <si>
    <t>1282-IHQAC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</si>
  <si>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</si>
  <si>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</si>
  <si>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</si>
  <si>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</si>
  <si>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</si>
  <si>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</si>
  <si>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</si>
  <si>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</si>
  <si>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</si>
  <si>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</si>
  <si>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</si>
  <si>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</si>
  <si>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</si>
  <si>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</si>
  <si>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</si>
  <si>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</si>
  <si>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0080-OROZO</t>
  </si>
  <si>
    <t>3916-NRPAP</t>
  </si>
  <si>
    <t>6807-SIWJI</t>
  </si>
  <si>
    <t>8221-HVAYI</t>
  </si>
  <si>
    <t>1579-KLYDT</t>
  </si>
  <si>
    <t>8967-SZQAS</t>
  </si>
  <si>
    <t>4468-KAZHE</t>
  </si>
  <si>
    <t>0455-ENTCR</t>
  </si>
  <si>
    <t>5370-IIVVL</t>
  </si>
  <si>
    <t>9087-EYCPR</t>
  </si>
  <si>
    <t>6791-YBNAK</t>
  </si>
  <si>
    <t>6077-BDPXA</t>
  </si>
  <si>
    <t>0013-MHZWF</t>
  </si>
  <si>
    <t>5494-HECPR</t>
  </si>
  <si>
    <t>9824-BEMCV</t>
  </si>
  <si>
    <t>4291-SHSBH</t>
  </si>
  <si>
    <t>6980-IMXXE</t>
  </si>
  <si>
    <t>0040-HALCW</t>
  </si>
  <si>
    <t>0784-GTUUK</t>
  </si>
  <si>
    <t>7979-CORPM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</si>
  <si>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</si>
  <si>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</si>
  <si>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</si>
  <si>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</si>
  <si>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</si>
  <si>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</si>
  <si>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</si>
  <si>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</si>
  <si>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</si>
  <si>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0178-SZBHO</t>
  </si>
  <si>
    <t>0384-RVBPI</t>
  </si>
  <si>
    <t>4525-VZCZG</t>
  </si>
  <si>
    <t>1543-LLLFT</t>
  </si>
  <si>
    <t>5835-BEQEU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</si>
  <si>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</si>
  <si>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</si>
  <si>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</si>
  <si>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</si>
  <si>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</si>
  <si>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</si>
  <si>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</si>
  <si>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</si>
  <si>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</si>
  <si>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</si>
  <si>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6766-HFKLA</t>
  </si>
  <si>
    <t>7595-EUIVN</t>
  </si>
  <si>
    <t>2026-TGDHM</t>
  </si>
  <si>
    <t>9220-ZNKJI</t>
  </si>
  <si>
    <t>4030-VPZBD</t>
  </si>
  <si>
    <t>2226-ICFDO</t>
  </si>
  <si>
    <t>0723-VSOBE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</si>
  <si>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</si>
  <si>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</si>
  <si>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</si>
  <si>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</si>
  <si>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</si>
  <si>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</si>
  <si>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</si>
  <si>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</si>
  <si>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</si>
  <si>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</si>
  <si>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</si>
  <si>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</si>
  <si>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1257-SXUXQ</t>
  </si>
  <si>
    <t>9681-KYGYB</t>
  </si>
  <si>
    <t>7182-OVLBJ</t>
  </si>
  <si>
    <t>7005-CYUIL</t>
  </si>
  <si>
    <t>4821-WQOYN</t>
  </si>
  <si>
    <t>4730-AWNAU</t>
  </si>
  <si>
    <t>9531-NSBMR</t>
  </si>
  <si>
    <t>6260-ONULR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</si>
  <si>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</si>
  <si>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</si>
  <si>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</si>
  <si>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</si>
  <si>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</si>
  <si>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</si>
  <si>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</si>
  <si>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</si>
  <si>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3022-BEXHZ</t>
  </si>
  <si>
    <t>6248-TKCQV</t>
  </si>
  <si>
    <t>6729-GDNGC</t>
  </si>
  <si>
    <t>5989-OMNJE</t>
  </si>
  <si>
    <t>4566-QVRRW</t>
  </si>
  <si>
    <t>9795-SHUHB</t>
  </si>
  <si>
    <t>3230-IUALN</t>
  </si>
  <si>
    <t>8519-IMDHU</t>
  </si>
  <si>
    <t>0201-OAMXR</t>
  </si>
  <si>
    <t>1866-NXPSP</t>
  </si>
  <si>
    <t>6393-WRYZE</t>
  </si>
  <si>
    <t>1661-CZBAU</t>
  </si>
  <si>
    <t>6599-RCLCJ</t>
  </si>
  <si>
    <t>5158-RIVOP</t>
  </si>
  <si>
    <t>9788-YTFGE</t>
  </si>
  <si>
    <t>9277-JOOMO</t>
  </si>
  <si>
    <t>1907-YLNYW</t>
  </si>
  <si>
    <t>1725-MIMXW</t>
  </si>
  <si>
    <t>3161-ONRWK</t>
  </si>
  <si>
    <t>4565-NLZBV</t>
  </si>
  <si>
    <t>0031-PVLZI</t>
  </si>
  <si>
    <t>6682-VCIXC</t>
  </si>
  <si>
    <t>4791-QRGMF</t>
  </si>
  <si>
    <t>6475-VHUIZ</t>
  </si>
  <si>
    <t>7537-RBWEA</t>
  </si>
  <si>
    <t>4656-CAURT</t>
  </si>
  <si>
    <t>1768-ZAIFU</t>
  </si>
  <si>
    <t>4671-LXRDQ</t>
  </si>
  <si>
    <t>3733-LSYCE</t>
  </si>
  <si>
    <t>6265-FRMTQ</t>
  </si>
  <si>
    <t>9269-CQOOL</t>
  </si>
  <si>
    <t>2017-CCBLH</t>
  </si>
  <si>
    <t>7690-KPNCU</t>
  </si>
  <si>
    <t>0536-BGFMZ</t>
  </si>
  <si>
    <t>2845-HSJCY</t>
  </si>
  <si>
    <t>5469-NUJUR</t>
  </si>
  <si>
    <t>1184-PJVDB</t>
  </si>
  <si>
    <t>2625-TRCZQ</t>
  </si>
  <si>
    <t>4102-HLENU</t>
  </si>
  <si>
    <t>7266-GSSJX</t>
  </si>
  <si>
    <t>9415-DPEWS</t>
  </si>
  <si>
    <t>5624-RYAMH</t>
  </si>
  <si>
    <t>0196-JTUQI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</si>
  <si>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</si>
  <si>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</si>
  <si>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</si>
  <si>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</si>
  <si>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</si>
  <si>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</si>
  <si>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</si>
  <si>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</si>
  <si>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</si>
  <si>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</si>
  <si>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</si>
  <si>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</si>
  <si>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</si>
  <si>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</si>
  <si>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</si>
  <si>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</si>
  <si>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</si>
  <si>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3164-AALRN</t>
  </si>
  <si>
    <t>3071-MVJCD</t>
  </si>
  <si>
    <t>3717-OEAUQ</t>
  </si>
  <si>
    <t>4538-WNTMJ</t>
  </si>
  <si>
    <t>3334-CTHOL</t>
  </si>
  <si>
    <t>9432-RUVSL</t>
  </si>
  <si>
    <t>8060-HIWJJ</t>
  </si>
  <si>
    <t>7684-XSZIY</t>
  </si>
  <si>
    <t>9089-UOWJG</t>
  </si>
  <si>
    <t>8621-MNIHH</t>
  </si>
  <si>
    <t>8039-ACLPL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</si>
  <si>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</si>
  <si>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</si>
  <si>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</si>
  <si>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</si>
  <si>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</si>
  <si>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</si>
  <si>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</si>
  <si>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</si>
  <si>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</si>
  <si>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</si>
  <si>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6960-HVYXR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</si>
  <si>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</si>
  <si>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</si>
  <si>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</si>
  <si>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</si>
  <si>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</si>
  <si>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</si>
  <si>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</si>
  <si>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</si>
  <si>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</si>
  <si>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</si>
  <si>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3498-LZGQZ</t>
  </si>
  <si>
    <t>8785-CJSHH</t>
  </si>
  <si>
    <t>3870-SPZSI</t>
  </si>
  <si>
    <t>0680-DFNNY</t>
  </si>
  <si>
    <t>7560-QRBXH</t>
  </si>
  <si>
    <t>7077-XJMET</t>
  </si>
  <si>
    <t>6896-SRVYQ</t>
  </si>
  <si>
    <t>4652-ODEVH</t>
  </si>
  <si>
    <t>6718-BDGHG</t>
  </si>
  <si>
    <t>9046-DQMTP</t>
  </si>
  <si>
    <t>6439-LAJXL</t>
  </si>
  <si>
    <t>9052-VKDUW</t>
  </si>
  <si>
    <t>9546-CQJSU</t>
  </si>
  <si>
    <t>1666-JZPZT</t>
  </si>
  <si>
    <t>5777-KJIRB</t>
  </si>
  <si>
    <t>7677-SJJJK</t>
  </si>
  <si>
    <t>2480-EJWYP</t>
  </si>
  <si>
    <t>3253-HKOKL</t>
  </si>
  <si>
    <t>3211-AAPKX</t>
  </si>
  <si>
    <t>2958-NHPPS</t>
  </si>
  <si>
    <t>6806-YDEUL</t>
  </si>
  <si>
    <t>1735-XMJVH</t>
  </si>
  <si>
    <t>6890-PFRQX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</si>
  <si>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</si>
  <si>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</si>
  <si>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</si>
  <si>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</si>
  <si>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</si>
  <si>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</si>
  <si>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</si>
  <si>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6234-PFPXL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</si>
  <si>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</si>
  <si>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</si>
  <si>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</si>
  <si>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</si>
  <si>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</si>
  <si>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</si>
  <si>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</si>
  <si>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</si>
  <si>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</si>
  <si>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</si>
  <si>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</si>
  <si>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6048-UWKAL</t>
  </si>
  <si>
    <t>5067-DGXLL</t>
  </si>
  <si>
    <t>5469-CTCWN</t>
  </si>
  <si>
    <t>6281-FKEWS</t>
  </si>
  <si>
    <t>9242-TKFSV</t>
  </si>
  <si>
    <t>9290-SHCMB</t>
  </si>
  <si>
    <t>0743-HNPFG</t>
  </si>
  <si>
    <t>2277-BKJKN</t>
  </si>
  <si>
    <t>5035-PGZXH</t>
  </si>
  <si>
    <t>8016-ZMGMO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</si>
  <si>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</si>
  <si>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</si>
  <si>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</si>
  <si>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</si>
  <si>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</si>
  <si>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</si>
  <si>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</si>
  <si>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</si>
  <si>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</si>
  <si>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</si>
  <si>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</si>
  <si>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</si>
  <si>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</si>
  <si>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</si>
  <si>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</si>
  <si>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</si>
  <si>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</si>
  <si>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</si>
  <si>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9314-IJWSQ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</si>
  <si>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</si>
  <si>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</si>
  <si>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</si>
  <si>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</si>
  <si>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</si>
  <si>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</si>
  <si>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</si>
  <si>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</si>
  <si>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</si>
  <si>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</si>
  <si>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0640-YJTPY</t>
  </si>
  <si>
    <t>9764-REAFF</t>
  </si>
  <si>
    <t>7107-UBYKY</t>
  </si>
  <si>
    <t>4881-GQJTW</t>
  </si>
  <si>
    <t>8519-QJGJD</t>
  </si>
  <si>
    <t>7905-NJMXS</t>
  </si>
  <si>
    <t>2882-WDTBA</t>
  </si>
  <si>
    <t>2091-GPPIQ</t>
  </si>
  <si>
    <t>6326-MTTXK</t>
  </si>
  <si>
    <t>5071-FBJFS</t>
  </si>
  <si>
    <t>2796-UUZZO</t>
  </si>
  <si>
    <t>3794-NFNCH</t>
  </si>
  <si>
    <t>5193-QLVZB</t>
  </si>
  <si>
    <t>7114-AEOZE</t>
  </si>
  <si>
    <t>2886-KEFUM</t>
  </si>
  <si>
    <t>4237-RLAQD</t>
  </si>
  <si>
    <t>9957-YODKZ</t>
  </si>
  <si>
    <t>6518-KZXCB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</si>
  <si>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</si>
  <si>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</si>
  <si>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</si>
  <si>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</si>
  <si>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</si>
  <si>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</si>
  <si>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</si>
  <si>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</si>
  <si>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</si>
  <si>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</si>
  <si>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2660-EMUBI</t>
  </si>
  <si>
    <t>6968-GMKPR</t>
  </si>
  <si>
    <t>4751-ERMAN</t>
  </si>
  <si>
    <t>3292-PBZEJ</t>
  </si>
  <si>
    <t>0799-DDIHE</t>
  </si>
  <si>
    <t>3070-FNFZQ</t>
  </si>
  <si>
    <t>7675-OZCZG</t>
  </si>
  <si>
    <t>5014-WUQMG</t>
  </si>
  <si>
    <t>2003-CKLOR</t>
  </si>
  <si>
    <t>0993-OSGPT</t>
  </si>
  <si>
    <t>9254-RBFON</t>
  </si>
  <si>
    <t>1205-WNWPJ</t>
  </si>
  <si>
    <t>9391-EOYLI</t>
  </si>
  <si>
    <t>7108-DGVUU</t>
  </si>
  <si>
    <t>2720-FVBQP</t>
  </si>
  <si>
    <t>4522-XRWWI</t>
  </si>
  <si>
    <t>3766-EJLFL</t>
  </si>
  <si>
    <t>5939-SXWHM</t>
  </si>
  <si>
    <t>7351-KYHQH</t>
  </si>
  <si>
    <t>7643-RCHXS</t>
  </si>
  <si>
    <t>8246-SHFGA</t>
  </si>
  <si>
    <t>8387-MOJJT</t>
  </si>
  <si>
    <t>0620-XEFWH</t>
  </si>
  <si>
    <t>2761-OCIAX</t>
  </si>
  <si>
    <t>7321-VGNKU</t>
  </si>
  <si>
    <t>5327-CNLUQ</t>
  </si>
  <si>
    <t>7552-KEYGT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</si>
  <si>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</si>
  <si>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</si>
  <si>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</si>
  <si>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</si>
  <si>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</si>
  <si>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</si>
  <si>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</si>
  <si>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</si>
  <si>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</si>
  <si>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</si>
  <si>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</si>
  <si>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3374-PZLXD</t>
  </si>
  <si>
    <t>3813-DHBBB</t>
  </si>
  <si>
    <t>2812-REYAT</t>
  </si>
  <si>
    <t>6518-PPLMZ</t>
  </si>
  <si>
    <t>4939-KYYPY</t>
  </si>
  <si>
    <t>8017-LXHFA</t>
  </si>
  <si>
    <t>6022-KOUQO</t>
  </si>
  <si>
    <t>6352-TWCAU</t>
  </si>
  <si>
    <t>2361-UPSND</t>
  </si>
  <si>
    <t>6035-RIIOM</t>
  </si>
  <si>
    <t>1262-OPMFY</t>
  </si>
  <si>
    <t>9504-DSHWM</t>
  </si>
  <si>
    <t>5035-BVCXS</t>
  </si>
  <si>
    <t>6267-DCFFZ</t>
  </si>
  <si>
    <t>4248-QPAVC</t>
  </si>
  <si>
    <t>1899-VXWXM</t>
  </si>
  <si>
    <t>1478-VPOAD</t>
  </si>
  <si>
    <t>9995-HOTOH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</si>
  <si>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</si>
  <si>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</si>
  <si>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</si>
  <si>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</si>
  <si>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</si>
  <si>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</si>
  <si>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</si>
  <si>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</si>
  <si>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</si>
  <si>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</si>
  <si>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5442-XSDCW</t>
  </si>
  <si>
    <t>7426-WEIJX</t>
  </si>
  <si>
    <t>2851-MMUTZ</t>
  </si>
  <si>
    <t>3049-NDXFL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</si>
  <si>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</si>
  <si>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</si>
  <si>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</si>
  <si>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</si>
  <si>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</si>
  <si>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</si>
  <si>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</si>
  <si>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</si>
  <si>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2058-DCJBE</t>
  </si>
  <si>
    <t>5364-XYIRR</t>
  </si>
  <si>
    <t>4829-AUOAX</t>
  </si>
  <si>
    <t>1219-NNDDO</t>
  </si>
  <si>
    <t>8388-DMKAE</t>
  </si>
  <si>
    <t>4403-BWPAY</t>
  </si>
  <si>
    <t>5405-ZMYXQ</t>
  </si>
  <si>
    <t>5047-LHVLY</t>
  </si>
  <si>
    <t>1442-OKRJE</t>
  </si>
  <si>
    <t>2808-CHTDM</t>
  </si>
  <si>
    <t>0793-TWELN</t>
  </si>
  <si>
    <t>1060-ENTOF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</si>
  <si>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</si>
  <si>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</si>
  <si>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</si>
  <si>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</si>
  <si>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</si>
  <si>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</si>
  <si>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</si>
  <si>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</si>
  <si>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</si>
  <si>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8917-SZTTJ</t>
  </si>
  <si>
    <t>7359-WWYJV</t>
  </si>
  <si>
    <t>0375-HVGXO</t>
  </si>
  <si>
    <t>4906-ZHGPK</t>
  </si>
  <si>
    <t>8593-WHYHV</t>
  </si>
  <si>
    <t>1298-PHBTI</t>
  </si>
  <si>
    <t>6223-DHJGV</t>
  </si>
  <si>
    <t>6961-MJKBO</t>
  </si>
  <si>
    <t>6097-EQISJ</t>
  </si>
  <si>
    <t>8158-WPEZG</t>
  </si>
  <si>
    <t>0107-YHINA</t>
  </si>
  <si>
    <t>0727-BNRLG</t>
  </si>
  <si>
    <t>4854-CIDCF</t>
  </si>
  <si>
    <t>6435-SRWBJ</t>
  </si>
  <si>
    <t>9964-WBQDJ</t>
  </si>
  <si>
    <t>6303-KFWSL</t>
  </si>
  <si>
    <t>1702-CCFNJ</t>
  </si>
  <si>
    <t>8932-CZHRQ</t>
  </si>
  <si>
    <t>5515-RUGKN</t>
  </si>
  <si>
    <t>0404-AHASP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</si>
  <si>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</si>
  <si>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</si>
  <si>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</si>
  <si>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</si>
  <si>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</si>
  <si>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</si>
  <si>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</si>
  <si>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</si>
  <si>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</si>
  <si>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</si>
  <si>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3877-JRJIP</t>
  </si>
  <si>
    <t>9705-IOVQQ</t>
  </si>
  <si>
    <t>7551-JOHTI</t>
  </si>
  <si>
    <t>8646-JCOMS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</si>
  <si>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</si>
  <si>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</si>
  <si>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</si>
  <si>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</si>
  <si>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</si>
  <si>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</si>
  <si>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</si>
  <si>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</si>
  <si>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</si>
  <si>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4137-JOPHL</t>
  </si>
  <si>
    <t>3658-QQJYD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</si>
  <si>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</si>
  <si>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</si>
  <si>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</si>
  <si>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</si>
  <si>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</si>
  <si>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</si>
  <si>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</si>
  <si>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</si>
  <si>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0409-WTMPL</t>
  </si>
  <si>
    <t>3669-WHAFY</t>
  </si>
  <si>
    <t>3055-VTCGS</t>
  </si>
  <si>
    <t>7279-BUYWN</t>
  </si>
  <si>
    <t>7156-MHUGY</t>
  </si>
  <si>
    <t>2007-QVGAW</t>
  </si>
  <si>
    <t>5207-PLSTK</t>
  </si>
  <si>
    <t>2307-FYNNL</t>
  </si>
  <si>
    <t>6181-AXXYF</t>
  </si>
  <si>
    <t>5091-HFAZW</t>
  </si>
  <si>
    <t>0516-VRYBW</t>
  </si>
  <si>
    <t>8623-ULFNQ</t>
  </si>
  <si>
    <t>5687-DKDTV</t>
  </si>
  <si>
    <t>1568-LJSZU</t>
  </si>
  <si>
    <t>7789-HKSBS</t>
  </si>
  <si>
    <t>7416-CKTEP</t>
  </si>
  <si>
    <t>2586-CWXVV</t>
  </si>
  <si>
    <t>3096-IZETN</t>
  </si>
  <si>
    <t>2348-KCJLT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</si>
  <si>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</si>
  <si>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</si>
  <si>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</si>
  <si>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</si>
  <si>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</si>
  <si>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</si>
  <si>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</si>
  <si>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7492-TAFJD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</si>
  <si>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</si>
  <si>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</si>
  <si>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</si>
  <si>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</si>
  <si>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</si>
  <si>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</si>
  <si>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</si>
  <si>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</si>
  <si>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1663-MHLHE</t>
  </si>
  <si>
    <t>4450-MDZFX</t>
  </si>
  <si>
    <t>6701-DHKWQ</t>
  </si>
  <si>
    <t>7554-AKDQF</t>
  </si>
  <si>
    <t>3536-IQCTX</t>
  </si>
  <si>
    <t>4911-BANWH</t>
  </si>
  <si>
    <t>0794-YVSGE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</si>
  <si>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</si>
  <si>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</si>
  <si>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</si>
  <si>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</si>
  <si>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</si>
  <si>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</si>
  <si>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</si>
  <si>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</si>
  <si>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</si>
  <si>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</si>
  <si>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9350-ZXYJC</t>
  </si>
  <si>
    <t>6990-YNRIO</t>
  </si>
  <si>
    <t>6959-GQEGV</t>
  </si>
  <si>
    <t>3173-WSSUE</t>
  </si>
  <si>
    <t>1265-HVPZB</t>
  </si>
  <si>
    <t>7369-TRPFD</t>
  </si>
  <si>
    <t>0621-TWIEM</t>
  </si>
  <si>
    <t>3537-RYBHH</t>
  </si>
  <si>
    <t>2485-ITVKB</t>
  </si>
  <si>
    <t>1612-EOHDH</t>
  </si>
  <si>
    <t>6702-OHFWR</t>
  </si>
  <si>
    <t>5296-BFCYD</t>
  </si>
  <si>
    <t>4510-PYUSH</t>
  </si>
  <si>
    <t>9359-JANWS</t>
  </si>
  <si>
    <t>3279-DYZQM</t>
  </si>
  <si>
    <t>0523-VNGTF</t>
  </si>
  <si>
    <t>9575-IWCAZ</t>
  </si>
  <si>
    <t>3961-SXAXY</t>
  </si>
  <si>
    <t>3062-ICYZQ</t>
  </si>
  <si>
    <t>9938-PRCVK</t>
  </si>
  <si>
    <t>0973-KYVNF</t>
  </si>
  <si>
    <t>5129-HHMZC</t>
  </si>
  <si>
    <t>3946-JEWRQ</t>
  </si>
  <si>
    <t>3494-JCHRQ</t>
  </si>
  <si>
    <t>6474-FVJLC</t>
  </si>
  <si>
    <t>4524-QCSSM</t>
  </si>
  <si>
    <t>5832-EXGTT</t>
  </si>
  <si>
    <t>2039-JONDJ</t>
  </si>
  <si>
    <t>6695-FRVEC</t>
  </si>
  <si>
    <t>9894-QMIMJ</t>
  </si>
  <si>
    <t>6770-XUAGN</t>
  </si>
  <si>
    <t>1636-NTNCO</t>
  </si>
  <si>
    <t>3466-WAESX</t>
  </si>
  <si>
    <t>9281-PKKZE</t>
  </si>
  <si>
    <t>3638-VBZTA</t>
  </si>
  <si>
    <t>7776-QWNFX</t>
  </si>
  <si>
    <t>6689-TCZHQ</t>
  </si>
  <si>
    <t>0754-EEBDC</t>
  </si>
  <si>
    <t>1951-IEYXM</t>
  </si>
  <si>
    <t>3318-NMQXL</t>
  </si>
  <si>
    <t>3143-ILDAL</t>
  </si>
  <si>
    <t>1022-RKXDR</t>
  </si>
  <si>
    <t>2361-FJWNO</t>
  </si>
  <si>
    <t>2272-UOINI</t>
  </si>
  <si>
    <t>3750-YHRYO</t>
  </si>
  <si>
    <t>6637-KYRCV</t>
  </si>
  <si>
    <t>5668-MEISB</t>
  </si>
  <si>
    <t>0129-QMPDR</t>
  </si>
  <si>
    <t>7188-CBBBA</t>
  </si>
  <si>
    <t>5356-CSVSQ</t>
  </si>
  <si>
    <t>3219-JQRSL</t>
  </si>
  <si>
    <t>2801-NISEI</t>
  </si>
  <si>
    <t>3946-MHCZW</t>
  </si>
  <si>
    <t>4623-ZKHLY</t>
  </si>
  <si>
    <t>6732-VAILE</t>
  </si>
  <si>
    <t>8201-AAXCB</t>
  </si>
  <si>
    <t>1845-CSBRZ</t>
  </si>
  <si>
    <t>2123-VSCOT</t>
  </si>
  <si>
    <t>6651-AZVTJ</t>
  </si>
  <si>
    <t>2484-DGXPZ</t>
  </si>
  <si>
    <t>2792-VPPET</t>
  </si>
  <si>
    <t>7409-JURKQ</t>
  </si>
  <si>
    <t>3247-MHJKM</t>
  </si>
  <si>
    <t>1964-SVLEA</t>
  </si>
  <si>
    <t>4587-NUKOX</t>
  </si>
  <si>
    <t>0854-UYHZD</t>
  </si>
  <si>
    <t>7243-LCGGZ</t>
  </si>
  <si>
    <t>3764-MNMOI</t>
  </si>
  <si>
    <t>7442-YGZFK</t>
  </si>
  <si>
    <t>8229-BUJHX</t>
  </si>
  <si>
    <t>7449-HVPIV</t>
  </si>
  <si>
    <t>5504-WSIUR</t>
  </si>
  <si>
    <t>8735-IJJEG</t>
  </si>
  <si>
    <t>0564-MUUQK</t>
  </si>
  <si>
    <t>5054-IEXZT</t>
  </si>
  <si>
    <t>5834-ASPWA</t>
  </si>
  <si>
    <t>0019-EFAEP</t>
  </si>
  <si>
    <t>5619-PTMIK</t>
  </si>
  <si>
    <t>3737-XBQDD</t>
  </si>
  <si>
    <t>5882-CMAZQ</t>
  </si>
  <si>
    <t>4445-KWOKW</t>
  </si>
  <si>
    <t>3511-APPBJ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</si>
  <si>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</si>
  <si>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</si>
  <si>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</si>
  <si>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</si>
  <si>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</si>
  <si>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</si>
  <si>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</si>
  <si>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</si>
  <si>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</si>
  <si>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</si>
  <si>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</si>
  <si>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</si>
  <si>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</si>
  <si>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</si>
  <si>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</si>
  <si>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3190-FZATL</t>
  </si>
  <si>
    <t>7336-RLLRH</t>
  </si>
  <si>
    <t>8901-HJXTF</t>
  </si>
  <si>
    <t>7710-JSYOA</t>
  </si>
  <si>
    <t>3424-NMNBO</t>
  </si>
  <si>
    <t>9885-MFVSU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</si>
  <si>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</si>
  <si>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</si>
  <si>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</si>
  <si>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</si>
  <si>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</si>
  <si>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</si>
  <si>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</si>
  <si>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</si>
  <si>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1447-PJGGA</t>
  </si>
  <si>
    <t>8565-CLBZW</t>
  </si>
  <si>
    <t>8086-OVPWV</t>
  </si>
  <si>
    <t>9430-FRQOC</t>
  </si>
  <si>
    <t>1492-QGCLU</t>
  </si>
  <si>
    <t>7328-OWMOM</t>
  </si>
  <si>
    <t>4418-LZMSV</t>
  </si>
  <si>
    <t>5155-AZQPB</t>
  </si>
  <si>
    <t>8861-HGGKB</t>
  </si>
  <si>
    <t>1087-GRUYI</t>
  </si>
  <si>
    <t>2546-KZAAT</t>
  </si>
  <si>
    <t>5989-PGKJB</t>
  </si>
  <si>
    <t>8272-ONJLV</t>
  </si>
  <si>
    <t>1488-PBLJN</t>
  </si>
  <si>
    <t>3778-FOAQW</t>
  </si>
  <si>
    <t>3090-LETTY</t>
  </si>
  <si>
    <t>5349-AZPEW</t>
  </si>
  <si>
    <t>8305-VHZBZ</t>
  </si>
  <si>
    <t>9720-JJJOR</t>
  </si>
  <si>
    <t>8775-ERLNB</t>
  </si>
  <si>
    <t>8309-IEYJD</t>
  </si>
  <si>
    <t>7398-HPYZQ</t>
  </si>
  <si>
    <t>7361-YPXFS</t>
  </si>
  <si>
    <t>6557-BZXLQ</t>
  </si>
  <si>
    <t>2550-QHZGP</t>
  </si>
  <si>
    <t>2538-OIMXF</t>
  </si>
  <si>
    <t>8543-MSDMF</t>
  </si>
  <si>
    <t>9961-JBNMK</t>
  </si>
  <si>
    <t>4872-JCVCA</t>
  </si>
  <si>
    <t>5346-BZCHP</t>
  </si>
  <si>
    <t>2038-LLMLM</t>
  </si>
  <si>
    <t>6173-ITPWD</t>
  </si>
  <si>
    <t>9734-UYXQI</t>
  </si>
  <si>
    <t>4138-NAXED</t>
  </si>
  <si>
    <t>0744-BIKKF</t>
  </si>
  <si>
    <t>7483-IQWIB</t>
  </si>
  <si>
    <t>4958-GZWIY</t>
  </si>
  <si>
    <t>7833-PKIHD</t>
  </si>
  <si>
    <t>7061-OVMIM</t>
  </si>
  <si>
    <t>5153-RTHKF</t>
  </si>
  <si>
    <t>4832-VRBMR</t>
  </si>
  <si>
    <t>9079-LWTFD</t>
  </si>
  <si>
    <t>8624-GIOUT</t>
  </si>
  <si>
    <t>5986-WWXDV</t>
  </si>
  <si>
    <t>7901-TBKJX</t>
  </si>
  <si>
    <t>7746-QYVCO</t>
  </si>
  <si>
    <t>5804-HYIEZ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</si>
  <si>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</si>
  <si>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</si>
  <si>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</si>
  <si>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</si>
  <si>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</si>
  <si>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</si>
  <si>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</si>
  <si>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</si>
  <si>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</si>
  <si>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</si>
  <si>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5555-RNPGT</t>
  </si>
  <si>
    <t>9300-RENDD</t>
  </si>
  <si>
    <t>0761-AETCS</t>
  </si>
  <si>
    <t>8087-LGYHQ</t>
  </si>
  <si>
    <t>4137-BTIKL</t>
  </si>
  <si>
    <t>6227-FBDXH</t>
  </si>
  <si>
    <t>2153-MREFK</t>
  </si>
  <si>
    <t>2911-WDXMV</t>
  </si>
  <si>
    <t>7206-PQBBZ</t>
  </si>
  <si>
    <t>3106-ULWFW</t>
  </si>
  <si>
    <t>7422-WNBTY</t>
  </si>
  <si>
    <t>3521-HTQTV</t>
  </si>
  <si>
    <t>3744-ZBHON</t>
  </si>
  <si>
    <t>3373-DIUUN</t>
  </si>
  <si>
    <t>8984-HPEMB</t>
  </si>
  <si>
    <t>4349-GFQHK</t>
  </si>
  <si>
    <t>9779-DPNEJ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</si>
  <si>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</si>
  <si>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</si>
  <si>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</si>
  <si>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</si>
  <si>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</si>
  <si>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</si>
  <si>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</si>
  <si>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</si>
  <si>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</si>
  <si>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</si>
  <si>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</si>
  <si>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</si>
  <si>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</si>
  <si>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</si>
  <si>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</si>
  <si>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</si>
  <si>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</si>
  <si>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</si>
  <si>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4079-VTGLK</t>
  </si>
  <si>
    <t>1763-WQFUK</t>
  </si>
  <si>
    <t>1391-UBDAR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</si>
  <si>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</si>
  <si>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</si>
  <si>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</si>
  <si>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</si>
  <si>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</si>
  <si>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</si>
  <si>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</si>
  <si>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</si>
  <si>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</si>
  <si>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</si>
  <si>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8007-YYPWD</t>
  </si>
  <si>
    <t>7101-HRBLJ</t>
  </si>
  <si>
    <t>5159-YFPKQ</t>
  </si>
  <si>
    <t>6635-CPNUN</t>
  </si>
  <si>
    <t>4021-RQSNY</t>
  </si>
  <si>
    <t>5453-YBTWV</t>
  </si>
  <si>
    <t>2931-VUVJN</t>
  </si>
  <si>
    <t>9061-TIHDA</t>
  </si>
  <si>
    <t>8220-OCUFY</t>
  </si>
  <si>
    <t>2038-OEQZH</t>
  </si>
  <si>
    <t>1178-PZGAB</t>
  </si>
  <si>
    <t>7927-AUXBZ</t>
  </si>
  <si>
    <t>2626-VEEWG</t>
  </si>
  <si>
    <t>1657-DYMBM</t>
  </si>
  <si>
    <t>7311-MQJCH</t>
  </si>
  <si>
    <t>7375-WMVMT</t>
  </si>
  <si>
    <t>1136-XGEQU</t>
  </si>
  <si>
    <t>2530-FMFXO</t>
  </si>
  <si>
    <t>6844-DZKRF</t>
  </si>
  <si>
    <t>8879-XUAHX</t>
  </si>
  <si>
    <t>4195-PNGZS</t>
  </si>
  <si>
    <t>7622-FWGEW</t>
  </si>
  <si>
    <t>6922-NCEDI</t>
  </si>
  <si>
    <t>2514-GINMM</t>
  </si>
  <si>
    <t>9891-NQDBD</t>
  </si>
  <si>
    <t>6131-IUNXN</t>
  </si>
  <si>
    <t>8548-AWOFC</t>
  </si>
  <si>
    <t>8532-UEFWH</t>
  </si>
  <si>
    <t>7951-VRDVK</t>
  </si>
  <si>
    <t>2659-VXMWZ</t>
  </si>
  <si>
    <t>0380-NEAVX</t>
  </si>
  <si>
    <t>3207-OYBWH</t>
  </si>
  <si>
    <t>4285-GYRQC</t>
  </si>
  <si>
    <t>7036-TYDEC</t>
  </si>
  <si>
    <t>5802-ADBRC</t>
  </si>
  <si>
    <t>5197-YPYBZ</t>
  </si>
  <si>
    <t>0839-JTCUD</t>
  </si>
  <si>
    <t>1302-UHBDD</t>
  </si>
  <si>
    <t>2234-EOFPT</t>
  </si>
  <si>
    <t>8378-LKJAF</t>
  </si>
  <si>
    <t>8182-BJDSI</t>
  </si>
  <si>
    <t>1153-GNOLC</t>
  </si>
  <si>
    <t>0788-DXBFY</t>
  </si>
  <si>
    <t>3597-YASZG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</si>
  <si>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</si>
  <si>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</si>
  <si>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</si>
  <si>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</si>
  <si>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</si>
  <si>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</si>
  <si>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</si>
  <si>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</si>
  <si>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3398-GCPMU</t>
  </si>
  <si>
    <t>3378-AJRAO</t>
  </si>
  <si>
    <t>0866-QLSIR</t>
  </si>
  <si>
    <t>5527-ACHSO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</si>
  <si>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</si>
  <si>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</si>
  <si>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</si>
  <si>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</si>
  <si>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</si>
  <si>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</si>
  <si>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</si>
  <si>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</si>
  <si>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3126-WQMGH</t>
  </si>
  <si>
    <t>4529-CKBCL</t>
  </si>
  <si>
    <t>7176-WRTNX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</si>
  <si>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</si>
  <si>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</si>
  <si>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</si>
  <si>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</si>
  <si>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</si>
  <si>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</si>
  <si>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</si>
  <si>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</si>
  <si>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</si>
  <si>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</si>
  <si>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</si>
  <si>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</si>
  <si>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</si>
  <si>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</si>
  <si>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9578-VRMNM</t>
  </si>
  <si>
    <t>1587-FKLZB</t>
  </si>
  <si>
    <t>6140-QNRQQ</t>
  </si>
  <si>
    <t>8963-JLGJT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</si>
  <si>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</si>
  <si>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</si>
  <si>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</si>
  <si>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</si>
  <si>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</si>
  <si>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</si>
  <si>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</si>
  <si>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</si>
  <si>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</si>
  <si>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</si>
  <si>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</si>
  <si>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</si>
  <si>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</si>
  <si>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</si>
  <si>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</si>
  <si>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7377-DMMRI</t>
  </si>
  <si>
    <t>8402-EIVQS</t>
  </si>
  <si>
    <t>4947-DSMXK</t>
  </si>
  <si>
    <t>7245-NIIWQ</t>
  </si>
  <si>
    <t>0002-ORFBO</t>
  </si>
  <si>
    <t>5414-OFQCB</t>
  </si>
  <si>
    <t>8552-OBVRU</t>
  </si>
  <si>
    <t>9154-QDGTH</t>
  </si>
  <si>
    <t>8197-BFWVU</t>
  </si>
  <si>
    <t>2577-GVSIL</t>
  </si>
  <si>
    <t>9776-OJUZI</t>
  </si>
  <si>
    <t>1306-RPWXZ</t>
  </si>
  <si>
    <t>8949-JTMAY</t>
  </si>
  <si>
    <t>3097-PYWXL</t>
  </si>
  <si>
    <t>2266-SJNAT</t>
  </si>
  <si>
    <t>0869-PAPRP</t>
  </si>
  <si>
    <t>4238-JSSWH</t>
  </si>
  <si>
    <t>2972-YDYUW</t>
  </si>
  <si>
    <t>1104-FEJAM</t>
  </si>
  <si>
    <t>5499-ECUTN</t>
  </si>
  <si>
    <t>9121-PHQSR</t>
  </si>
  <si>
    <t>3113-IWHLC</t>
  </si>
  <si>
    <t>3211-ILJTT</t>
  </si>
  <si>
    <t>4612-THJBS</t>
  </si>
  <si>
    <t>4277-BWBML</t>
  </si>
  <si>
    <t>4094-NSEDU</t>
  </si>
  <si>
    <t>4304-TSPVK</t>
  </si>
  <si>
    <t>1552-AAGRX</t>
  </si>
  <si>
    <t>2637-FKFSY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</si>
  <si>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</si>
  <si>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</si>
  <si>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</si>
  <si>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</si>
  <si>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</si>
  <si>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</si>
  <si>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</si>
  <si>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</si>
  <si>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5067-WJEUN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</si>
  <si>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</si>
  <si>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</si>
  <si>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</si>
  <si>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</si>
  <si>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</si>
  <si>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</si>
  <si>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</si>
  <si>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</si>
  <si>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</si>
  <si>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</si>
  <si>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</si>
  <si>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</si>
  <si>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</si>
  <si>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</si>
  <si>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</si>
  <si>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</si>
  <si>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</si>
  <si>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</si>
  <si>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</si>
  <si>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</si>
  <si>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</si>
  <si>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</si>
  <si>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</si>
  <si>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</si>
  <si>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</si>
  <si>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6734-GMPVK</t>
  </si>
  <si>
    <t>9822-OAOVB</t>
  </si>
  <si>
    <t>1226-JZNKR</t>
  </si>
  <si>
    <t>7318-EIVKO</t>
  </si>
  <si>
    <t>3771-PZOBW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</si>
  <si>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</si>
  <si>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</si>
  <si>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</si>
  <si>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</si>
  <si>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</si>
  <si>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</si>
  <si>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</si>
  <si>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</si>
  <si>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</si>
  <si>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</si>
  <si>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</si>
  <si>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</si>
  <si>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</si>
  <si>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</si>
  <si>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</si>
  <si>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</si>
  <si>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</si>
  <si>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</si>
  <si>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</si>
  <si>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</si>
  <si>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4307-KWMXE</t>
  </si>
  <si>
    <t>0141-YEAYS</t>
  </si>
  <si>
    <t>2450-ZKEED</t>
  </si>
  <si>
    <t>3694-DELSO</t>
  </si>
  <si>
    <t>3893-JRNFS</t>
  </si>
  <si>
    <t>1133-KXCGE</t>
  </si>
  <si>
    <t>5236-PERKL</t>
  </si>
  <si>
    <t>0142-GVYSN</t>
  </si>
  <si>
    <t>1049-FYSYG</t>
  </si>
  <si>
    <t>2519-FAKOD</t>
  </si>
  <si>
    <t>1821-BUCWY</t>
  </si>
  <si>
    <t>8314-DPQHL</t>
  </si>
  <si>
    <t>1465-WCZVT</t>
  </si>
  <si>
    <t>9481-SFCQY</t>
  </si>
  <si>
    <t>6360-SVNWV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</si>
  <si>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</si>
  <si>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</si>
  <si>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</si>
  <si>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</si>
  <si>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</si>
  <si>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</si>
  <si>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</si>
  <si>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</si>
  <si>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</si>
  <si>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3325-FUYCG</t>
  </si>
  <si>
    <t>5908-QMGOE</t>
  </si>
  <si>
    <t>1197-BVMVG</t>
  </si>
  <si>
    <t>8481-YYXWG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</si>
  <si>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</si>
  <si>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</si>
  <si>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</si>
  <si>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</si>
  <si>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</si>
  <si>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</si>
  <si>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</si>
  <si>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</si>
  <si>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7717-BICXI</t>
  </si>
  <si>
    <t>6559-RAKOZ</t>
  </si>
  <si>
    <t>2636-OHFMN</t>
  </si>
  <si>
    <t>1323-OOEPC</t>
  </si>
  <si>
    <t>5630-IXDXV</t>
  </si>
  <si>
    <t>0320-DWVTU</t>
  </si>
  <si>
    <t>1212-GLHMD</t>
  </si>
  <si>
    <t>1088-AUUZZ</t>
  </si>
  <si>
    <t>0397-GZBBC</t>
  </si>
  <si>
    <t>6614-YWYSC</t>
  </si>
  <si>
    <t>9588-OZDMQ</t>
  </si>
  <si>
    <t>6476-EPYZR</t>
  </si>
  <si>
    <t>6620-HVDUJ</t>
  </si>
  <si>
    <t>4701-MLJPN</t>
  </si>
  <si>
    <t>7641-TQFHN</t>
  </si>
  <si>
    <t>1552-TKMXS</t>
  </si>
  <si>
    <t>9206-GVPEQ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</si>
  <si>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</si>
  <si>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</si>
  <si>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</si>
  <si>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</si>
  <si>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</si>
  <si>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</si>
  <si>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</si>
  <si>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</si>
  <si>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</si>
  <si>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</si>
  <si>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</si>
  <si>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</si>
  <si>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</si>
  <si>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</si>
  <si>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</si>
  <si>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</si>
  <si>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</si>
  <si>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</si>
  <si>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</si>
  <si>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</si>
  <si>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</si>
  <si>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</si>
  <si>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</si>
  <si>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</si>
  <si>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</si>
  <si>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</si>
  <si>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</si>
  <si>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</si>
  <si>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</si>
  <si>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</si>
  <si>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</si>
  <si>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</si>
  <si>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</si>
  <si>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</si>
  <si>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</si>
  <si>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</si>
  <si>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</si>
  <si>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</si>
  <si>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</si>
  <si>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</si>
  <si>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</si>
  <si>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</si>
  <si>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</si>
  <si>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</si>
  <si>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</si>
  <si>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</si>
  <si>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</si>
  <si>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</si>
  <si>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</si>
  <si>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</si>
  <si>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0188-GWFLE</t>
  </si>
  <si>
    <t>8129-GMVGI</t>
  </si>
  <si>
    <t>2882-DDZPG</t>
  </si>
  <si>
    <t>3547-LQRIK</t>
  </si>
  <si>
    <t>5843-TTHGI</t>
  </si>
  <si>
    <t>8868-GAGIO</t>
  </si>
  <si>
    <t>4061-UKJWL</t>
  </si>
  <si>
    <t>8263-QMNTJ</t>
  </si>
  <si>
    <t>8178-EYZUO</t>
  </si>
  <si>
    <t>3230-JCNZS</t>
  </si>
  <si>
    <t>0277-ORXQS</t>
  </si>
  <si>
    <t>5130-IEKQT</t>
  </si>
  <si>
    <t>7996-BPXHY</t>
  </si>
  <si>
    <t>3227-WLKLI</t>
  </si>
  <si>
    <t>2266-FUBDZ</t>
  </si>
  <si>
    <t>8237-ULIXL</t>
  </si>
  <si>
    <t>9600-UDOPK</t>
  </si>
  <si>
    <t>8216-AZUUZ</t>
  </si>
  <si>
    <t>4074-SJFFA</t>
  </si>
  <si>
    <t>3269-ATYWD</t>
  </si>
  <si>
    <t>5186-PEIZU</t>
  </si>
  <si>
    <t>1074-AMIOH</t>
  </si>
  <si>
    <t>7748-UMTRK</t>
  </si>
  <si>
    <t>0380-ZCSBI</t>
  </si>
  <si>
    <t>7145-FEJWU</t>
  </si>
  <si>
    <t>6463-MVYRY</t>
  </si>
  <si>
    <t>3969-JQABI</t>
  </si>
  <si>
    <t>1051-EQPZR</t>
  </si>
  <si>
    <t>5849-ASHZJ</t>
  </si>
  <si>
    <t>5780-INQIK</t>
  </si>
  <si>
    <t>4526-ZJJTM</t>
  </si>
  <si>
    <t>8384-FZBJK</t>
  </si>
  <si>
    <t>3750-RNQKR</t>
  </si>
  <si>
    <t>3096-YXENJ</t>
  </si>
  <si>
    <t>1265-BCFEO</t>
  </si>
  <si>
    <t>5837-LXSDN</t>
  </si>
  <si>
    <t>5945-AZYHT</t>
  </si>
  <si>
    <t>6384-VMJHP</t>
  </si>
  <si>
    <t>2262-SLNVK</t>
  </si>
  <si>
    <t>7730-CLDSV</t>
  </si>
  <si>
    <t>0164-APGRB</t>
  </si>
  <si>
    <t>6481-ESCNL</t>
  </si>
  <si>
    <t>1790-NESIO</t>
  </si>
  <si>
    <t>1550-EENBN</t>
  </si>
  <si>
    <t>4323-SADQS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</si>
  <si>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</si>
  <si>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</si>
  <si>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</si>
  <si>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</si>
  <si>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</si>
  <si>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</si>
  <si>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</si>
  <si>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</si>
  <si>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</si>
  <si>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</si>
  <si>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8766-PAFNE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</si>
  <si>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</si>
  <si>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</si>
  <si>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</si>
  <si>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</si>
  <si>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</si>
  <si>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</si>
  <si>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</si>
  <si>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</si>
  <si>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</si>
  <si>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9953-ZMKSM</t>
  </si>
  <si>
    <t>0907-HQNTS</t>
  </si>
  <si>
    <t>6769-DCQLI</t>
  </si>
  <si>
    <t>2433-KMEAS</t>
  </si>
  <si>
    <t>4391-LNRXK</t>
  </si>
  <si>
    <t>2195-ZRVAX</t>
  </si>
  <si>
    <t>3550-SAHFP</t>
  </si>
  <si>
    <t>2011-TRQYE</t>
  </si>
  <si>
    <t>8562-GHPPI</t>
  </si>
  <si>
    <t>4986-MXSFP</t>
  </si>
  <si>
    <t>4873-ILOLJ</t>
  </si>
  <si>
    <t>4727-MCYZG</t>
  </si>
  <si>
    <t>3301-LSLWQ</t>
  </si>
  <si>
    <t>7473-ZBDSN</t>
  </si>
  <si>
    <t>8348-HFYIV</t>
  </si>
  <si>
    <t>5140-FOMCQ</t>
  </si>
  <si>
    <t>6242-SGYTS</t>
  </si>
  <si>
    <t>8454-AATJP</t>
  </si>
  <si>
    <t>6849-WLEYG</t>
  </si>
  <si>
    <t>4659-NZRUF</t>
  </si>
  <si>
    <t>4531-AUZNK</t>
  </si>
  <si>
    <t>4191-XOVOM</t>
  </si>
  <si>
    <t>2150-OEGBV</t>
  </si>
  <si>
    <t>4878-BUNFV</t>
  </si>
  <si>
    <t>1872-EBWSC</t>
  </si>
  <si>
    <t>2608-BHKFN</t>
  </si>
  <si>
    <t>7341-LXCAF</t>
  </si>
  <si>
    <t>9674-EHPPG</t>
  </si>
  <si>
    <t>5781-BKHOP</t>
  </si>
  <si>
    <t>4283-FUTGF</t>
  </si>
  <si>
    <t>5213-TWWJU</t>
  </si>
  <si>
    <t>1569-TTNYJ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</si>
  <si>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</si>
  <si>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</si>
  <si>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</si>
  <si>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</si>
  <si>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</si>
  <si>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</si>
  <si>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</si>
  <si>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</si>
  <si>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</si>
  <si>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</si>
  <si>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1942-OQFRW</t>
  </si>
  <si>
    <t>4749-VFKVB</t>
  </si>
  <si>
    <t>9640-ZSLDC</t>
  </si>
  <si>
    <t>4231-LZUYM</t>
  </si>
  <si>
    <t>7938-OUHIO</t>
  </si>
  <si>
    <t>8510-AWCXC</t>
  </si>
  <si>
    <t>6128-AQBMT</t>
  </si>
  <si>
    <t>3594-BDSOA</t>
  </si>
  <si>
    <t>0431-APWVY</t>
  </si>
  <si>
    <t>5133-VRSAB</t>
  </si>
  <si>
    <t>6838-YAUVY</t>
  </si>
  <si>
    <t>0484-JPBRU</t>
  </si>
  <si>
    <t>7883-ROJOC</t>
  </si>
  <si>
    <t>8225-BTJAU</t>
  </si>
  <si>
    <t>4635-EJYPD</t>
  </si>
  <si>
    <t>4636-TVXVG</t>
  </si>
  <si>
    <t>4236-UJPWO</t>
  </si>
  <si>
    <t>9392-XBGTD</t>
  </si>
  <si>
    <t>3387-VATUS</t>
  </si>
  <si>
    <t>6402-SSEJG</t>
  </si>
  <si>
    <t>1169-SAOCL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</si>
  <si>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</si>
  <si>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</si>
  <si>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</si>
  <si>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</si>
  <si>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</si>
  <si>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</si>
  <si>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</si>
  <si>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</si>
  <si>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</si>
  <si>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</si>
  <si>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</si>
  <si>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</si>
  <si>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</si>
  <si>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</si>
  <si>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</si>
  <si>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</si>
  <si>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</si>
  <si>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</si>
  <si>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</si>
  <si>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</si>
  <si>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</si>
  <si>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</si>
  <si>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5468-BPMMO</t>
  </si>
  <si>
    <t>5624-BQSSA</t>
  </si>
  <si>
    <t>0197-PNKNK</t>
  </si>
  <si>
    <t>1194-SPVSP</t>
  </si>
  <si>
    <t>9534-NSXEM</t>
  </si>
  <si>
    <t>2408-WITXK</t>
  </si>
  <si>
    <t>8929-KSWIH</t>
  </si>
  <si>
    <t>2250-IVBWA</t>
  </si>
  <si>
    <t>1229-RCALF</t>
  </si>
  <si>
    <t>3572-UOLYZ</t>
  </si>
  <si>
    <t>1429-UYJSV</t>
  </si>
  <si>
    <t>5577-OTWWW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</si>
  <si>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</si>
  <si>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</si>
  <si>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</si>
  <si>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</si>
  <si>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</si>
  <si>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</si>
  <si>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</si>
  <si>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</si>
  <si>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</si>
  <si>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</si>
  <si>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</si>
  <si>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</si>
  <si>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</si>
  <si>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</si>
  <si>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2790-XUYMV</t>
  </si>
  <si>
    <t>0581-MDMPW</t>
  </si>
  <si>
    <t>9163-GHAYE</t>
  </si>
  <si>
    <t>3904-UKFRE</t>
  </si>
  <si>
    <t>5353-WILCI</t>
  </si>
  <si>
    <t>0058-EVZWM</t>
  </si>
  <si>
    <t>7209-JCUDS</t>
  </si>
  <si>
    <t>0519-DRGTI</t>
  </si>
  <si>
    <t>1017-FBQMM</t>
  </si>
  <si>
    <t>6158-DWPZT</t>
  </si>
  <si>
    <t>3259-QMXUN</t>
  </si>
  <si>
    <t>6645-MXQJT</t>
  </si>
  <si>
    <t>4360-QRAVE</t>
  </si>
  <si>
    <t>8433-WPJTV</t>
  </si>
  <si>
    <t>5804-JMYIO</t>
  </si>
  <si>
    <t>6484-LATFU</t>
  </si>
  <si>
    <t>7599-NTMDP</t>
  </si>
  <si>
    <t>0772-GYEQQ</t>
  </si>
  <si>
    <t>0536-ACXIP</t>
  </si>
  <si>
    <t>0936-NQLJU</t>
  </si>
  <si>
    <t>1575-KRZZE</t>
  </si>
  <si>
    <t>3251-YMVWZ</t>
  </si>
  <si>
    <t>9170-GYZJC</t>
  </si>
  <si>
    <t>4884-LEVMQ</t>
  </si>
  <si>
    <t>7610-TVOPG</t>
  </si>
  <si>
    <t>3638-DIMPH</t>
  </si>
  <si>
    <t>1699-UOTXU</t>
  </si>
  <si>
    <t>2454-RPBRZ</t>
  </si>
  <si>
    <t>0635-WKOLD</t>
  </si>
  <si>
    <t>4518-FZBSX</t>
  </si>
  <si>
    <t>5387-ASZNZ</t>
  </si>
  <si>
    <t>6988-CJEYV</t>
  </si>
  <si>
    <t>2002-MZHWP</t>
  </si>
  <si>
    <t>3097-FQTVJ</t>
  </si>
  <si>
    <t>7299-GNVPL</t>
  </si>
  <si>
    <t>9743-DQKQW</t>
  </si>
  <si>
    <t>9371-BITHB</t>
  </si>
  <si>
    <t>2265-CYWIV</t>
  </si>
  <si>
    <t>9093-FPDLG</t>
  </si>
  <si>
    <t>0541-FITGH</t>
  </si>
  <si>
    <t>6985-HAYWX</t>
  </si>
  <si>
    <t>6838-HVLXG</t>
  </si>
  <si>
    <t>1897-OKVMW</t>
  </si>
  <si>
    <t>0233-FTHAV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</si>
  <si>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</si>
  <si>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</si>
  <si>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</si>
  <si>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</si>
  <si>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</si>
  <si>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</si>
  <si>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</si>
  <si>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4146-SVFUD</t>
  </si>
  <si>
    <t>1564-HJUVY</t>
  </si>
  <si>
    <t>7517-LDMPS</t>
  </si>
  <si>
    <t>5226-NOZFC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</si>
  <si>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</si>
  <si>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</si>
  <si>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</si>
  <si>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</si>
  <si>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</si>
  <si>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</si>
  <si>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</si>
  <si>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</si>
  <si>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</si>
  <si>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</si>
  <si>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6652-YFFJO</t>
  </si>
  <si>
    <t>7225-IILWY</t>
  </si>
  <si>
    <t>5248-RPYWW</t>
  </si>
  <si>
    <t>7923-IYJWY</t>
  </si>
  <si>
    <t>3170-GWYKC</t>
  </si>
  <si>
    <t>5696-QURRL</t>
  </si>
  <si>
    <t>1732-VHUBQ</t>
  </si>
  <si>
    <t>0495-RVCBF</t>
  </si>
  <si>
    <t>2668-TZSPS</t>
  </si>
  <si>
    <t>7854-EDSSA</t>
  </si>
  <si>
    <t>7446-SFAOA</t>
  </si>
  <si>
    <t>9522-ZSINC</t>
  </si>
  <si>
    <t>8234-GSZYK</t>
  </si>
  <si>
    <t>6164-HAQTX</t>
  </si>
  <si>
    <t>0679-IDSTG</t>
  </si>
  <si>
    <t>7765-LWVVH</t>
  </si>
  <si>
    <t>1658-TJVOA</t>
  </si>
  <si>
    <t>0953-LGOVU</t>
  </si>
  <si>
    <t>4692-NNQRU</t>
  </si>
  <si>
    <t>7742-MYPGI</t>
  </si>
  <si>
    <t>0611-DFXKO</t>
  </si>
  <si>
    <t>7780-OTDSO</t>
  </si>
  <si>
    <t>9619-GSATL</t>
  </si>
  <si>
    <t>9747-DDZOS</t>
  </si>
  <si>
    <t>6203-HBZPA</t>
  </si>
  <si>
    <t>0301-FIDRB</t>
  </si>
  <si>
    <t>4139-JPIAM</t>
  </si>
  <si>
    <t>2181-TIDSV</t>
  </si>
  <si>
    <t>2761-XECQW</t>
  </si>
  <si>
    <t>1936-CZAKF</t>
  </si>
  <si>
    <t>9453-PATOS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</si>
  <si>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</si>
  <si>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</si>
  <si>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</si>
  <si>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</si>
  <si>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</si>
  <si>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</si>
  <si>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</si>
  <si>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5322-ZSMZY</t>
  </si>
  <si>
    <t>8059-UDZFY</t>
  </si>
  <si>
    <t>7740-BTPUX</t>
  </si>
  <si>
    <t>9435-JMLSX</t>
  </si>
  <si>
    <t>3352-ALMCK</t>
  </si>
  <si>
    <t>5312-IRCFR</t>
  </si>
  <si>
    <t>5294-IMHHT</t>
  </si>
  <si>
    <t>6313-GIDIT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</si>
  <si>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</si>
  <si>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</si>
  <si>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</si>
  <si>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</si>
  <si>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</si>
  <si>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</si>
  <si>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</si>
  <si>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</si>
  <si>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2249-YPRNG</t>
  </si>
  <si>
    <t>7410-YTJIK</t>
  </si>
  <si>
    <t>4626-GYCZP</t>
  </si>
  <si>
    <t>2674-MIAHT</t>
  </si>
  <si>
    <t>2576-HXMPA</t>
  </si>
  <si>
    <t>7587-AOVVU</t>
  </si>
  <si>
    <t>5590-BYNII</t>
  </si>
  <si>
    <t>6898-MDLZW</t>
  </si>
  <si>
    <t>9357-UJRUN</t>
  </si>
  <si>
    <t>1591-NFNLQ</t>
  </si>
  <si>
    <t>8648-PFRMP</t>
  </si>
  <si>
    <t>7663-CUXZB</t>
  </si>
  <si>
    <t>0258-NOKBL</t>
  </si>
  <si>
    <t>1163-VIPRI</t>
  </si>
  <si>
    <t>9348-ROUAI</t>
  </si>
  <si>
    <t>9443-JUBUO</t>
  </si>
  <si>
    <t>3043-TYBNO</t>
  </si>
  <si>
    <t>5906-BFOZT</t>
  </si>
  <si>
    <t>8996-ZROXE</t>
  </si>
  <si>
    <t>5266-PFRQK</t>
  </si>
  <si>
    <t>4674-HGNUA</t>
  </si>
  <si>
    <t>6765-MBQNU</t>
  </si>
  <si>
    <t>9786-IJYDL</t>
  </si>
  <si>
    <t>6295-OSINB</t>
  </si>
  <si>
    <t>3308-MHOOC</t>
  </si>
  <si>
    <t>2309-OSFEU</t>
  </si>
  <si>
    <t>4177-JPDFU</t>
  </si>
  <si>
    <t>2239-CFOUJ</t>
  </si>
  <si>
    <t>8046-DNVTL</t>
  </si>
  <si>
    <t>6620-JDYNW</t>
  </si>
  <si>
    <t>4770-UEZOX</t>
  </si>
  <si>
    <t>1038-RQOST</t>
  </si>
  <si>
    <t>7613-LLQFO</t>
  </si>
  <si>
    <t>9513-DXHDA</t>
  </si>
  <si>
    <t>2640-PMGFL</t>
  </si>
  <si>
    <t>3801-HMYNL</t>
  </si>
  <si>
    <t>0516-QREYC</t>
  </si>
  <si>
    <t>9685-WKZGT</t>
  </si>
  <si>
    <t>8084-OIVBS</t>
  </si>
  <si>
    <t>3865-QBWSJ</t>
  </si>
  <si>
    <t>3352-RICWQ</t>
  </si>
  <si>
    <t>1498-NHTLT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</si>
  <si>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</si>
  <si>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</si>
  <si>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</si>
  <si>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</si>
  <si>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</si>
  <si>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</si>
  <si>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</si>
  <si>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</si>
  <si>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</si>
  <si>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</si>
  <si>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1208-DNHLN</t>
  </si>
  <si>
    <t>5696-EXCYS</t>
  </si>
  <si>
    <t>5795-KTGUD</t>
  </si>
  <si>
    <t>7924-GJZFI</t>
  </si>
  <si>
    <t>5897-ZYEKH</t>
  </si>
  <si>
    <t>7317-GGVPB</t>
  </si>
  <si>
    <t>1406-PUQVY</t>
  </si>
  <si>
    <t>1322-AGOQM</t>
  </si>
  <si>
    <t>3677-IYRBF</t>
  </si>
  <si>
    <t>5692-FPTAH</t>
  </si>
  <si>
    <t>8715-KKTFG</t>
  </si>
  <si>
    <t>1550-LOAHA</t>
  </si>
  <si>
    <t>0268-QKIWO</t>
  </si>
  <si>
    <t>0876-WDUUZ</t>
  </si>
  <si>
    <t>5151-HQRDG</t>
  </si>
  <si>
    <t>0960-HUWBM</t>
  </si>
  <si>
    <t>6465-GSRCL</t>
  </si>
  <si>
    <t>0263-FJTQO</t>
  </si>
  <si>
    <t>7319-ZNRTR</t>
  </si>
  <si>
    <t>2858-MOFSQ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</si>
  <si>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</si>
  <si>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</si>
  <si>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</si>
  <si>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</si>
  <si>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</si>
  <si>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</si>
  <si>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</si>
  <si>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</si>
  <si>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9500-IWPXQ</t>
  </si>
  <si>
    <t>5762-TJXGK</t>
  </si>
  <si>
    <t>4504-YOULA</t>
  </si>
  <si>
    <t>5569-IDSEY</t>
  </si>
  <si>
    <t>4250-FDVOU</t>
  </si>
  <si>
    <t>5277-ZLOOR</t>
  </si>
  <si>
    <t>1777-JYQPJ</t>
  </si>
  <si>
    <t>3401-URHDA</t>
  </si>
  <si>
    <t>1599-EAHXY</t>
  </si>
  <si>
    <t>5052-PNLOS</t>
  </si>
  <si>
    <t>3853-LYGAM</t>
  </si>
  <si>
    <t>6979-ZNSFF</t>
  </si>
  <si>
    <t>5680-LQOGP</t>
  </si>
  <si>
    <t>2386-LAHRK</t>
  </si>
  <si>
    <t>9931-DCEZH</t>
  </si>
  <si>
    <t>1898-JSNDC</t>
  </si>
  <si>
    <t>0315-LVCRK</t>
  </si>
  <si>
    <t>2410-CIYFZ</t>
  </si>
  <si>
    <t>4248-HCETZ</t>
  </si>
  <si>
    <t>5505-OVWQW</t>
  </si>
  <si>
    <t>7271-AJDTL</t>
  </si>
  <si>
    <t>1867-TJHTS</t>
  </si>
  <si>
    <t>0516-WJVXC</t>
  </si>
  <si>
    <t>6860-YRJZP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</si>
  <si>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</si>
  <si>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</si>
  <si>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</si>
  <si>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</si>
  <si>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</si>
  <si>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</si>
  <si>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</si>
  <si>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</si>
  <si>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</si>
  <si>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</si>
  <si>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</si>
  <si>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</si>
  <si>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</si>
  <si>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</si>
  <si>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</si>
  <si>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6692-YQHXC</t>
  </si>
  <si>
    <t>3889-VWBID</t>
  </si>
  <si>
    <t>5222-JCXZT</t>
  </si>
  <si>
    <t>9754-CLVZW</t>
  </si>
  <si>
    <t>0496-AHOOK</t>
  </si>
  <si>
    <t>3181-VTHOE</t>
  </si>
  <si>
    <t>7168-HDQHG</t>
  </si>
  <si>
    <t>4803-AXVYP</t>
  </si>
  <si>
    <t>3884-HCSWG</t>
  </si>
  <si>
    <t>4567-AKPIA</t>
  </si>
  <si>
    <t>5077-DXTCG</t>
  </si>
  <si>
    <t>7901-HXJVA</t>
  </si>
  <si>
    <t>5649-ANRML</t>
  </si>
  <si>
    <t>4892-VLANZ</t>
  </si>
  <si>
    <t>4236-XPXAV</t>
  </si>
  <si>
    <t>8903-WMRNW</t>
  </si>
  <si>
    <t>2452-SNHFZ</t>
  </si>
  <si>
    <t>3629-WEAAM</t>
  </si>
  <si>
    <t>6029-CSMJE</t>
  </si>
  <si>
    <t>9909-DFRJA</t>
  </si>
  <si>
    <t>9099-FTUHS</t>
  </si>
  <si>
    <t>0581-BXBUB</t>
  </si>
  <si>
    <t>4962-CHQPW</t>
  </si>
  <si>
    <t>9467-ROOLM</t>
  </si>
  <si>
    <t>2253-KPMNB</t>
  </si>
  <si>
    <t>1345-ZUKID</t>
  </si>
  <si>
    <t>6429-SHBCB</t>
  </si>
  <si>
    <t>1834-WULEG</t>
  </si>
  <si>
    <t>9097-ZUBYC</t>
  </si>
  <si>
    <t>5148-ORICT</t>
  </si>
  <si>
    <t>4578-PHJYZ</t>
  </si>
  <si>
    <t>7272-QDCKA</t>
  </si>
  <si>
    <t>8908-SLFCJ</t>
  </si>
  <si>
    <t>8393-DLHGA</t>
  </si>
  <si>
    <t>9766-HGEDE</t>
  </si>
  <si>
    <t>7395-IGJOS</t>
  </si>
  <si>
    <t>1814-WFGVS</t>
  </si>
  <si>
    <t>2834-SPCJV</t>
  </si>
  <si>
    <t>3721-WKIIL</t>
  </si>
  <si>
    <t>6734-CKRSM</t>
  </si>
  <si>
    <t>5197-LQXXH</t>
  </si>
  <si>
    <t>9907-SWKKF</t>
  </si>
  <si>
    <t>3457-PQBYH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</si>
  <si>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</si>
  <si>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</si>
  <si>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</si>
  <si>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</si>
  <si>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</si>
  <si>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</si>
  <si>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</si>
  <si>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</si>
  <si>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</si>
  <si>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</si>
  <si>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</si>
  <si>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</si>
  <si>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</si>
  <si>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6772-WFQRD</t>
  </si>
  <si>
    <t>3810-DVDQQ</t>
  </si>
  <si>
    <t>6972-SNKKW</t>
  </si>
  <si>
    <t>3694-GLTJM</t>
  </si>
  <si>
    <t>8149-RSOUN</t>
  </si>
  <si>
    <t>9055-MOJJJ</t>
  </si>
  <si>
    <t>4359-INNWN</t>
  </si>
  <si>
    <t>0585-EGDDA</t>
  </si>
  <si>
    <t>0549-CYCQN</t>
  </si>
  <si>
    <t>3481-JHUZH</t>
  </si>
  <si>
    <t>7250-EQKIY</t>
  </si>
  <si>
    <t>3594-IVHJZ</t>
  </si>
  <si>
    <t>8205-VSLRB</t>
  </si>
  <si>
    <t>5960-MVTUK</t>
  </si>
  <si>
    <t>3082-VQXNH</t>
  </si>
  <si>
    <t>4013-UBXWQ</t>
  </si>
  <si>
    <t>7669-LCRSD</t>
  </si>
  <si>
    <t>3567-PQTSO</t>
  </si>
  <si>
    <t>5519-NPHVG</t>
  </si>
  <si>
    <t>8043-PNYSD</t>
  </si>
  <si>
    <t>9938-EKRGF</t>
  </si>
  <si>
    <t>2703-AMTUL</t>
  </si>
  <si>
    <t>4825-XJGDM</t>
  </si>
  <si>
    <t>5402-HTOTQ</t>
  </si>
  <si>
    <t>3890-RTCMS</t>
  </si>
  <si>
    <t>8849-GYOKR</t>
  </si>
  <si>
    <t>3148-BLQJT</t>
  </si>
  <si>
    <t>3665-JATSN</t>
  </si>
  <si>
    <t>7966-YOTQW</t>
  </si>
  <si>
    <t>0461-CVKMU</t>
  </si>
  <si>
    <t>8853-TZDGH</t>
  </si>
  <si>
    <t>4324-BZCKL</t>
  </si>
  <si>
    <t>9710-ZUSHQ</t>
  </si>
  <si>
    <t>1536-YHDOE</t>
  </si>
  <si>
    <t>8123-QBNAZ</t>
  </si>
  <si>
    <t>3629-ZNKXA</t>
  </si>
  <si>
    <t>4827-LTQRJ</t>
  </si>
  <si>
    <t>7711-YIJWC</t>
  </si>
  <si>
    <t>7365-BVCJH</t>
  </si>
  <si>
    <t>9620-ENEJV</t>
  </si>
  <si>
    <t>2378-YIZKA</t>
  </si>
  <si>
    <t>5498-TXHLF</t>
  </si>
  <si>
    <t>6818-DJXAA</t>
  </si>
  <si>
    <t>0464-WJTKO</t>
  </si>
  <si>
    <t>2662-NNTDK</t>
  </si>
  <si>
    <t>3902-FOIGH</t>
  </si>
  <si>
    <t>7112-OPOTK</t>
  </si>
  <si>
    <t>2874-YXVVA</t>
  </si>
  <si>
    <t>1245-HARPS</t>
  </si>
  <si>
    <t>4210-QFJMF</t>
  </si>
  <si>
    <t>4323-ELYYB</t>
  </si>
  <si>
    <t>6064-PUPMC</t>
  </si>
  <si>
    <t>6322-PJJDJ</t>
  </si>
  <si>
    <t>0330-BGYZE</t>
  </si>
  <si>
    <t>1085-LDWAM</t>
  </si>
  <si>
    <t>7586-ZATGZ</t>
  </si>
  <si>
    <t>7197-VOJMM</t>
  </si>
  <si>
    <t>9143-CANJF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</si>
  <si>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</si>
  <si>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</si>
  <si>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</si>
  <si>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</si>
  <si>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</si>
  <si>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</si>
  <si>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</si>
  <si>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</si>
  <si>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</si>
  <si>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7786-WBJYI</t>
  </si>
  <si>
    <t>0136-IFMYD</t>
  </si>
  <si>
    <t>5144-TVGLP</t>
  </si>
  <si>
    <t>9643-AVVWI</t>
  </si>
  <si>
    <t>0253-ZTEOB</t>
  </si>
  <si>
    <t>6061-PQHMK</t>
  </si>
  <si>
    <t>9885-CSMWE</t>
  </si>
  <si>
    <t>6137-MFAJN</t>
  </si>
  <si>
    <t>4232-JGKIY</t>
  </si>
  <si>
    <t>9139-TWBAS</t>
  </si>
  <si>
    <t>6685-GBWJZ</t>
  </si>
  <si>
    <t>2195-VVRJF</t>
  </si>
  <si>
    <t>3913-RDSJZ</t>
  </si>
  <si>
    <t>8058-JMEQO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</si>
  <si>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</si>
  <si>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</si>
  <si>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</si>
  <si>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</si>
  <si>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</si>
  <si>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</si>
  <si>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</si>
  <si>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</si>
  <si>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</si>
  <si>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</si>
  <si>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</si>
  <si>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</si>
  <si>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</si>
  <si>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0384-LPITE</t>
  </si>
  <si>
    <t>6347-DCUIK</t>
  </si>
  <si>
    <t>1335-HQMKX</t>
  </si>
  <si>
    <t>2545-EBUPK</t>
  </si>
  <si>
    <t>6923-AQONU</t>
  </si>
  <si>
    <t>0897-FEGMU</t>
  </si>
  <si>
    <t>7663-RGWBC</t>
  </si>
  <si>
    <t>1120-BMWUB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</si>
  <si>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</si>
  <si>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</si>
  <si>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</si>
  <si>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</si>
  <si>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</si>
  <si>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</si>
  <si>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</si>
  <si>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</si>
  <si>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</si>
  <si>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3474-BAFSJ</t>
  </si>
  <si>
    <t>5519-YLDGW</t>
  </si>
  <si>
    <t>3865-ZFZIB</t>
  </si>
  <si>
    <t>1855-AGAWH</t>
  </si>
  <si>
    <t>7109-CQYUZ</t>
  </si>
  <si>
    <t>4680-KUTAJ</t>
  </si>
  <si>
    <t>5307-UVGNB</t>
  </si>
  <si>
    <t>4946-EDSEW</t>
  </si>
  <si>
    <t>2883-ILGWO</t>
  </si>
  <si>
    <t>3642-BYHDO</t>
  </si>
  <si>
    <t>9629-NHXFW</t>
  </si>
  <si>
    <t>0396-HUJBP</t>
  </si>
  <si>
    <t>5178-LMXOP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</si>
  <si>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</si>
  <si>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</si>
  <si>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</si>
  <si>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</si>
  <si>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</si>
  <si>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</si>
  <si>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</si>
  <si>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0621-TSSMU</t>
  </si>
  <si>
    <t>7234-KMNRQ</t>
  </si>
  <si>
    <t>4683-WYDOU</t>
  </si>
  <si>
    <t>9052-DHNKM</t>
  </si>
  <si>
    <t>6794-HKIAJ</t>
  </si>
  <si>
    <t>5578-NKCXI</t>
  </si>
  <si>
    <t>3096-WPXBT</t>
  </si>
  <si>
    <t>8434-PNQZX</t>
  </si>
  <si>
    <t>4299-OPXEJ</t>
  </si>
  <si>
    <t>4951-UKAAQ</t>
  </si>
  <si>
    <t>6693-DJWTY</t>
  </si>
  <si>
    <t>0744-GKNGE</t>
  </si>
  <si>
    <t>1167-OYZJF</t>
  </si>
  <si>
    <t>2108-YKQTY</t>
  </si>
  <si>
    <t>4918-QLLIW</t>
  </si>
  <si>
    <t>7056-IMHCC</t>
  </si>
  <si>
    <t>4854-SSLTN</t>
  </si>
  <si>
    <t>5294-DMSFH</t>
  </si>
  <si>
    <t>4837-PZTIC</t>
  </si>
  <si>
    <t>1625-JAIIY</t>
  </si>
  <si>
    <t>1063-DHQJF</t>
  </si>
  <si>
    <t>8663-UPDGF</t>
  </si>
  <si>
    <t>1837-YQUCE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</si>
  <si>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</si>
  <si>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</si>
  <si>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</si>
  <si>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</si>
  <si>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</si>
  <si>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</si>
  <si>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</si>
  <si>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</si>
  <si>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</si>
  <si>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4450-DLLMH</t>
  </si>
  <si>
    <t>0428-AXXLJ</t>
  </si>
  <si>
    <t>5955-ERIHD</t>
  </si>
  <si>
    <t>0917-EZOLA</t>
  </si>
  <si>
    <t>0468-YRPXN</t>
  </si>
  <si>
    <t>5996-NRVXR</t>
  </si>
  <si>
    <t>3739-YBWAB</t>
  </si>
  <si>
    <t>9762-YAQAA</t>
  </si>
  <si>
    <t>5473-KHBPS</t>
  </si>
  <si>
    <t>0100-DUVFC</t>
  </si>
  <si>
    <t>5397-TUPSH</t>
  </si>
  <si>
    <t>0326-VDYXE</t>
  </si>
  <si>
    <t>6773-LQTVT</t>
  </si>
  <si>
    <t>7274-RTAPZ</t>
  </si>
  <si>
    <t>0311-UNPFF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</si>
  <si>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</si>
  <si>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</si>
  <si>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</si>
  <si>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</si>
  <si>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</si>
  <si>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</si>
  <si>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</si>
  <si>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8414-MYSHR</t>
  </si>
  <si>
    <t>9402-ORRAH</t>
  </si>
  <si>
    <t>6483-OATDN</t>
  </si>
  <si>
    <t>1293-HHSHJ</t>
  </si>
  <si>
    <t>4840-ORQXB</t>
  </si>
  <si>
    <t>8610-ZIKJJ</t>
  </si>
  <si>
    <t>3756-VNWDH</t>
  </si>
  <si>
    <t>7673-LPRNY</t>
  </si>
  <si>
    <t>8229-TNIQA</t>
  </si>
  <si>
    <t>6060-QBMGV</t>
  </si>
  <si>
    <t>2828-SLQPF</t>
  </si>
  <si>
    <t>4465-VDKIQ</t>
  </si>
  <si>
    <t>2921-XWDJH</t>
  </si>
  <si>
    <t>6221-AVQYL</t>
  </si>
  <si>
    <t>9257-AZMTZ</t>
  </si>
  <si>
    <t>7743-EXURX</t>
  </si>
  <si>
    <t>4682-BLBUC</t>
  </si>
  <si>
    <t>5968-VXZLG</t>
  </si>
  <si>
    <t>5569-KGJHX</t>
  </si>
  <si>
    <t>5201-FRKKS</t>
  </si>
  <si>
    <t>9799-CAYJJ</t>
  </si>
  <si>
    <t>7730-IUTDZ</t>
  </si>
  <si>
    <t>0426-TIRNE</t>
  </si>
  <si>
    <t>6738-ISCBM</t>
  </si>
  <si>
    <t>9821-BESNZ</t>
  </si>
  <si>
    <t>3678-MNGZX</t>
  </si>
  <si>
    <t>2916-BQZLN</t>
  </si>
  <si>
    <t>4558-CGYCZ</t>
  </si>
  <si>
    <t>8710-YGLWG</t>
  </si>
  <si>
    <t>3199-XGZCY</t>
  </si>
  <si>
    <t>6814-ZPWFQ</t>
  </si>
  <si>
    <t>4063-EIKNQ</t>
  </si>
  <si>
    <t>6993-YCOBK</t>
  </si>
  <si>
    <t>5206-HPJKM</t>
  </si>
  <si>
    <t>6036-TTFYU</t>
  </si>
  <si>
    <t>2550-AEVRU</t>
  </si>
  <si>
    <t>0969-RGKCU</t>
  </si>
  <si>
    <t>5889-JTMUL</t>
  </si>
  <si>
    <t>3746-EUBYR</t>
  </si>
  <si>
    <t>2332-EFBJY</t>
  </si>
  <si>
    <t>4311-QTTAI</t>
  </si>
  <si>
    <t>9474-PHLYD</t>
  </si>
  <si>
    <t>4318-RAJVY</t>
  </si>
  <si>
    <t>2165-VOEGB</t>
  </si>
  <si>
    <t>3612-YUNGG</t>
  </si>
  <si>
    <t>2254-DLXRI</t>
  </si>
  <si>
    <t>1053-MXTTK</t>
  </si>
  <si>
    <t>1530-ZTDOZ</t>
  </si>
  <si>
    <t>1301-LOPVR</t>
  </si>
  <si>
    <t>0853-TWRVK</t>
  </si>
  <si>
    <t>8914-RBTSB</t>
  </si>
  <si>
    <t>8200-LGKSR</t>
  </si>
  <si>
    <t>1568-BEKZM</t>
  </si>
  <si>
    <t>0670-ANMUU</t>
  </si>
  <si>
    <t>6897-RWMUB</t>
  </si>
  <si>
    <t>7594-RQHXR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</si>
  <si>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</si>
  <si>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</si>
  <si>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</si>
  <si>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</si>
  <si>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</si>
  <si>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</si>
  <si>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</si>
  <si>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</si>
  <si>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</si>
  <si>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6741-EGCBI</t>
  </si>
  <si>
    <t>4317-VTEOA</t>
  </si>
  <si>
    <t>9677-AVKED</t>
  </si>
  <si>
    <t>2227-JRSJX</t>
  </si>
  <si>
    <t>9847-HNVGP</t>
  </si>
  <si>
    <t>6696-YDAYZ</t>
  </si>
  <si>
    <t>8980-WQFWL</t>
  </si>
  <si>
    <t>1730-ZMAME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</si>
  <si>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</si>
  <si>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</si>
  <si>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</si>
  <si>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</si>
  <si>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</si>
  <si>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</si>
  <si>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</si>
  <si>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</si>
  <si>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</si>
  <si>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</si>
  <si>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</si>
  <si>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</si>
  <si>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</si>
  <si>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</si>
  <si>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</si>
  <si>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</si>
  <si>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</si>
  <si>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9540-JYROE</t>
  </si>
  <si>
    <t>9026-LHEVG</t>
  </si>
  <si>
    <t>2260-USTRB</t>
  </si>
  <si>
    <t>3656-TKRVZ</t>
  </si>
  <si>
    <t>6185-TASNN</t>
  </si>
  <si>
    <t>7925-PNRGI</t>
  </si>
  <si>
    <t>8623-TMRBY</t>
  </si>
  <si>
    <t>1552-CZCLL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</si>
  <si>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</si>
  <si>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</si>
  <si>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</si>
  <si>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</si>
  <si>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</si>
  <si>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</si>
  <si>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</si>
  <si>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</si>
  <si>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</si>
  <si>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</si>
  <si>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</si>
  <si>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</si>
  <si>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</si>
  <si>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</si>
  <si>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</si>
  <si>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</si>
  <si>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</si>
  <si>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</si>
  <si>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3569-JFODW</t>
  </si>
  <si>
    <t>9544-PYPSJ</t>
  </si>
  <si>
    <t>1591-XWLGB</t>
  </si>
  <si>
    <t>0396-UKGAI</t>
  </si>
  <si>
    <t>3243-ZHOHY</t>
  </si>
  <si>
    <t>7527-QNRUS</t>
  </si>
  <si>
    <t>9986-BONCE</t>
  </si>
  <si>
    <t>3878-AVSOQ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</si>
  <si>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</si>
  <si>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</si>
  <si>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</si>
  <si>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</si>
  <si>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</si>
  <si>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</si>
  <si>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</si>
  <si>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</si>
  <si>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</si>
  <si>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</si>
  <si>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</si>
  <si>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</si>
  <si>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</si>
  <si>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</si>
  <si>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</si>
  <si>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</si>
  <si>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</si>
  <si>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</si>
  <si>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6878-GGDWG</t>
  </si>
  <si>
    <t>4039-PIMHX</t>
  </si>
  <si>
    <t>3604-WLABM</t>
  </si>
  <si>
    <t>2259-OUUSZ</t>
  </si>
  <si>
    <t>6410-LEFEN</t>
  </si>
  <si>
    <t>1545-JFUML</t>
  </si>
  <si>
    <t>7826-VVKWT</t>
  </si>
  <si>
    <t>2587-EKXTS</t>
  </si>
  <si>
    <t>5442-BXVND</t>
  </si>
  <si>
    <t>8816-VXNZD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</si>
  <si>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</si>
  <si>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</si>
  <si>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</si>
  <si>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</si>
  <si>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</si>
  <si>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</si>
  <si>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</si>
  <si>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4433-JCGCG</t>
  </si>
  <si>
    <t>2842-BCQGE</t>
  </si>
  <si>
    <t>5899-MQZZL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</si>
  <si>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</si>
  <si>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</si>
  <si>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</si>
  <si>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</si>
  <si>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</si>
  <si>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</si>
  <si>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</si>
  <si>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</si>
  <si>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</si>
  <si>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1137-DGOWI</t>
  </si>
  <si>
    <t>5616-PRTNT</t>
  </si>
  <si>
    <t>3812-LRZIR</t>
  </si>
  <si>
    <t>4818-QIUFN</t>
  </si>
  <si>
    <t>9483-GCPWE</t>
  </si>
  <si>
    <t>4227-OJHAL</t>
  </si>
  <si>
    <t>4993-JCRGJ</t>
  </si>
  <si>
    <t>9537-JALFH</t>
  </si>
  <si>
    <t>2103-ZRXFN</t>
  </si>
  <si>
    <t>3724-BSCVH</t>
  </si>
  <si>
    <t>4877-TSOFF</t>
  </si>
  <si>
    <t>6961-VCPMC</t>
  </si>
  <si>
    <t>5288-AHOUP</t>
  </si>
  <si>
    <t>6688-UZPWD</t>
  </si>
  <si>
    <t>0655-YDGFJ</t>
  </si>
  <si>
    <t>8468-EHYJA</t>
  </si>
  <si>
    <t>1097-FSPVW</t>
  </si>
  <si>
    <t>8328-SKJNO</t>
  </si>
  <si>
    <t>7010-ZMVBF</t>
  </si>
  <si>
    <t>5201-CBWYG</t>
  </si>
  <si>
    <t>0968-GSIKN</t>
  </si>
  <si>
    <t>6352-GIGGQ</t>
  </si>
  <si>
    <t>6771-XWBDM</t>
  </si>
  <si>
    <t>2897-DOVND</t>
  </si>
  <si>
    <t>0191-EQUUH</t>
  </si>
  <si>
    <t>7134-HBPBS</t>
  </si>
  <si>
    <t>2926-JEJJC</t>
  </si>
  <si>
    <t>4950-BDEUX</t>
  </si>
  <si>
    <t>5789-LDFXO</t>
  </si>
  <si>
    <t>0508-OOLTO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</si>
  <si>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</si>
  <si>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</si>
  <si>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</si>
  <si>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</si>
  <si>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</si>
  <si>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</si>
  <si>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</si>
  <si>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</si>
  <si>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</si>
  <si>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</si>
  <si>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</si>
  <si>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</si>
  <si>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</si>
  <si>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</si>
  <si>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</si>
  <si>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</si>
  <si>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</si>
  <si>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</si>
  <si>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</si>
  <si>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</si>
  <si>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</si>
  <si>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</si>
  <si>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</si>
  <si>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</si>
  <si>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3537-HPKQT</t>
  </si>
  <si>
    <t>5821-MMEIL</t>
  </si>
  <si>
    <t>5960-WPXQM</t>
  </si>
  <si>
    <t>8260-NGFNY</t>
  </si>
  <si>
    <t>1309-XGFSN</t>
  </si>
  <si>
    <t>1866-RZZQS</t>
  </si>
  <si>
    <t>4742-TXUEX</t>
  </si>
  <si>
    <t>9631-XEYKE</t>
  </si>
  <si>
    <t>8631-NBHFZ</t>
  </si>
  <si>
    <t>1335-MXCSE</t>
  </si>
  <si>
    <t>8873-TMKGR</t>
  </si>
  <si>
    <t>1469-LBJQJ</t>
  </si>
  <si>
    <t>4958-XCBDQ</t>
  </si>
  <si>
    <t>8337-UPOAQ</t>
  </si>
  <si>
    <t>1725-IQNIY</t>
  </si>
  <si>
    <t>0310-VQXAM</t>
  </si>
  <si>
    <t>3453-RTHJQ</t>
  </si>
  <si>
    <t>6712-OAWRH</t>
  </si>
  <si>
    <t>6278-FEPBZ</t>
  </si>
  <si>
    <t>1508-DFXCU</t>
  </si>
  <si>
    <t>8614-VGMMV</t>
  </si>
  <si>
    <t>7868-BGSZA</t>
  </si>
  <si>
    <t>2800-QQUSO</t>
  </si>
  <si>
    <t>2930-UOTMB</t>
  </si>
  <si>
    <t>9773-PEQBZ</t>
  </si>
  <si>
    <t>8644-XLFBW</t>
  </si>
  <si>
    <t>7785-RDVIG</t>
  </si>
  <si>
    <t>2903-YYTBW</t>
  </si>
  <si>
    <t>3620-MWJNE</t>
  </si>
  <si>
    <t>8573-JGCZW</t>
  </si>
  <si>
    <t>6837-HAEVO</t>
  </si>
  <si>
    <t>9306-CPCBC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</si>
  <si>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</si>
  <si>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</si>
  <si>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</si>
  <si>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</si>
  <si>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</si>
  <si>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</si>
  <si>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</si>
  <si>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</si>
  <si>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8747-UDCOI</t>
  </si>
  <si>
    <t>8374-XGEJJ</t>
  </si>
  <si>
    <t>2656-TABEH</t>
  </si>
  <si>
    <t>2325-ZUSFD</t>
  </si>
  <si>
    <t>8194-PEEBY</t>
  </si>
  <si>
    <t>6872-HXFNF</t>
  </si>
  <si>
    <t>3932-CMDTD</t>
  </si>
  <si>
    <t>8387-UGUSU</t>
  </si>
  <si>
    <t>1080-BWSYE</t>
  </si>
  <si>
    <t>1194-HVAIF</t>
  </si>
  <si>
    <t>0812-WUPTB</t>
  </si>
  <si>
    <t>3594-UVONA</t>
  </si>
  <si>
    <t>0004-TLHLJ</t>
  </si>
  <si>
    <t>8439-LTUGF</t>
  </si>
  <si>
    <t>8805-JNRAZ</t>
  </si>
  <si>
    <t>0206-OYVOC</t>
  </si>
  <si>
    <t>7291-CDTMJ</t>
  </si>
  <si>
    <t>7128-GGCNO</t>
  </si>
  <si>
    <t>0237-YFUTL</t>
  </si>
  <si>
    <t>7691-KGKGP</t>
  </si>
  <si>
    <t>6710-HSJRD</t>
  </si>
  <si>
    <t>1732-FEKLD</t>
  </si>
  <si>
    <t>9862-KJTYK</t>
  </si>
  <si>
    <t>0365-BZUWY</t>
  </si>
  <si>
    <t>5701-SVCWR</t>
  </si>
  <si>
    <t>3129-AAQOU</t>
  </si>
  <si>
    <t>4922-CVPDX</t>
  </si>
  <si>
    <t>1396-QWFBJ</t>
  </si>
  <si>
    <t>1357-BIJKI</t>
  </si>
  <si>
    <t>1099-BTKWT</t>
  </si>
  <si>
    <t>4570-QHXHL</t>
  </si>
  <si>
    <t>7359-PTSXY</t>
  </si>
  <si>
    <t>9470-RTWDV</t>
  </si>
  <si>
    <t>9348-YVOMK</t>
  </si>
  <si>
    <t>8104-OSKWT</t>
  </si>
  <si>
    <t>4521-YEEHE</t>
  </si>
  <si>
    <t>3786-WOVKF</t>
  </si>
  <si>
    <t>6086-ESGRL</t>
  </si>
  <si>
    <t>2592-HODOV</t>
  </si>
  <si>
    <t>3886-CERTZ</t>
  </si>
  <si>
    <t>7995-ZHHNZ</t>
  </si>
  <si>
    <t>2332-TODQS</t>
  </si>
  <si>
    <t>9278-VZKCD</t>
  </si>
  <si>
    <t>8008-OTEZX</t>
  </si>
  <si>
    <t>2773-OVBPK</t>
  </si>
  <si>
    <t>5999-LCXAO</t>
  </si>
  <si>
    <t>4803-LBYPN</t>
  </si>
  <si>
    <t>5759-RCVCB</t>
  </si>
  <si>
    <t>2139-FQHLM</t>
  </si>
  <si>
    <t>8261-GWDBQ</t>
  </si>
  <si>
    <t>0991-BRRFB</t>
  </si>
  <si>
    <t>3882-IYOIJ</t>
  </si>
  <si>
    <t>8749-TZYEC</t>
  </si>
  <si>
    <t>1755-FZQEC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</si>
  <si>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</si>
  <si>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</si>
  <si>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</si>
  <si>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</si>
  <si>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</si>
  <si>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</si>
  <si>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</si>
  <si>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</si>
  <si>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</si>
  <si>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7950-XWOVN</t>
  </si>
  <si>
    <t>4647-MUZON</t>
  </si>
  <si>
    <t>9702-AIUJO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</si>
  <si>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</si>
  <si>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</si>
  <si>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</si>
  <si>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</si>
  <si>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</si>
  <si>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</si>
  <si>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</si>
  <si>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</si>
  <si>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</si>
  <si>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6959-UWKHF</t>
  </si>
  <si>
    <t>4537-CIBHB</t>
  </si>
  <si>
    <t>3815-SLMEF</t>
  </si>
  <si>
    <t>4324-AHJKS</t>
  </si>
  <si>
    <t>4495-LHSSK</t>
  </si>
  <si>
    <t>5915-ANOEI</t>
  </si>
  <si>
    <t>9861-PDSZP</t>
  </si>
  <si>
    <t>4505-EXZHB</t>
  </si>
  <si>
    <t>2019-HDCZY</t>
  </si>
  <si>
    <t>4652-NNHNY</t>
  </si>
  <si>
    <t>8788-DOXSU</t>
  </si>
  <si>
    <t>7404-JLKQG</t>
  </si>
  <si>
    <t>8972-HJWNV</t>
  </si>
  <si>
    <t>2632-IVXVF</t>
  </si>
  <si>
    <t>8915-NNTRC</t>
  </si>
  <si>
    <t>5914-GXMDA</t>
  </si>
  <si>
    <t>7463-IFMQU</t>
  </si>
  <si>
    <t>2920-RNCEZ</t>
  </si>
  <si>
    <t>8515-OCTJS</t>
  </si>
  <si>
    <t>5382-TEMLV</t>
  </si>
  <si>
    <t>3441-CGZJH</t>
  </si>
  <si>
    <t>9592-ERDKV</t>
  </si>
  <si>
    <t>5261-QSHQM</t>
  </si>
  <si>
    <t>4778-IZARL</t>
  </si>
  <si>
    <t>7008-LZVOZ</t>
  </si>
  <si>
    <t>8868-WOZGU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</si>
  <si>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</si>
  <si>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</si>
  <si>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</si>
  <si>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</si>
  <si>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</si>
  <si>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</si>
  <si>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</si>
  <si>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</si>
  <si>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1731-TVIUK</t>
  </si>
  <si>
    <t>2987-BJXIK</t>
  </si>
  <si>
    <t>9769-TSBZE</t>
  </si>
  <si>
    <t>0406-BPDVR</t>
  </si>
  <si>
    <t>1395-WSWXR</t>
  </si>
  <si>
    <t>6023-GSSXW</t>
  </si>
  <si>
    <t>6752-APNJL</t>
  </si>
  <si>
    <t>5276-KQWHG</t>
  </si>
  <si>
    <t>7446-KQISO</t>
  </si>
  <si>
    <t>0582-AVCLN</t>
  </si>
  <si>
    <t>2565-JSLRY</t>
  </si>
  <si>
    <t>2607-DHDAK</t>
  </si>
  <si>
    <t>1073-XXCZD</t>
  </si>
  <si>
    <t>3727-JEZTU</t>
  </si>
  <si>
    <t>8143-ETQTI</t>
  </si>
  <si>
    <t>8570-KLJYJ</t>
  </si>
  <si>
    <t>7754-IXRMC</t>
  </si>
  <si>
    <t>5863-OOKCL</t>
  </si>
  <si>
    <t>1686-STUHN</t>
  </si>
  <si>
    <t>2984-MIIZL</t>
  </si>
  <si>
    <t>0266-GMEAO</t>
  </si>
  <si>
    <t>5574-NXZIU</t>
  </si>
  <si>
    <t>0019-GFNTW</t>
  </si>
  <si>
    <t>8309-PPCED</t>
  </si>
  <si>
    <t>4098-NAUKP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</si>
  <si>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</si>
  <si>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</si>
  <si>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</si>
  <si>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</si>
  <si>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</si>
  <si>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</si>
  <si>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</si>
  <si>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</si>
  <si>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</si>
  <si>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</si>
  <si>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</si>
  <si>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</si>
  <si>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</si>
  <si>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</si>
  <si>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</si>
  <si>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</si>
  <si>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</si>
  <si>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</si>
  <si>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</si>
  <si>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</si>
  <si>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</si>
  <si>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</si>
  <si>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</si>
  <si>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</si>
  <si>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</si>
  <si>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</si>
  <si>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</si>
  <si>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3045-XETSH</t>
  </si>
  <si>
    <t>0374-AACSZ</t>
  </si>
  <si>
    <t>7239-HZZCX</t>
  </si>
  <si>
    <t>4872-VXRIL</t>
  </si>
  <si>
    <t>9140-CZQZZ</t>
  </si>
  <si>
    <t>3423-HHXAO</t>
  </si>
  <si>
    <t>0531-ZZJWQ</t>
  </si>
  <si>
    <t>6537-QLGEX</t>
  </si>
  <si>
    <t>2688-BHGOG</t>
  </si>
  <si>
    <t>7683-CBDKJ</t>
  </si>
  <si>
    <t>0946-CLJTI</t>
  </si>
  <si>
    <t>1325-USMEC</t>
  </si>
  <si>
    <t>0916-QOFDP</t>
  </si>
  <si>
    <t>0628-CNQRM</t>
  </si>
  <si>
    <t>6199-IPCAO</t>
  </si>
  <si>
    <t>7665-TOALD</t>
  </si>
  <si>
    <t>0324-BRPCJ</t>
  </si>
  <si>
    <t>5640-CAXOA</t>
  </si>
  <si>
    <t>2235-EZAIK</t>
  </si>
  <si>
    <t>1196-AMORA</t>
  </si>
  <si>
    <t>4282-YMKNA</t>
  </si>
  <si>
    <t>8263-OKETD</t>
  </si>
  <si>
    <t>2476-YGEFM</t>
  </si>
  <si>
    <t>8687-BAFGU</t>
  </si>
  <si>
    <t>0641-EVBOJ</t>
  </si>
  <si>
    <t>0829-XXPLX</t>
  </si>
  <si>
    <t>9974-JFBHQ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</si>
  <si>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</si>
  <si>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</si>
  <si>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</si>
  <si>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</si>
  <si>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</si>
  <si>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</si>
  <si>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</si>
  <si>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</si>
  <si>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</si>
  <si>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</si>
  <si>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</si>
  <si>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</si>
  <si>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</si>
  <si>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</si>
  <si>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</si>
  <si>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</si>
  <si>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</si>
  <si>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</si>
  <si>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</si>
  <si>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8910-LEDAG</t>
  </si>
  <si>
    <t>3452-GWUIN</t>
  </si>
  <si>
    <t>2716-GFZOR</t>
  </si>
  <si>
    <t>3724-UCSHY</t>
  </si>
  <si>
    <t>8626-XHBIE</t>
  </si>
  <si>
    <t>3192-LNKRK</t>
  </si>
  <si>
    <t>4439-YRNVD</t>
  </si>
  <si>
    <t>2876-VBBBL</t>
  </si>
  <si>
    <t>6834-NXDCA</t>
  </si>
  <si>
    <t>3005-TYFRD</t>
  </si>
  <si>
    <t>8670-MEFCP</t>
  </si>
  <si>
    <t>3079-BCHLN</t>
  </si>
  <si>
    <t>7777-UNYHB</t>
  </si>
  <si>
    <t>7278-CKDNC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</si>
  <si>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</si>
  <si>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</si>
  <si>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</si>
  <si>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</si>
  <si>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</si>
  <si>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</si>
  <si>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</si>
  <si>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</si>
  <si>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</si>
  <si>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</si>
  <si>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</si>
  <si>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</si>
  <si>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</si>
  <si>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</si>
  <si>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1685-VAYJF</t>
  </si>
  <si>
    <t>8874-EJNSR</t>
  </si>
  <si>
    <t>6917-YACBP</t>
  </si>
  <si>
    <t>4223-WOZCM</t>
  </si>
  <si>
    <t>9253-VIFJQ</t>
  </si>
  <si>
    <t>7030-FZTFM</t>
  </si>
  <si>
    <t>9741-YLNTD</t>
  </si>
  <si>
    <t>5120-ZBLAI</t>
  </si>
  <si>
    <t>1194-BHJYC</t>
  </si>
  <si>
    <t>3663-MITLP</t>
  </si>
  <si>
    <t>0906-QVPMS</t>
  </si>
  <si>
    <t>9025-ZRPVR</t>
  </si>
  <si>
    <t>7858-GTZSP</t>
  </si>
  <si>
    <t>3285-UCQVC</t>
  </si>
  <si>
    <t>6248-BSHKG</t>
  </si>
  <si>
    <t>4685-TFLLS</t>
  </si>
  <si>
    <t>1209-VFFOC</t>
  </si>
  <si>
    <t>4553-DVPZG</t>
  </si>
  <si>
    <t>4902-OHLSK</t>
  </si>
  <si>
    <t>6917-IAYHD</t>
  </si>
  <si>
    <t>0495-ZBNGW</t>
  </si>
  <si>
    <t>2642-MAWLJ</t>
  </si>
  <si>
    <t>2357-COQEK</t>
  </si>
  <si>
    <t>7103-ZGVNT</t>
  </si>
  <si>
    <t>2027-WKXMW</t>
  </si>
  <si>
    <t>7137-NAXML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</si>
  <si>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</si>
  <si>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</si>
  <si>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</si>
  <si>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</si>
  <si>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</si>
  <si>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</si>
  <si>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</si>
  <si>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</si>
  <si>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</si>
  <si>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8706-HRADD</t>
  </si>
  <si>
    <t>4385-ZKVNW</t>
  </si>
  <si>
    <t>5446-DKWYW</t>
  </si>
  <si>
    <t>5797-APWZC</t>
  </si>
  <si>
    <t>4228-ZGYUW</t>
  </si>
  <si>
    <t>9031-ZVQPT</t>
  </si>
  <si>
    <t>2990-IAJSV</t>
  </si>
  <si>
    <t>8107-KNCIM</t>
  </si>
  <si>
    <t>9027-YFHQJ</t>
  </si>
  <si>
    <t>4644-OBGFZ</t>
  </si>
  <si>
    <t>4029-HPFVY</t>
  </si>
  <si>
    <t>5345-BMKWB</t>
  </si>
  <si>
    <t>3519-ZKXGG</t>
  </si>
  <si>
    <t>6416-TVAIH</t>
  </si>
  <si>
    <t>5108-ADXWO</t>
  </si>
  <si>
    <t>3066-RRJIO</t>
  </si>
  <si>
    <t>4664-NJCMS</t>
  </si>
  <si>
    <t>0307-BCOPK</t>
  </si>
  <si>
    <t>2542-HYGIQ</t>
  </si>
  <si>
    <t>5016-LIPDW</t>
  </si>
  <si>
    <t>1567-DSCIC</t>
  </si>
  <si>
    <t>6124-ACRHJ</t>
  </si>
  <si>
    <t>9362-MWODR</t>
  </si>
  <si>
    <t>5153-LXKDT</t>
  </si>
  <si>
    <t>5161-UBZXI</t>
  </si>
  <si>
    <t>1020-JPQOW</t>
  </si>
  <si>
    <t>7919-ZODZZ</t>
  </si>
  <si>
    <t>0565-JUPYD</t>
  </si>
  <si>
    <t>5939-XAIXZ</t>
  </si>
  <si>
    <t>9054-FOWNV</t>
  </si>
  <si>
    <t>2683-BPJSO</t>
  </si>
  <si>
    <t>2157-MXBJS</t>
  </si>
  <si>
    <t>9732-EQMWY</t>
  </si>
  <si>
    <t>5269-NRGDP</t>
  </si>
  <si>
    <t>2121-JAFOM</t>
  </si>
  <si>
    <t>2632-UCGVD</t>
  </si>
  <si>
    <t>5445-PZWGX</t>
  </si>
  <si>
    <t>5198-HQAEN</t>
  </si>
  <si>
    <t>9170-CCKOU</t>
  </si>
  <si>
    <t>2819-GWENI</t>
  </si>
  <si>
    <t>3572-UUHRS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</si>
  <si>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</si>
  <si>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</si>
  <si>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</si>
  <si>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</si>
  <si>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</si>
  <si>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</si>
  <si>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</si>
  <si>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6425-YQLLO</t>
  </si>
  <si>
    <t>5442-UTCVD</t>
  </si>
  <si>
    <t>7734-DBOAI</t>
  </si>
  <si>
    <t>2789-CZANW</t>
  </si>
  <si>
    <t>2091-RFFBA</t>
  </si>
  <si>
    <t>2114-MGINA</t>
  </si>
  <si>
    <t>7596-LDUXP</t>
  </si>
  <si>
    <t>4489-SNOJF</t>
  </si>
  <si>
    <t>2192-OZITF</t>
  </si>
  <si>
    <t>5651-CPDND</t>
  </si>
  <si>
    <t>1131-ALZWV</t>
  </si>
  <si>
    <t>7729-XBTWX</t>
  </si>
  <si>
    <t>9134-WYRVP</t>
  </si>
  <si>
    <t>3284-SVCRO</t>
  </si>
  <si>
    <t>0559-CKHUS</t>
  </si>
  <si>
    <t>2931-SVLTV</t>
  </si>
  <si>
    <t>6899-PPEEA</t>
  </si>
  <si>
    <t>7504-UWHNB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</si>
  <si>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</si>
  <si>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</si>
  <si>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</si>
  <si>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</si>
  <si>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</si>
  <si>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</si>
  <si>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</si>
  <si>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</si>
  <si>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</si>
  <si>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</si>
  <si>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7394-LWLYN</t>
  </si>
  <si>
    <t>3707-LRWZD</t>
  </si>
  <si>
    <t>6873-UDNLD</t>
  </si>
  <si>
    <t>2700-LUEVA</t>
  </si>
  <si>
    <t>1455-ESIQH</t>
  </si>
  <si>
    <t>2979-SXESE</t>
  </si>
  <si>
    <t>4013-TLDHQ</t>
  </si>
  <si>
    <t>4194-FJARJ</t>
  </si>
  <si>
    <t>3244-CQPHU</t>
  </si>
  <si>
    <t>9708-HPXWZ</t>
  </si>
  <si>
    <t>6992-TKNYO</t>
  </si>
  <si>
    <t>3754-DXMRT</t>
  </si>
  <si>
    <t>5792-JALQC</t>
  </si>
  <si>
    <t>2200-DSAAL</t>
  </si>
  <si>
    <t>4302-ZYFEL</t>
  </si>
  <si>
    <t>4366-CTOUZ</t>
  </si>
  <si>
    <t>6121-VZNQB</t>
  </si>
  <si>
    <t>1518-OMDIK</t>
  </si>
  <si>
    <t>6671-NGWON</t>
  </si>
  <si>
    <t>0595-ITUDF</t>
  </si>
  <si>
    <t>3806-YAZOV</t>
  </si>
  <si>
    <t>7998-ZLXWN</t>
  </si>
  <si>
    <t>6253-WRFHY</t>
  </si>
  <si>
    <t>2675-OTVVJ</t>
  </si>
  <si>
    <t>8680-CGLTP</t>
  </si>
  <si>
    <t>8430-TWCBX</t>
  </si>
  <si>
    <t>5018-GWURO</t>
  </si>
  <si>
    <t>6741-QRLUP</t>
  </si>
  <si>
    <t>4737-HOBAX</t>
  </si>
  <si>
    <t>3340-QBBFM</t>
  </si>
  <si>
    <t>1704-NRWYE</t>
  </si>
  <si>
    <t>2592-SEIFQ</t>
  </si>
  <si>
    <t>3372-CDXFJ</t>
  </si>
  <si>
    <t>4781-ZXYGU</t>
  </si>
  <si>
    <t>7632-YUTXB</t>
  </si>
  <si>
    <t>2718-YSKCS</t>
  </si>
  <si>
    <t>9896-UYMIE</t>
  </si>
  <si>
    <t>8212-CRQXP</t>
  </si>
  <si>
    <t>6980-CDGFC</t>
  </si>
  <si>
    <t>7691-XVTZH</t>
  </si>
  <si>
    <t>2520-SGTTA</t>
  </si>
  <si>
    <t>7481-ATQQS</t>
  </si>
  <si>
    <t>1088-CNNKB</t>
  </si>
  <si>
    <t>1930-BZLHI</t>
  </si>
  <si>
    <t>3400-ESFUW</t>
  </si>
  <si>
    <t>0377-JBKKT</t>
  </si>
  <si>
    <t>5778-BVOFB</t>
  </si>
  <si>
    <t>2057-ZBLPD</t>
  </si>
  <si>
    <t>5502-RLUYV</t>
  </si>
  <si>
    <t>0023-HGHWL</t>
  </si>
  <si>
    <t>4915-BFSXL</t>
  </si>
  <si>
    <t>3086-RUCRN</t>
  </si>
  <si>
    <t>5215-LNLDJ</t>
  </si>
  <si>
    <t>3714-XPXBW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</si>
  <si>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</si>
  <si>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</si>
  <si>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</si>
  <si>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</si>
  <si>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</si>
  <si>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</si>
  <si>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</si>
  <si>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6217-TOWGS</t>
  </si>
  <si>
    <t>0378-XSZPU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</si>
  <si>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</si>
  <si>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</si>
  <si>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</si>
  <si>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</si>
  <si>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</si>
  <si>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</si>
  <si>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</si>
  <si>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</si>
  <si>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</si>
  <si>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</si>
  <si>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</si>
  <si>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</si>
  <si>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</si>
  <si>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5453-AXEPF</t>
  </si>
  <si>
    <t>3639-XJHKQ</t>
  </si>
  <si>
    <t>3716-LRGXK</t>
  </si>
  <si>
    <t>2263-SFSQZ</t>
  </si>
  <si>
    <t>9950-MTGYX</t>
  </si>
  <si>
    <t>4825-FUREZ</t>
  </si>
  <si>
    <t>0137-UDEUO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</si>
  <si>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</si>
  <si>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</si>
  <si>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</si>
  <si>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</si>
  <si>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</si>
  <si>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</si>
  <si>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</si>
  <si>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8280-MQRQN</t>
  </si>
  <si>
    <t>1619-YWUBB</t>
  </si>
  <si>
    <t>0365-GXEZS</t>
  </si>
  <si>
    <t>0082-OQIQY</t>
  </si>
  <si>
    <t>6087-MVHJH</t>
  </si>
  <si>
    <t>4603-JANFB</t>
  </si>
  <si>
    <t>3606-SBKRY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</si>
  <si>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</si>
  <si>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</si>
  <si>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</si>
  <si>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</si>
  <si>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</si>
  <si>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</si>
  <si>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</si>
  <si>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0988-JRWWP</t>
  </si>
  <si>
    <t>6711-FLDFB</t>
  </si>
  <si>
    <t>3873-WOSBC</t>
  </si>
  <si>
    <t>7465-ZZRVX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</si>
  <si>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</si>
  <si>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</si>
  <si>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</si>
  <si>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</si>
  <si>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</si>
  <si>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</si>
  <si>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</si>
  <si>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</si>
  <si>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</si>
  <si>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</si>
  <si>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2830-LEWOA</t>
  </si>
  <si>
    <t>5006-MXVRN</t>
  </si>
  <si>
    <t>1264-BYWMS</t>
  </si>
  <si>
    <t>9658-WYUFB</t>
  </si>
  <si>
    <t>8327-WKMIE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</si>
  <si>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</si>
  <si>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</si>
  <si>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</si>
  <si>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</si>
  <si>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</si>
  <si>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</si>
  <si>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</si>
  <si>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</si>
  <si>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</si>
  <si>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</si>
  <si>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</si>
  <si>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</si>
  <si>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</si>
  <si>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7305-ZWMAJ</t>
  </si>
  <si>
    <t>3934-HXCFZ</t>
  </si>
  <si>
    <t>4860-IJUDE</t>
  </si>
  <si>
    <t>1945-XISKS</t>
  </si>
  <si>
    <t>5360-LJCNJ</t>
  </si>
  <si>
    <t>3428-XZMAZ</t>
  </si>
  <si>
    <t>1100-DDVRV</t>
  </si>
  <si>
    <t>0378-TOVMS</t>
  </si>
  <si>
    <t>6728-WYQBC</t>
  </si>
  <si>
    <t>9058-CBREO</t>
  </si>
  <si>
    <t>9029-FEGVJ</t>
  </si>
  <si>
    <t>7216-KAOID</t>
  </si>
  <si>
    <t>0318-QUUOB</t>
  </si>
  <si>
    <t>6145-NNPNO</t>
  </si>
  <si>
    <t>5572-ZDXHY</t>
  </si>
  <si>
    <t>2074-GUHPQ</t>
  </si>
  <si>
    <t>4625-XMOYM</t>
  </si>
  <si>
    <t>1385-TQOZW</t>
  </si>
  <si>
    <t>5914-XRFQB</t>
  </si>
  <si>
    <t>4329-YPDDQ</t>
  </si>
  <si>
    <t>3750-CKVKH</t>
  </si>
  <si>
    <t>5944-UGLLK</t>
  </si>
  <si>
    <t>7787-BNTZM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</si>
  <si>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</si>
  <si>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</si>
  <si>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</si>
  <si>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</si>
  <si>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</si>
  <si>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</si>
  <si>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</si>
  <si>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7639-SUPCW</t>
  </si>
  <si>
    <t>1386-ZIKUV</t>
  </si>
  <si>
    <t>6855-VLGOS</t>
  </si>
  <si>
    <t>3181-MIZBN</t>
  </si>
  <si>
    <t>0471-ARVMX</t>
  </si>
  <si>
    <t>7766-CLTIC</t>
  </si>
  <si>
    <t>5650-YLIBA</t>
  </si>
  <si>
    <t>0825-CPPQH</t>
  </si>
  <si>
    <t>6122-LJADA</t>
  </si>
  <si>
    <t>2400-XIWIO</t>
  </si>
  <si>
    <t>7524-VRLPL</t>
  </si>
  <si>
    <t>1069-XAIEM</t>
  </si>
  <si>
    <t>1494-EJZDW</t>
  </si>
  <si>
    <t>8003-EWNDZ</t>
  </si>
  <si>
    <t>1897-RCFUM</t>
  </si>
  <si>
    <t>4658-HCOHW</t>
  </si>
  <si>
    <t>2211-RMNHO</t>
  </si>
  <si>
    <t>2432-TFSMK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</si>
  <si>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</si>
  <si>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</si>
  <si>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</si>
  <si>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</si>
  <si>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</si>
  <si>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</si>
  <si>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</si>
  <si>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0813-TAXXS</t>
  </si>
  <si>
    <t>2519-TWKFS</t>
  </si>
  <si>
    <t>2889-FPWRM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</si>
  <si>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</si>
  <si>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</si>
  <si>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</si>
  <si>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</si>
  <si>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</si>
  <si>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</si>
  <si>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</si>
  <si>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</si>
  <si>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</si>
  <si>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</si>
  <si>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</si>
  <si>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0325-XBFAC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</si>
  <si>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</si>
  <si>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</si>
  <si>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</si>
  <si>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</si>
  <si>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</si>
  <si>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</si>
  <si>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</si>
  <si>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</si>
  <si>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</si>
  <si>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</si>
  <si>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</si>
  <si>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</si>
  <si>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</si>
  <si>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9895-VFOXH</t>
  </si>
  <si>
    <t>5701-ZIKJE</t>
  </si>
  <si>
    <t>5219-YIPTK</t>
  </si>
  <si>
    <t>5032-MIYKT</t>
  </si>
  <si>
    <t>7396-VJUZB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</si>
  <si>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</si>
  <si>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</si>
  <si>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</si>
  <si>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</si>
  <si>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</si>
  <si>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</si>
  <si>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</si>
  <si>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</si>
  <si>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</si>
  <si>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6616-AALSR</t>
  </si>
  <si>
    <t>0883-EIBTI</t>
  </si>
  <si>
    <t>9415-ZNBSX</t>
  </si>
  <si>
    <t>0722-TROQR</t>
  </si>
  <si>
    <t>3884-UEBXB</t>
  </si>
  <si>
    <t>8780-RSYYU</t>
  </si>
  <si>
    <t>5537-UXXVS</t>
  </si>
  <si>
    <t>1791-PQHBB</t>
  </si>
  <si>
    <t>8701-DGLVH</t>
  </si>
  <si>
    <t>3393-FMZPV</t>
  </si>
  <si>
    <t>0980-FEXWF</t>
  </si>
  <si>
    <t>7486-KSRVI</t>
  </si>
  <si>
    <t>3011-WQKSZ</t>
  </si>
  <si>
    <t>3006-XIMLN</t>
  </si>
  <si>
    <t>1986-PHGZF</t>
  </si>
  <si>
    <t>9965-YOKZB</t>
  </si>
  <si>
    <t>9360-OMDZZ</t>
  </si>
  <si>
    <t>6305-YLBMM</t>
  </si>
  <si>
    <t>0345-XMMUG</t>
  </si>
  <si>
    <t>8024-XNAFQ</t>
  </si>
  <si>
    <t>3647-GMGDH</t>
  </si>
  <si>
    <t>2988-GBIVW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</si>
  <si>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</si>
  <si>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</si>
  <si>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</si>
  <si>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</si>
  <si>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</si>
  <si>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</si>
  <si>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</si>
  <si>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</si>
  <si>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</si>
  <si>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5956-YHHRX</t>
  </si>
  <si>
    <t>6008-NAIXK</t>
  </si>
  <si>
    <t>2956-GGUCQ</t>
  </si>
  <si>
    <t>1928-BXYIV</t>
  </si>
  <si>
    <t>5760-FXFVO</t>
  </si>
  <si>
    <t>6595-COKXZ</t>
  </si>
  <si>
    <t>5181-OABFK</t>
  </si>
  <si>
    <t>4007-NHVHI</t>
  </si>
  <si>
    <t>7816-VGHTO</t>
  </si>
  <si>
    <t>5871-DGTXZ</t>
  </si>
  <si>
    <t>5176-OLSKT</t>
  </si>
  <si>
    <t>9356-AXGMP</t>
  </si>
  <si>
    <t>3556-BVQGL</t>
  </si>
  <si>
    <t>0362-ZBZWJ</t>
  </si>
  <si>
    <t>8979-CAMGB</t>
  </si>
  <si>
    <t>7581-EBBOU</t>
  </si>
  <si>
    <t>5073-RZGBK</t>
  </si>
  <si>
    <t>2192-CKRLV</t>
  </si>
  <si>
    <t>6522-OIQSX</t>
  </si>
  <si>
    <t>7813-ZGGAW</t>
  </si>
  <si>
    <t>8748-HFWBO</t>
  </si>
  <si>
    <t>1052-QJIBV</t>
  </si>
  <si>
    <t>0723-FDLAY</t>
  </si>
  <si>
    <t>3088-LHEFH</t>
  </si>
  <si>
    <t>2778-OCLGR</t>
  </si>
  <si>
    <t>6583-KQJLK</t>
  </si>
  <si>
    <t>6681-ZSEXG</t>
  </si>
  <si>
    <t>6139-ZZRBQ</t>
  </si>
  <si>
    <t>6116-RFVHN</t>
  </si>
  <si>
    <t>0637-KVDLV</t>
  </si>
  <si>
    <t>3125-RAHBV</t>
  </si>
  <si>
    <t>6633-MPWBS</t>
  </si>
  <si>
    <t>0373-AIVNJ</t>
  </si>
  <si>
    <t>8785-EPNCG</t>
  </si>
  <si>
    <t>1682-VCOIO</t>
  </si>
  <si>
    <t>9518-IMLHK</t>
  </si>
  <si>
    <t>1582-RAFML</t>
  </si>
  <si>
    <t>3569-VLDHH</t>
  </si>
  <si>
    <t>8224-KDLKN</t>
  </si>
  <si>
    <t>1043-UXOVO</t>
  </si>
  <si>
    <t>1064-FBXNK</t>
  </si>
  <si>
    <t>3996-ZNWYK</t>
  </si>
  <si>
    <t>7762-ONLJY</t>
  </si>
  <si>
    <t>1678-FYZOW</t>
  </si>
  <si>
    <t>5795-BKOYE</t>
  </si>
  <si>
    <t>8627-EHGIP</t>
  </si>
  <si>
    <t>7608-RGIRO</t>
  </si>
  <si>
    <t>5895-QSXOD</t>
  </si>
  <si>
    <t>9814-AOUDH</t>
  </si>
  <si>
    <t>8760-ZRHKE</t>
  </si>
  <si>
    <t>1622-HSHSF</t>
  </si>
  <si>
    <t>8854-CCVSQ</t>
  </si>
  <si>
    <t>6749-UTDVX</t>
  </si>
  <si>
    <t>5542-DHSXL</t>
  </si>
  <si>
    <t>9102-OXKFY</t>
  </si>
  <si>
    <t>5216-WASFJ</t>
  </si>
  <si>
    <t>7808-DVWEP</t>
  </si>
  <si>
    <t>0366-NQSHS</t>
  </si>
  <si>
    <t>6532-YLWSI</t>
  </si>
  <si>
    <t>3807-BPOMJ</t>
  </si>
  <si>
    <t>3892-NXAZG</t>
  </si>
  <si>
    <t>4948-WBBKL</t>
  </si>
  <si>
    <t>9300-AGZNL</t>
  </si>
  <si>
    <t>0988-AADSA</t>
  </si>
  <si>
    <t>9972-NKTFD</t>
  </si>
  <si>
    <t>3717-LNXKW</t>
  </si>
  <si>
    <t>5734-EJKXG</t>
  </si>
  <si>
    <t>6729-FZWSY</t>
  </si>
  <si>
    <t>8144-DGHXP</t>
  </si>
  <si>
    <t>7814-LEEVE</t>
  </si>
  <si>
    <t>1112-CUNAO</t>
  </si>
  <si>
    <t>5175-AOBHI</t>
  </si>
  <si>
    <t>8631-WUXGY</t>
  </si>
  <si>
    <t>7270-BDIOA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</si>
  <si>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</si>
  <si>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</si>
  <si>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</si>
  <si>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</si>
  <si>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</si>
  <si>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</si>
  <si>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</si>
  <si>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</si>
  <si>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</si>
  <si>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</si>
  <si>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8350-NYMVI</t>
  </si>
  <si>
    <t>1600-DILPE</t>
  </si>
  <si>
    <t>0536-ESJEP</t>
  </si>
  <si>
    <t>6478-HRRCZ</t>
  </si>
  <si>
    <t>6857-TKDJV</t>
  </si>
  <si>
    <t>2360-RDGRO</t>
  </si>
  <si>
    <t>0584-BJQGZ</t>
  </si>
  <si>
    <t>1360-XFJMR</t>
  </si>
  <si>
    <t>3070-DVEYC</t>
  </si>
  <si>
    <t>5730-RIITO</t>
  </si>
  <si>
    <t>9058-MJLZC</t>
  </si>
  <si>
    <t>5707-ORNDZ</t>
  </si>
  <si>
    <t>8993-IZEUX</t>
  </si>
  <si>
    <t>5380-AFSSK</t>
  </si>
  <si>
    <t>7515-LODFU</t>
  </si>
  <si>
    <t>0440-UEDAI</t>
  </si>
  <si>
    <t>1337-BOZWO</t>
  </si>
  <si>
    <t>0868-VJRDR</t>
  </si>
  <si>
    <t>6344-SFJVH</t>
  </si>
  <si>
    <t>3950-VPYJB</t>
  </si>
  <si>
    <t>7321-ZNSLA</t>
  </si>
  <si>
    <t>6941-KXRRV</t>
  </si>
  <si>
    <t>3721-CNEYS</t>
  </si>
  <si>
    <t>8727-JQFHV</t>
  </si>
  <si>
    <t>9475-NNDGC</t>
  </si>
  <si>
    <t>0899-LIIBW</t>
  </si>
  <si>
    <t>2568-OIADY</t>
  </si>
  <si>
    <t>1384-RCUXW</t>
  </si>
  <si>
    <t>8125-QPFJD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</si>
  <si>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</si>
  <si>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</si>
  <si>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</si>
  <si>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</si>
  <si>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</si>
  <si>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</si>
  <si>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</si>
  <si>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8404-VIOMB</t>
  </si>
  <si>
    <t>2359-KLTEK</t>
  </si>
  <si>
    <t>5304-EFJLP</t>
  </si>
  <si>
    <t>2673-ZALNP</t>
  </si>
  <si>
    <t>4393-RYCRE</t>
  </si>
  <si>
    <t>8404-GFGCZ</t>
  </si>
  <si>
    <t>8875-AKBYH</t>
  </si>
  <si>
    <t>4432-ADRLB</t>
  </si>
  <si>
    <t>0533-UCAAU</t>
  </si>
  <si>
    <t>3521-MNKLV</t>
  </si>
  <si>
    <t>8993-PHFWD</t>
  </si>
  <si>
    <t>1565-RHDJD</t>
  </si>
  <si>
    <t>7137-RYLPP</t>
  </si>
  <si>
    <t>5092-STPKP</t>
  </si>
  <si>
    <t>7330-WZLNC</t>
  </si>
  <si>
    <t>7161-DFHUF</t>
  </si>
  <si>
    <t>3720-DBRWL</t>
  </si>
  <si>
    <t>5281-BUZGT</t>
  </si>
  <si>
    <t>4994-OBRSZ</t>
  </si>
  <si>
    <t>0562-FGDCR</t>
  </si>
  <si>
    <t>2436-QBZFP</t>
  </si>
  <si>
    <t>3420-YJLQT</t>
  </si>
  <si>
    <t>6582-PLFUU</t>
  </si>
  <si>
    <t>8242-PDSGJ</t>
  </si>
  <si>
    <t>0264-CNITK</t>
  </si>
  <si>
    <t>0089-IIQKO</t>
  </si>
  <si>
    <t>6075-QMNRR</t>
  </si>
  <si>
    <t>0440-EKDCF</t>
  </si>
  <si>
    <t>8180-AKMJV</t>
  </si>
  <si>
    <t>4298-OYIFC</t>
  </si>
  <si>
    <t>9842-EFSYY</t>
  </si>
  <si>
    <t>4584-LBNMK</t>
  </si>
  <si>
    <t>0930-EHUZA</t>
  </si>
  <si>
    <t>6413-XKKPU</t>
  </si>
  <si>
    <t>9975-SKRNR</t>
  </si>
  <si>
    <t>3703-KBKZP</t>
  </si>
  <si>
    <t>2626-URJFX</t>
  </si>
  <si>
    <t>4973-MGTON</t>
  </si>
  <si>
    <t>3682-YEUWS</t>
  </si>
  <si>
    <t>2612-RRIDN</t>
  </si>
  <si>
    <t>4735-ASGMA</t>
  </si>
  <si>
    <t>3669-LVWZB</t>
  </si>
  <si>
    <t>5117-IFGPS</t>
  </si>
  <si>
    <t>7379-FNIUJ</t>
  </si>
  <si>
    <t>1627-AFWVJ</t>
  </si>
  <si>
    <t>9725-SCPZG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</si>
  <si>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</si>
  <si>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</si>
  <si>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</si>
  <si>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</si>
  <si>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</si>
  <si>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</si>
  <si>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</si>
  <si>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</si>
  <si>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</si>
  <si>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</si>
  <si>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</si>
  <si>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</si>
  <si>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9795-VOWON</t>
  </si>
  <si>
    <t>1237-WIYYZ</t>
  </si>
  <si>
    <t>1987-AUELQ</t>
  </si>
  <si>
    <t>7852-LECYP</t>
  </si>
  <si>
    <t>8165-CBKXO</t>
  </si>
  <si>
    <t>6527-PZFPV</t>
  </si>
  <si>
    <t>4855-SNKMY</t>
  </si>
  <si>
    <t>9593-CVZKR</t>
  </si>
  <si>
    <t>8008-HAWED</t>
  </si>
  <si>
    <t>7124-UGSUR</t>
  </si>
  <si>
    <t>4827-DPADN</t>
  </si>
  <si>
    <t>5846-ABOBJ</t>
  </si>
  <si>
    <t>4647-XXZAM</t>
  </si>
  <si>
    <t>1502-XFCVR</t>
  </si>
  <si>
    <t>9692-TUSXH</t>
  </si>
  <si>
    <t>3557-HTYWR</t>
  </si>
  <si>
    <t>4816-JBHOV</t>
  </si>
  <si>
    <t>5600-PDUJF</t>
  </si>
  <si>
    <t>0567-XRHCU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</si>
  <si>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</si>
  <si>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</si>
  <si>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</si>
  <si>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</si>
  <si>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</si>
  <si>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</si>
  <si>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</si>
  <si>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</si>
  <si>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</si>
  <si>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</si>
  <si>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4140-WJAWW</t>
  </si>
  <si>
    <t>2073-QBVBI</t>
  </si>
  <si>
    <t>5231-FIQPA</t>
  </si>
  <si>
    <t>6617-WLBQC</t>
  </si>
  <si>
    <t>2599-CIPQE</t>
  </si>
  <si>
    <t>6653-CBBOM</t>
  </si>
  <si>
    <t>7326-RIGQZ</t>
  </si>
  <si>
    <t>1401-FTHFQ</t>
  </si>
  <si>
    <t>3247-ZVOUO</t>
  </si>
  <si>
    <t>0254-FNMCI</t>
  </si>
  <si>
    <t>1848-LBZHY</t>
  </si>
  <si>
    <t>7298-IZWLY</t>
  </si>
  <si>
    <t>9758-MFWGD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</si>
  <si>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</si>
  <si>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</si>
  <si>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</si>
  <si>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</si>
  <si>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</si>
  <si>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</si>
  <si>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</si>
  <si>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</si>
  <si>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</si>
  <si>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</si>
  <si>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</si>
  <si>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</si>
  <si>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</si>
  <si>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</si>
  <si>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</si>
  <si>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</si>
  <si>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</si>
  <si>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</si>
  <si>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</si>
  <si>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</si>
  <si>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</si>
  <si>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6133-OZILE</t>
  </si>
  <si>
    <t>4135-FRWKJ</t>
  </si>
  <si>
    <t>2911-UREFD</t>
  </si>
  <si>
    <t>3744-ZRRDZ</t>
  </si>
  <si>
    <t>5018-LXQQG</t>
  </si>
  <si>
    <t>6892-BOGQE</t>
  </si>
  <si>
    <t>4628-WQCQQ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</si>
  <si>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</si>
  <si>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</si>
  <si>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</si>
  <si>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</si>
  <si>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</si>
  <si>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</si>
  <si>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</si>
  <si>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5707-ZMDJP</t>
  </si>
  <si>
    <t>8779-YIQQA</t>
  </si>
  <si>
    <t>7074-STDCN</t>
  </si>
  <si>
    <t>6502-HCJTI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</si>
  <si>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</si>
  <si>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</si>
  <si>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</si>
  <si>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</si>
  <si>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</si>
  <si>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</si>
  <si>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</si>
  <si>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</si>
  <si>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9070-BCKQP</t>
  </si>
  <si>
    <t>6421-SZVEM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</si>
  <si>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</si>
  <si>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</si>
  <si>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</si>
  <si>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</si>
  <si>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</si>
  <si>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</si>
  <si>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</si>
  <si>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</si>
  <si>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</si>
  <si>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6374-AFWOX</t>
  </si>
  <si>
    <t>5317-FLPJF</t>
  </si>
  <si>
    <t>7621-VPNET</t>
  </si>
  <si>
    <t>6034-YMTOB</t>
  </si>
  <si>
    <t>4903-CNOZC</t>
  </si>
  <si>
    <t>4353-HYOJD</t>
  </si>
  <si>
    <t>8020-BWHYL</t>
  </si>
  <si>
    <t>7267-FRMJW</t>
  </si>
  <si>
    <t>2982-VPSGI</t>
  </si>
  <si>
    <t>8199-ZLLSA</t>
  </si>
  <si>
    <t>0620-DLSLK</t>
  </si>
  <si>
    <t>4625-EWPTF</t>
  </si>
  <si>
    <t>5980-NOPLP</t>
  </si>
  <si>
    <t>8010-EZLOU</t>
  </si>
  <si>
    <t>1156-ZFYDO</t>
  </si>
  <si>
    <t>3295-YVUSR</t>
  </si>
  <si>
    <t>4119-ZYPZY</t>
  </si>
  <si>
    <t>7577-SWIFR</t>
  </si>
  <si>
    <t>0303-WMMRN</t>
  </si>
  <si>
    <t>5204-HMGYF</t>
  </si>
  <si>
    <t>1078-TDCRN</t>
  </si>
  <si>
    <t>3727-OVPRY</t>
  </si>
  <si>
    <t>3797-FKOGQ</t>
  </si>
  <si>
    <t>7622-NXQZR</t>
  </si>
  <si>
    <t>6196-HBOBZ</t>
  </si>
  <si>
    <t>5562-YJQGT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</si>
  <si>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</si>
  <si>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</si>
  <si>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</si>
  <si>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</si>
  <si>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</si>
  <si>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</si>
  <si>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</si>
  <si>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</si>
  <si>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</si>
  <si>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</si>
  <si>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</si>
  <si>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</si>
  <si>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</si>
  <si>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</si>
  <si>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</si>
  <si>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</si>
  <si>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3566-VVORZ</t>
  </si>
  <si>
    <t>7813-TKCVO</t>
  </si>
  <si>
    <t>0128-MKWSG</t>
  </si>
  <si>
    <t>4350-ZTLPI</t>
  </si>
  <si>
    <t>9048-JVYVF</t>
  </si>
  <si>
    <t>0361-HJRDX</t>
  </si>
  <si>
    <t>3823-KYNQY</t>
  </si>
  <si>
    <t>8988-ECPJR</t>
  </si>
  <si>
    <t>7570-WELNY</t>
  </si>
  <si>
    <t>3021-VLNRJ</t>
  </si>
  <si>
    <t>3776-EKTKM</t>
  </si>
  <si>
    <t>2080-CAZNM</t>
  </si>
  <si>
    <t>3507-GASNP</t>
  </si>
  <si>
    <t>1902-XBTFB</t>
  </si>
  <si>
    <t>0786-IVLAW</t>
  </si>
  <si>
    <t>7566-DSRLQ</t>
  </si>
  <si>
    <t>6050-IJRHS</t>
  </si>
  <si>
    <t>6202-JVYEU</t>
  </si>
  <si>
    <t>8591-TKMZH</t>
  </si>
  <si>
    <t>0734-OXWBT</t>
  </si>
  <si>
    <t>4282-ACRXS</t>
  </si>
  <si>
    <t>0365-TRTPY</t>
  </si>
  <si>
    <t>9381-NDKME</t>
  </si>
  <si>
    <t>6502-KUGLL</t>
  </si>
  <si>
    <t>2794-XIMMO</t>
  </si>
  <si>
    <t>3511-BFTJW</t>
  </si>
  <si>
    <t>7668-XCFYV</t>
  </si>
  <si>
    <t>7845-URHJN</t>
  </si>
  <si>
    <t>5018-HEKFO</t>
  </si>
  <si>
    <t>2923-ARZLG</t>
  </si>
  <si>
    <t>3976-NLDEZ</t>
  </si>
  <si>
    <t>5336-UFNZP</t>
  </si>
  <si>
    <t>9233-PSYHO</t>
  </si>
  <si>
    <t>8044-BGWPI</t>
  </si>
  <si>
    <t>4060-LDNLU</t>
  </si>
  <si>
    <t>8327-LZKAS</t>
  </si>
  <si>
    <t>5887-IKKYO</t>
  </si>
  <si>
    <t>0302-JOIVN</t>
  </si>
  <si>
    <t>4299-SIMNS</t>
  </si>
  <si>
    <t>7025-IWFHT</t>
  </si>
  <si>
    <t>2056-EVGZL</t>
  </si>
  <si>
    <t>8777-MBMTS</t>
  </si>
  <si>
    <t>7753-USQYQ</t>
  </si>
  <si>
    <t>5366-IJEQJ</t>
  </si>
  <si>
    <t>6233-HXJMX</t>
  </si>
  <si>
    <t>5902-WBLSE</t>
  </si>
  <si>
    <t>1981-INRFU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</si>
  <si>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</si>
  <si>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</si>
  <si>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</si>
  <si>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</si>
  <si>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</si>
  <si>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</si>
  <si>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</si>
  <si>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</si>
  <si>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8634-CILSZ</t>
  </si>
  <si>
    <t>1409-PHXTF</t>
  </si>
  <si>
    <t>9591-YVTEB</t>
  </si>
  <si>
    <t>9309-BZGNT</t>
  </si>
  <si>
    <t>2027-DNKIV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</si>
  <si>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</si>
  <si>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</si>
  <si>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</si>
  <si>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</si>
  <si>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</si>
  <si>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</si>
  <si>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</si>
  <si>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</si>
  <si>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</si>
  <si>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</si>
  <si>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0394-YONDK</t>
  </si>
  <si>
    <t>7399-QHBJS</t>
  </si>
  <si>
    <t>0997-YTLNY</t>
  </si>
  <si>
    <t>3317-HRTNN</t>
  </si>
  <si>
    <t>9479-HYNYL</t>
  </si>
  <si>
    <t>3235-ETOOB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</si>
  <si>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</si>
  <si>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</si>
  <si>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</si>
  <si>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</si>
  <si>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</si>
  <si>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</si>
  <si>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</si>
  <si>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</si>
  <si>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</si>
  <si>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</si>
  <si>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5569-OUICF</t>
  </si>
  <si>
    <t>8821-XNHVZ</t>
  </si>
  <si>
    <t>9700-ISPUP</t>
  </si>
  <si>
    <t>9839-ETQOE</t>
  </si>
  <si>
    <t>6078-VESFR</t>
  </si>
  <si>
    <t>9027-TMATR</t>
  </si>
  <si>
    <t>5940-NFXKV</t>
  </si>
  <si>
    <t>9110-HSGTV</t>
  </si>
  <si>
    <t>0704-VCUMB</t>
  </si>
  <si>
    <t>8053-WWDRO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</si>
  <si>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</si>
  <si>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</si>
  <si>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</si>
  <si>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</si>
  <si>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</si>
  <si>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</si>
  <si>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</si>
  <si>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</si>
  <si>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</si>
  <si>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</si>
  <si>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</si>
  <si>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</si>
  <si>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</si>
  <si>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</si>
  <si>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</si>
  <si>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</si>
  <si>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</si>
  <si>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</si>
  <si>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</si>
  <si>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</si>
  <si>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</si>
  <si>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</si>
  <si>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</si>
  <si>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</si>
  <si>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</si>
  <si>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</si>
  <si>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</si>
  <si>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</si>
  <si>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9526-JAWYF</t>
  </si>
  <si>
    <t>0771-CHWSK</t>
  </si>
  <si>
    <t>9495-REDIY</t>
  </si>
  <si>
    <t>5375-XLDOF</t>
  </si>
  <si>
    <t>5649-VUKMC</t>
  </si>
  <si>
    <t>5701-GUXDC</t>
  </si>
  <si>
    <t>1460-UZPRJ</t>
  </si>
  <si>
    <t>6082-GLJIX</t>
  </si>
  <si>
    <t>5143-EGQFK</t>
  </si>
  <si>
    <t>4919-IKATY</t>
  </si>
  <si>
    <t>9050-QLROH</t>
  </si>
  <si>
    <t>8232-CTLKO</t>
  </si>
  <si>
    <t>6168-WFVVF</t>
  </si>
  <si>
    <t>0112-QAWRZ</t>
  </si>
  <si>
    <t>4043-MKDTV</t>
  </si>
  <si>
    <t>8065-YKXKD</t>
  </si>
  <si>
    <t>9229-RQABD</t>
  </si>
  <si>
    <t>8313-KTIHG</t>
  </si>
  <si>
    <t>6284-KMNUF</t>
  </si>
  <si>
    <t>2362-IBOOY</t>
  </si>
  <si>
    <t>0843-WTBXE</t>
  </si>
  <si>
    <t>6143-JQKEA</t>
  </si>
  <si>
    <t>5515-IDEJJ</t>
  </si>
  <si>
    <t>9701-CDXHR</t>
  </si>
  <si>
    <t>7450-NWRTR</t>
  </si>
  <si>
    <t>2162-FRZAA</t>
  </si>
  <si>
    <t>5376-DEQCP</t>
  </si>
  <si>
    <t>5118-MUEYH</t>
  </si>
  <si>
    <t>5627-TVBPP</t>
  </si>
  <si>
    <t>2379-ENZGV</t>
  </si>
  <si>
    <t>3936-QQFLL</t>
  </si>
  <si>
    <t>2589-AYCRP</t>
  </si>
  <si>
    <t>5124-EOGYE</t>
  </si>
  <si>
    <t>5057-RKGLH</t>
  </si>
  <si>
    <t>0292-WEGCH</t>
  </si>
  <si>
    <t>8910-ICHIU</t>
  </si>
  <si>
    <t>9715-WZCLW</t>
  </si>
  <si>
    <t>9786-YWNHU</t>
  </si>
  <si>
    <t>6005-OBZPH</t>
  </si>
  <si>
    <t>3733-UOCWF</t>
  </si>
  <si>
    <t>1310-QRITU</t>
  </si>
  <si>
    <t>8961-QDZZJ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</si>
  <si>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</si>
  <si>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</si>
  <si>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</si>
  <si>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</si>
  <si>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</si>
  <si>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</si>
  <si>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</si>
  <si>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</si>
  <si>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</si>
  <si>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7879-CGSFV</t>
  </si>
  <si>
    <t>9921-EZKBY</t>
  </si>
  <si>
    <t>7432-FFVAR</t>
  </si>
  <si>
    <t>7000-WCEVQ</t>
  </si>
  <si>
    <t>0727-IWKVK</t>
  </si>
  <si>
    <t>5959-BELXA</t>
  </si>
  <si>
    <t>3512-IZIKN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</si>
  <si>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</si>
  <si>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</si>
  <si>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</si>
  <si>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</si>
  <si>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</si>
  <si>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</si>
  <si>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</si>
  <si>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</si>
  <si>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</si>
  <si>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</si>
  <si>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</si>
  <si>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</si>
  <si>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2207-OBZNX</t>
  </si>
  <si>
    <t>2657-VPXTA</t>
  </si>
  <si>
    <t>6551-VLJMV</t>
  </si>
  <si>
    <t>1221-GHZEP</t>
  </si>
  <si>
    <t>9289-LBQVU</t>
  </si>
  <si>
    <t>3458-IDMFK</t>
  </si>
  <si>
    <t>0221-NAUXK</t>
  </si>
  <si>
    <t>9770-KXGQU</t>
  </si>
  <si>
    <t>6437-UKHMV</t>
  </si>
  <si>
    <t>6726-NNFWD</t>
  </si>
  <si>
    <t>3002-WQZWT</t>
  </si>
  <si>
    <t>4277-UDIEF</t>
  </si>
  <si>
    <t>1208-NBVFH</t>
  </si>
  <si>
    <t>4912-PIGUY</t>
  </si>
  <si>
    <t>1114-CENIM</t>
  </si>
  <si>
    <t>2725-TTRIQ</t>
  </si>
  <si>
    <t>3374-TTZTK</t>
  </si>
  <si>
    <t>8990-ZXLSU</t>
  </si>
  <si>
    <t>2275-RBYQS</t>
  </si>
  <si>
    <t>8473-VUVJN</t>
  </si>
  <si>
    <t>5536-SLHPM</t>
  </si>
  <si>
    <t>4419-UJMUS</t>
  </si>
  <si>
    <t>7794-JASDG</t>
  </si>
  <si>
    <t>5519-TEEUH</t>
  </si>
  <si>
    <t>7856-GANIL</t>
  </si>
  <si>
    <t>2676-OXPPQ</t>
  </si>
  <si>
    <t>0196-VULGZ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</si>
  <si>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</si>
  <si>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</si>
  <si>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</si>
  <si>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</si>
  <si>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</si>
  <si>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</si>
  <si>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</si>
  <si>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</si>
  <si>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</si>
  <si>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5753-QQWPW</t>
  </si>
  <si>
    <t>6010-DDPPW</t>
  </si>
  <si>
    <t>1809-DMJHQ</t>
  </si>
  <si>
    <t>6693-FRIRW</t>
  </si>
  <si>
    <t>0248-PGHBZ</t>
  </si>
  <si>
    <t>0623-GDISB</t>
  </si>
  <si>
    <t>2892-GESUL</t>
  </si>
  <si>
    <t>6923-EFPNL</t>
  </si>
  <si>
    <t>7472-EQOAV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</si>
  <si>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</si>
  <si>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</si>
  <si>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</si>
  <si>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</si>
  <si>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</si>
  <si>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</si>
  <si>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</si>
  <si>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5985-BEHZK</t>
  </si>
  <si>
    <t>9127-QRZMH</t>
  </si>
  <si>
    <t>5919-VCZYM</t>
  </si>
  <si>
    <t>8174-LNWMW</t>
  </si>
  <si>
    <t>9279-CJEOJ</t>
  </si>
  <si>
    <t>7964-VEXDG</t>
  </si>
  <si>
    <t>2404-JIBFC</t>
  </si>
  <si>
    <t>0778-NELLA</t>
  </si>
  <si>
    <t>8029-XYPWT</t>
  </si>
  <si>
    <t>4632-PAOYU</t>
  </si>
  <si>
    <t>6804-GDMOI</t>
  </si>
  <si>
    <t>9572-MTILT</t>
  </si>
  <si>
    <t>7658-UYUQS</t>
  </si>
  <si>
    <t>7880-XSOJX</t>
  </si>
  <si>
    <t>9611-CTWIH</t>
  </si>
  <si>
    <t>0329-GTIAJ</t>
  </si>
  <si>
    <t>8746-BFOAJ</t>
  </si>
  <si>
    <t>6629-CZTTH</t>
  </si>
  <si>
    <t>8838-GPHZP</t>
  </si>
  <si>
    <t>8750-QWZAJ</t>
  </si>
  <si>
    <t>5364-EVNIB</t>
  </si>
  <si>
    <t>6918-UMQCG</t>
  </si>
  <si>
    <t>0675-NCDYU</t>
  </si>
  <si>
    <t>1346-PJWTK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</si>
  <si>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</si>
  <si>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</si>
  <si>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</si>
  <si>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</si>
  <si>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</si>
  <si>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</si>
  <si>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</si>
  <si>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</si>
  <si>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</si>
  <si>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5546-BYZSM</t>
  </si>
  <si>
    <t>1492-KGETH</t>
  </si>
  <si>
    <t>4163-HFTUK</t>
  </si>
  <si>
    <t>8215-NGSPE</t>
  </si>
  <si>
    <t>2225-ZRGSG</t>
  </si>
  <si>
    <t>8859-YSTWS</t>
  </si>
  <si>
    <t>5271-YNWVR</t>
  </si>
  <si>
    <t>2657-ALMWY</t>
  </si>
  <si>
    <t>6330-JKLPC</t>
  </si>
  <si>
    <t>4667-OHGKG</t>
  </si>
  <si>
    <t>1660-HSOOQ</t>
  </si>
  <si>
    <t>7253-UVNDW</t>
  </si>
  <si>
    <t>0487-VVUVK</t>
  </si>
  <si>
    <t>5063-IUOKK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</si>
  <si>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</si>
  <si>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</si>
  <si>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</si>
  <si>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</si>
  <si>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</si>
  <si>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</si>
  <si>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</si>
  <si>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</si>
  <si>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</si>
  <si>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</si>
  <si>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</si>
  <si>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</si>
  <si>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2460-FPSYH</t>
  </si>
  <si>
    <t>4818-DRBQT</t>
  </si>
  <si>
    <t>1320-HTRDR</t>
  </si>
  <si>
    <t>3301-VKTGC</t>
  </si>
  <si>
    <t>0816-TSPHQ</t>
  </si>
  <si>
    <t>9932-WBWIK</t>
  </si>
  <si>
    <t>4619-EVPHY</t>
  </si>
  <si>
    <t>5286-YHCVC</t>
  </si>
  <si>
    <t>6424-ELEYH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</si>
  <si>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</si>
  <si>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</si>
  <si>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</si>
  <si>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</si>
  <si>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</si>
  <si>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</si>
  <si>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</si>
  <si>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</si>
  <si>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5567-GZKQY</t>
  </si>
  <si>
    <t>1222-LRYKO</t>
  </si>
  <si>
    <t>2320-JRSDE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</si>
  <si>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</si>
  <si>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</si>
  <si>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</si>
  <si>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</si>
  <si>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</si>
  <si>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</si>
  <si>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</si>
  <si>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</si>
  <si>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</si>
  <si>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7502-BNYGS</t>
  </si>
  <si>
    <t>4291-HYEBC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</si>
  <si>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</si>
  <si>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</si>
  <si>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</si>
  <si>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</si>
  <si>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</si>
  <si>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</si>
  <si>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</si>
  <si>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</si>
  <si>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</si>
  <si>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</si>
  <si>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</si>
  <si>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</si>
  <si>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</si>
  <si>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</si>
  <si>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8318-LCNBW</t>
  </si>
  <si>
    <t>6469-QJKZW</t>
  </si>
  <si>
    <t>0147-ESWWR</t>
  </si>
  <si>
    <t>7812-FZHPE</t>
  </si>
  <si>
    <t>5915-DGNVC</t>
  </si>
  <si>
    <t>6260-XLACS</t>
  </si>
  <si>
    <t>4983-CCWMC</t>
  </si>
  <si>
    <t>9103-CXVOK</t>
  </si>
  <si>
    <t>2896-TBNBE</t>
  </si>
  <si>
    <t>5229-PRWKT</t>
  </si>
  <si>
    <t>6982-UQZLY</t>
  </si>
  <si>
    <t>2522-WLNSF</t>
  </si>
  <si>
    <t>4475-NVTLU</t>
  </si>
  <si>
    <t>9386-LDCZR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</si>
  <si>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</si>
  <si>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</si>
  <si>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</si>
  <si>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</si>
  <si>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</si>
  <si>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</si>
  <si>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</si>
  <si>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0654-HMSHN</t>
  </si>
  <si>
    <t>6719-OXYBR</t>
  </si>
  <si>
    <t>3312-ZWLGF</t>
  </si>
  <si>
    <t>6476-YHMGA</t>
  </si>
  <si>
    <t>5287-QWLKY</t>
  </si>
  <si>
    <t>0795-XCCTE</t>
  </si>
  <si>
    <t>3785-NRHYR</t>
  </si>
  <si>
    <t>4537-DKTAL</t>
  </si>
  <si>
    <t>5602-BVFMK</t>
  </si>
  <si>
    <t>1891-UAWWU</t>
  </si>
  <si>
    <t>8204-TIFGJ</t>
  </si>
  <si>
    <t>8050-DVOJX</t>
  </si>
  <si>
    <t>6108-OQZDQ</t>
  </si>
  <si>
    <t>0363-QJVFX</t>
  </si>
  <si>
    <t>8903-XEBGX</t>
  </si>
  <si>
    <t>9840-DVNDC</t>
  </si>
  <si>
    <t>1089-XZWHH</t>
  </si>
  <si>
    <t>2325-WINES</t>
  </si>
  <si>
    <t>6064-ZATLR</t>
  </si>
  <si>
    <t>7824-PANSQ</t>
  </si>
  <si>
    <t>8042-JVNFH</t>
  </si>
  <si>
    <t>3374-LXDEV</t>
  </si>
  <si>
    <t>4072-IPYLT</t>
  </si>
  <si>
    <t>4936-YPJNK</t>
  </si>
  <si>
    <t>1580-BMCMR</t>
  </si>
  <si>
    <t>6408-WHTEF</t>
  </si>
  <si>
    <t>7989-VCQOH</t>
  </si>
  <si>
    <t>5049-GLYVG</t>
  </si>
  <si>
    <t>4199-QHJNM</t>
  </si>
  <si>
    <t>5135-GRQJV</t>
  </si>
  <si>
    <t>1371-WEPDS</t>
  </si>
  <si>
    <t>3580-GICBM</t>
  </si>
  <si>
    <t>4817-QRJSX</t>
  </si>
  <si>
    <t>4686-UXDML</t>
  </si>
  <si>
    <t>7480-SPLEF</t>
  </si>
  <si>
    <t>7636-XUHWW</t>
  </si>
  <si>
    <t>1431-CYWMH</t>
  </si>
  <si>
    <t>5937-EORGB</t>
  </si>
  <si>
    <t>6349-JDHQP</t>
  </si>
  <si>
    <t>5847-MXBEO</t>
  </si>
  <si>
    <t>9985-MWVIX</t>
  </si>
  <si>
    <t>1265-XTECC</t>
  </si>
  <si>
    <t>8679-LZBMD</t>
  </si>
  <si>
    <t>6252-DFGTK</t>
  </si>
  <si>
    <t>1539-LNKHM</t>
  </si>
  <si>
    <t>8645-KOMJQ</t>
  </si>
  <si>
    <t>9761-XUJWD</t>
  </si>
  <si>
    <t>4057-FKCZK</t>
  </si>
  <si>
    <t>3090-QFUVD</t>
  </si>
  <si>
    <t>2237-ZFSMY</t>
  </si>
  <si>
    <t>1722-LDZJS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</si>
  <si>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</si>
  <si>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</si>
  <si>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</si>
  <si>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</si>
  <si>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</si>
  <si>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</si>
  <si>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</si>
  <si>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</si>
  <si>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</si>
  <si>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</si>
  <si>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</si>
  <si>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</si>
  <si>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</si>
  <si>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</si>
  <si>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</si>
  <si>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4548-SDBKE</t>
  </si>
  <si>
    <t>8066-POXGX</t>
  </si>
  <si>
    <t>7129-CAKJW</t>
  </si>
  <si>
    <t>8695-ARGXZ</t>
  </si>
  <si>
    <t>3570-YUEKJ</t>
  </si>
  <si>
    <t>1555-HAPSU</t>
  </si>
  <si>
    <t>1697-NVVGY</t>
  </si>
  <si>
    <t>7854-EKTJL</t>
  </si>
  <si>
    <t>8464-EETCQ</t>
  </si>
  <si>
    <t>2419-FSORS</t>
  </si>
  <si>
    <t>9102-IAYHT</t>
  </si>
  <si>
    <t>6754-LZUKA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</si>
  <si>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</si>
  <si>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</si>
  <si>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</si>
  <si>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</si>
  <si>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</si>
  <si>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</si>
  <si>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</si>
  <si>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</si>
  <si>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</si>
  <si>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</si>
  <si>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</si>
  <si>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</si>
  <si>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</si>
  <si>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</si>
  <si>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</si>
  <si>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</si>
  <si>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</si>
  <si>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</si>
  <si>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</si>
  <si>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</si>
  <si>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</si>
  <si>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</si>
  <si>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9822-BIIGN</t>
  </si>
  <si>
    <t>2077-MPJQO</t>
  </si>
  <si>
    <t>1534-OULXE</t>
  </si>
  <si>
    <t>2971-SGAFL</t>
  </si>
  <si>
    <t>1480-IVEVR</t>
  </si>
  <si>
    <t>3370-HXOPH</t>
  </si>
  <si>
    <t>9391-YZEJW</t>
  </si>
  <si>
    <t>3398-ZOUAA</t>
  </si>
  <si>
    <t>2338-BQEZT</t>
  </si>
  <si>
    <t>9873-MNDKV</t>
  </si>
  <si>
    <t>9631-RXVJM</t>
  </si>
  <si>
    <t>9584-EXCDZ</t>
  </si>
  <si>
    <t>7969-AULMZ</t>
  </si>
  <si>
    <t>5093-FEGLU</t>
  </si>
  <si>
    <t>2428-HYUNX</t>
  </si>
  <si>
    <t>9214-EKVXR</t>
  </si>
  <si>
    <t>3410-MHHUM</t>
  </si>
  <si>
    <t>0733-VUNUW</t>
  </si>
  <si>
    <t>2122-YWVYA</t>
  </si>
  <si>
    <t>2968-SSGAA</t>
  </si>
  <si>
    <t>2296-DKZFP</t>
  </si>
  <si>
    <t>4844-JJWUY</t>
  </si>
  <si>
    <t>8909-BOLNL</t>
  </si>
  <si>
    <t>6131-JLWZM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</si>
  <si>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</si>
  <si>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</si>
  <si>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</si>
  <si>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</si>
  <si>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</si>
  <si>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</si>
  <si>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</si>
  <si>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</si>
  <si>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</si>
  <si>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</si>
  <si>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1635-NZATJ</t>
  </si>
  <si>
    <t>0562-HKHML</t>
  </si>
  <si>
    <t>8277-RVRSV</t>
  </si>
  <si>
    <t>9943-VSZUV</t>
  </si>
  <si>
    <t>6172-FECYY</t>
  </si>
  <si>
    <t>7054-ENNGU</t>
  </si>
  <si>
    <t>1628-BIZYP</t>
  </si>
  <si>
    <t>1965-AKTSX</t>
  </si>
  <si>
    <t>0082-LDZUE</t>
  </si>
  <si>
    <t>4786-UKSNZ</t>
  </si>
  <si>
    <t>5343-SGUBI</t>
  </si>
  <si>
    <t>7248-VZQLC</t>
  </si>
  <si>
    <t>3099-OONVS</t>
  </si>
  <si>
    <t>9500-WBGRP</t>
  </si>
  <si>
    <t>5183-KLYEM</t>
  </si>
  <si>
    <t>5144-PQCDZ</t>
  </si>
  <si>
    <t>6625-IUTTT</t>
  </si>
  <si>
    <t>9355-NPPFS</t>
  </si>
  <si>
    <t>0068-FIGTF</t>
  </si>
  <si>
    <t>5965-GGPRW</t>
  </si>
  <si>
    <t>1840-BIUOG</t>
  </si>
  <si>
    <t>1356-MKYSK</t>
  </si>
  <si>
    <t>6080-LNESI</t>
  </si>
  <si>
    <t>5828-DWPIL</t>
  </si>
  <si>
    <t>8398-TBIYD</t>
  </si>
  <si>
    <t>0011-IGKFF</t>
  </si>
  <si>
    <t>4192-GORJT</t>
  </si>
  <si>
    <t>5383-MMTWC</t>
  </si>
  <si>
    <t>9971-ZWPBF</t>
  </si>
  <si>
    <t>4712-AUQZO</t>
  </si>
  <si>
    <t>2908-ZTPNF</t>
  </si>
  <si>
    <t>2202-CUYXZ</t>
  </si>
  <si>
    <t>8421-WZOOW</t>
  </si>
  <si>
    <t>6261-RCVNS</t>
  </si>
  <si>
    <t>7951-QKZPL</t>
  </si>
  <si>
    <t>8756-RDDLT</t>
  </si>
  <si>
    <t>2862-PFNIK</t>
  </si>
  <si>
    <t>5816-QVHRX</t>
  </si>
  <si>
    <t>6888-SBYAI</t>
  </si>
  <si>
    <t>7395-XWZOY</t>
  </si>
  <si>
    <t>6859-RKMZJ</t>
  </si>
  <si>
    <t>2729-VNVAP</t>
  </si>
  <si>
    <t>3842-QTGDL</t>
  </si>
  <si>
    <t>5975-BAICR</t>
  </si>
  <si>
    <t>8019-ENHXU</t>
  </si>
  <si>
    <t>5167-GBFRE</t>
  </si>
  <si>
    <t>9800-OUIGR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</si>
  <si>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</si>
  <si>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</si>
  <si>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</si>
  <si>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</si>
  <si>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</si>
  <si>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</si>
  <si>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</si>
  <si>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</si>
  <si>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</si>
  <si>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</si>
  <si>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</si>
  <si>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1099-GODLO</t>
  </si>
  <si>
    <t>5567-WSELE</t>
  </si>
  <si>
    <t>1472-TNCWL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</si>
  <si>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</si>
  <si>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</si>
  <si>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</si>
  <si>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</si>
  <si>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</si>
  <si>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</si>
  <si>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</si>
  <si>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</si>
  <si>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</si>
  <si>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</si>
  <si>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6736-DHUQI</t>
  </si>
  <si>
    <t>2724-FJDYW</t>
  </si>
  <si>
    <t>6646-VRFOL</t>
  </si>
  <si>
    <t>3460-TJBWI</t>
  </si>
  <si>
    <t>5917-HBSDW</t>
  </si>
  <si>
    <t>5685-IIXLY</t>
  </si>
  <si>
    <t>0956-ACVZC</t>
  </si>
  <si>
    <t>4250-ZBWLV</t>
  </si>
  <si>
    <t>8859-DZTGQ</t>
  </si>
  <si>
    <t>0440-MOGPM</t>
  </si>
  <si>
    <t>0020-JDNXP</t>
  </si>
  <si>
    <t>3752-CQSJI</t>
  </si>
  <si>
    <t>5025-GOOKI</t>
  </si>
  <si>
    <t>5095-AESKG</t>
  </si>
  <si>
    <t>2887-JPYLU</t>
  </si>
  <si>
    <t>1871-MOWRM</t>
  </si>
  <si>
    <t>9714-EDSUC</t>
  </si>
  <si>
    <t>0282-NVSJS</t>
  </si>
  <si>
    <t>6595-YGXIT</t>
  </si>
  <si>
    <t>7353-YOWFP</t>
  </si>
  <si>
    <t>9835-ZIITK</t>
  </si>
  <si>
    <t>7537-CBQUZ</t>
  </si>
  <si>
    <t>1555-DJEQW</t>
  </si>
  <si>
    <t>5649-TJHOV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</si>
  <si>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</si>
  <si>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</si>
  <si>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</si>
  <si>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</si>
  <si>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</si>
  <si>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</si>
  <si>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</si>
  <si>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</si>
  <si>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</si>
  <si>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</si>
  <si>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</si>
  <si>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0057-QBUQH</t>
  </si>
  <si>
    <t>9445-SZLCH</t>
  </si>
  <si>
    <t>6599-SFQVE</t>
  </si>
  <si>
    <t>8331-ZXFOE</t>
  </si>
  <si>
    <t>0356-ERHVT</t>
  </si>
  <si>
    <t>7325-ENZFI</t>
  </si>
  <si>
    <t>3920-HIHMQ</t>
  </si>
  <si>
    <t>3055-OYMSE</t>
  </si>
  <si>
    <t>0613-WUXUM</t>
  </si>
  <si>
    <t>7568-PODML</t>
  </si>
  <si>
    <t>4458-KVRBJ</t>
  </si>
  <si>
    <t>5349-IECLD</t>
  </si>
  <si>
    <t>3945-GFWQL</t>
  </si>
  <si>
    <t>6013-BHCAW</t>
  </si>
  <si>
    <t>3387-PLKUI</t>
  </si>
  <si>
    <t>8085-MSNLK</t>
  </si>
  <si>
    <t>9691-HKOVS</t>
  </si>
  <si>
    <t>9526-BIHHD</t>
  </si>
  <si>
    <t>8757-TFHHJ</t>
  </si>
  <si>
    <t>4523-WXCEF</t>
  </si>
  <si>
    <t>5119-KEPFY</t>
  </si>
  <si>
    <t>8364-TRMMK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</si>
  <si>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</si>
  <si>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</si>
  <si>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</si>
  <si>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</si>
  <si>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</si>
  <si>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</si>
  <si>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</si>
  <si>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</si>
  <si>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</si>
  <si>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</si>
  <si>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</si>
  <si>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</si>
  <si>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</si>
  <si>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4627-MIHJH</t>
  </si>
  <si>
    <t>9795-NREXC</t>
  </si>
  <si>
    <t>8573-CGOCC</t>
  </si>
  <si>
    <t>7356-AYNJP</t>
  </si>
  <si>
    <t>9249-FXSCK</t>
  </si>
  <si>
    <t>5493-SDRDQ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</si>
  <si>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</si>
  <si>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</si>
  <si>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</si>
  <si>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</si>
  <si>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</si>
  <si>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</si>
  <si>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</si>
  <si>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</si>
  <si>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</si>
  <si>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6218-KNUBD</t>
  </si>
  <si>
    <t>7337-CINUD</t>
  </si>
  <si>
    <t>0623-EJQEG</t>
  </si>
  <si>
    <t>7153-CHRBV</t>
  </si>
  <si>
    <t>0871-URUWO</t>
  </si>
  <si>
    <t>9190-MFJLN</t>
  </si>
  <si>
    <t>3317-VLGQT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</si>
  <si>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</si>
  <si>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</si>
  <si>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</si>
  <si>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</si>
  <si>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</si>
  <si>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</si>
  <si>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</si>
  <si>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4833-QTJNO</t>
  </si>
  <si>
    <t>0178-CIIKR</t>
  </si>
  <si>
    <t>3982-XWFZQ</t>
  </si>
  <si>
    <t>2322-VCZHZ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</si>
  <si>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</si>
  <si>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</si>
  <si>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</si>
  <si>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</si>
  <si>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</si>
  <si>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</si>
  <si>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</si>
  <si>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8901-UPRHR</t>
  </si>
  <si>
    <t>6776-TLWOI</t>
  </si>
  <si>
    <t>0725-CXOTM</t>
  </si>
  <si>
    <t>4343-EJVQB</t>
  </si>
  <si>
    <t>9000-PLFUZ</t>
  </si>
  <si>
    <t>3427-GGZZI</t>
  </si>
  <si>
    <t>0644-OQMDK</t>
  </si>
  <si>
    <t>3154-CFSZG</t>
  </si>
  <si>
    <t>2868-MZAGQ</t>
  </si>
  <si>
    <t>4847-QNOKA</t>
  </si>
  <si>
    <t>2220-IAHLS</t>
  </si>
  <si>
    <t>2378-HTWFW</t>
  </si>
  <si>
    <t>8650-RHRKE</t>
  </si>
  <si>
    <t>4377-VDHYI</t>
  </si>
  <si>
    <t>0475-RIJEP</t>
  </si>
  <si>
    <t>6328-ZPBGN</t>
  </si>
  <si>
    <t>0201-MIBOL</t>
  </si>
  <si>
    <t>4937-QPZPO</t>
  </si>
  <si>
    <t>2925-VDZHY</t>
  </si>
  <si>
    <t>3413-CSSTH</t>
  </si>
  <si>
    <t>4789-KWMXN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</si>
  <si>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</si>
  <si>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</si>
  <si>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</si>
  <si>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</si>
  <si>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</si>
  <si>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</si>
  <si>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</si>
  <si>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2988-QRAJY</t>
  </si>
  <si>
    <t>1585-MQSSU</t>
  </si>
  <si>
    <t>0071-NDAFP</t>
  </si>
  <si>
    <t>2856-NNASM</t>
  </si>
  <si>
    <t>6458-CYIDZ</t>
  </si>
  <si>
    <t>1090-PYKCI</t>
  </si>
  <si>
    <t>3058-WQDRE</t>
  </si>
  <si>
    <t>7547-EKNFS</t>
  </si>
  <si>
    <t>2279-AXJJK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</si>
  <si>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</si>
  <si>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</si>
  <si>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</si>
  <si>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</si>
  <si>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</si>
  <si>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</si>
  <si>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</si>
  <si>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</si>
  <si>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</si>
  <si>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</si>
  <si>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</si>
  <si>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</si>
  <si>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</si>
  <si>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</si>
  <si>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</si>
  <si>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1452-UZOSF</t>
  </si>
  <si>
    <t>2097-YVPKN</t>
  </si>
  <si>
    <t>6631-HMANX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</si>
  <si>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</si>
  <si>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</si>
  <si>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</si>
  <si>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</si>
  <si>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</si>
  <si>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</si>
  <si>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</si>
  <si>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0665-XHDJU</t>
  </si>
  <si>
    <t>6521-YYTYI</t>
  </si>
  <si>
    <t>8878-HMWBV</t>
  </si>
  <si>
    <t>8265-HKSOW</t>
  </si>
  <si>
    <t>5331-RGMTT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</si>
  <si>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</si>
  <si>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</si>
  <si>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</si>
  <si>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</si>
  <si>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</si>
  <si>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</si>
  <si>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</si>
  <si>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</si>
  <si>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</si>
  <si>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</si>
  <si>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</si>
  <si>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5066-GFJMM</t>
  </si>
  <si>
    <t>2661-GKBTK</t>
  </si>
  <si>
    <t>7268-WNTCP</t>
  </si>
  <si>
    <t>8409-WQJUX</t>
  </si>
  <si>
    <t>2578-JQPHZ</t>
  </si>
  <si>
    <t>3278-FSIXX</t>
  </si>
  <si>
    <t>0625-AFOHS</t>
  </si>
  <si>
    <t>6726-WEXXK</t>
  </si>
  <si>
    <t>4636-OLWOE</t>
  </si>
  <si>
    <t>4342-HENTK</t>
  </si>
  <si>
    <t>4685-ERGHK</t>
  </si>
  <si>
    <t>5003-OKNNK</t>
  </si>
  <si>
    <t>7435-ZNUYY</t>
  </si>
  <si>
    <t>1354-YZFNB</t>
  </si>
  <si>
    <t>6956-SMUCM</t>
  </si>
  <si>
    <t>2985-FMWYF</t>
  </si>
  <si>
    <t>2812-ENYMO</t>
  </si>
  <si>
    <t>2717-HVIZY</t>
  </si>
  <si>
    <t>3422-GALYP</t>
  </si>
  <si>
    <t>9053-JZFKV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</si>
  <si>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</si>
  <si>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</si>
  <si>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</si>
  <si>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</si>
  <si>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</si>
  <si>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</si>
  <si>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</si>
  <si>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</si>
  <si>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</si>
  <si>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</si>
  <si>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</si>
  <si>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</si>
  <si>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</si>
  <si>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1597-LHYNC</t>
  </si>
  <si>
    <t>0186-CAERR</t>
  </si>
  <si>
    <t>3043-SUDUA</t>
  </si>
  <si>
    <t>5442-BHQNG</t>
  </si>
  <si>
    <t>2169-RRLFW</t>
  </si>
  <si>
    <t>3162-KKZXO</t>
  </si>
  <si>
    <t>7055-VKGDA</t>
  </si>
  <si>
    <t>8873-GLDMH</t>
  </si>
  <si>
    <t>5696-JVVQY</t>
  </si>
  <si>
    <t>8946-BFWSG</t>
  </si>
  <si>
    <t>8845-LWKGE</t>
  </si>
  <si>
    <t>8752-STIVR</t>
  </si>
  <si>
    <t>0691-NIKRI</t>
  </si>
  <si>
    <t>5022-JNQEQ</t>
  </si>
  <si>
    <t>4558-FANTW</t>
  </si>
  <si>
    <t>3249-VHRIP</t>
  </si>
  <si>
    <t>4701-LKOZD</t>
  </si>
  <si>
    <t>9921-QFQUL</t>
  </si>
  <si>
    <t>4378-MYPGO</t>
  </si>
  <si>
    <t>7798-JVXYM</t>
  </si>
  <si>
    <t>8647-SDTWQ</t>
  </si>
  <si>
    <t>2081-KJSQF</t>
  </si>
  <si>
    <t>7623-TRNQN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</si>
  <si>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</si>
  <si>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</si>
  <si>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</si>
  <si>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</si>
  <si>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</si>
  <si>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</si>
  <si>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</si>
  <si>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3451-VAWLI</t>
  </si>
  <si>
    <t>3407-QGWLG</t>
  </si>
  <si>
    <t>1842-EZJMK</t>
  </si>
  <si>
    <t>2347-WKKAE</t>
  </si>
  <si>
    <t>3214-IYUUQ</t>
  </si>
  <si>
    <t>1936-UAFEH</t>
  </si>
  <si>
    <t>1027-LKKQQ</t>
  </si>
  <si>
    <t>7148-XZPHA</t>
  </si>
  <si>
    <t>8073-IJDCM</t>
  </si>
  <si>
    <t>5309-TAIKL</t>
  </si>
  <si>
    <t>8778-LMWTJ</t>
  </si>
  <si>
    <t>9717-IOAAF</t>
  </si>
  <si>
    <t>8884-ADFVN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</si>
  <si>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</si>
  <si>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</si>
  <si>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</si>
  <si>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</si>
  <si>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</si>
  <si>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</si>
  <si>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</si>
  <si>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</si>
  <si>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</si>
  <si>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0637-UBJRP</t>
  </si>
  <si>
    <t>2335-GSODA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</si>
  <si>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</si>
  <si>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</si>
  <si>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</si>
  <si>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</si>
  <si>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</si>
  <si>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</si>
  <si>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</si>
  <si>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</si>
  <si>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</si>
  <si>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7994-XIRTR</t>
  </si>
  <si>
    <t>3259-FDWOY</t>
  </si>
  <si>
    <t>7921-BEPCI</t>
  </si>
  <si>
    <t>8510-TMWYB</t>
  </si>
  <si>
    <t>1428-IEDPR</t>
  </si>
  <si>
    <t>5298-GSTLM</t>
  </si>
  <si>
    <t>4450-YOOHP</t>
  </si>
  <si>
    <t>5748-RNCJT</t>
  </si>
  <si>
    <t>6121-TNHBO</t>
  </si>
  <si>
    <t>5119-NZPTV</t>
  </si>
  <si>
    <t>6519-ZHPXP</t>
  </si>
  <si>
    <t>7739-LAXOG</t>
  </si>
  <si>
    <t>3472-QPRCH</t>
  </si>
  <si>
    <t>9776-CLUJA</t>
  </si>
  <si>
    <t>1422-DGUBX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</si>
  <si>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</si>
  <si>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</si>
  <si>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</si>
  <si>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</si>
  <si>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</si>
  <si>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</si>
  <si>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</si>
  <si>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</si>
  <si>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8221-EQDGL</t>
  </si>
  <si>
    <t>6608-QQLVK</t>
  </si>
  <si>
    <t>7560-QJAVJ</t>
  </si>
  <si>
    <t>2995-YWTCD</t>
  </si>
  <si>
    <t>9137-UIYPG</t>
  </si>
  <si>
    <t>5084-OOVCJ</t>
  </si>
  <si>
    <t>0254-WWRKD</t>
  </si>
  <si>
    <t>7727-SHVZV</t>
  </si>
  <si>
    <t>6302-JGYRJ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</si>
  <si>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</si>
  <si>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</si>
  <si>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</si>
  <si>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</si>
  <si>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</si>
  <si>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</si>
  <si>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</si>
  <si>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2478-EEWWM</t>
  </si>
  <si>
    <t>9644-UMGQA</t>
  </si>
  <si>
    <t>3256-EZDBI</t>
  </si>
  <si>
    <t>8761-NSOBC</t>
  </si>
  <si>
    <t>0419-YAAPX</t>
  </si>
  <si>
    <t>0872-CASZJ</t>
  </si>
  <si>
    <t>4726-DLWQN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</si>
  <si>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</si>
  <si>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</si>
  <si>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</si>
  <si>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</si>
  <si>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</si>
  <si>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</si>
  <si>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</si>
  <si>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</si>
  <si>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</si>
  <si>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</si>
  <si>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</si>
  <si>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</si>
  <si>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</si>
  <si>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0939-EREMR</t>
  </si>
  <si>
    <t>5419-JPRRN</t>
  </si>
  <si>
    <t>2911-IJORQ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</si>
  <si>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</si>
  <si>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</si>
  <si>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</si>
  <si>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</si>
  <si>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</si>
  <si>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</si>
  <si>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</si>
  <si>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</si>
  <si>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</si>
  <si>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</si>
  <si>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</si>
  <si>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</si>
  <si>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</si>
  <si>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</si>
  <si>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</si>
  <si>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</si>
  <si>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</si>
  <si>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</si>
  <si>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5889-LFOLL</t>
  </si>
  <si>
    <t>5708-EVONK</t>
  </si>
  <si>
    <t>8708-XPXHZ</t>
  </si>
  <si>
    <t>0616-ATFGB</t>
  </si>
  <si>
    <t>0572-ZJKLT</t>
  </si>
  <si>
    <t>5135-RDDQL</t>
  </si>
  <si>
    <t>1794-SWWKL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</si>
  <si>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</si>
  <si>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</si>
  <si>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</si>
  <si>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</si>
  <si>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</si>
  <si>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</si>
  <si>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</si>
  <si>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</si>
  <si>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</si>
  <si>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3190-XFANI</t>
  </si>
  <si>
    <t>7551-DACSP</t>
  </si>
  <si>
    <t>4957-SREEC</t>
  </si>
  <si>
    <t>7235-NXZCP</t>
  </si>
  <si>
    <t>0230-UBYPQ</t>
  </si>
  <si>
    <t>4923-ADWXJ</t>
  </si>
  <si>
    <t>1104-TNLZA</t>
  </si>
  <si>
    <t>5195-KPUNQ</t>
  </si>
  <si>
    <t>3439-GVUSX</t>
  </si>
  <si>
    <t>5712-PTIWW</t>
  </si>
  <si>
    <t>5203-XEHAX</t>
  </si>
  <si>
    <t>1635-HDGFT</t>
  </si>
  <si>
    <t>3315-TOTBP</t>
  </si>
  <si>
    <t>8050-XGRVL</t>
  </si>
  <si>
    <t>6661-HBGWL</t>
  </si>
  <si>
    <t>5909-ECHUI</t>
  </si>
  <si>
    <t>1309-BXVOQ</t>
  </si>
  <si>
    <t>6728-VOIFY</t>
  </si>
  <si>
    <t>4891-NLUBA</t>
  </si>
  <si>
    <t>2856-HYAPG</t>
  </si>
  <si>
    <t>0661-KQHNK</t>
  </si>
  <si>
    <t>8709-KRDVL</t>
  </si>
  <si>
    <t>4488-PSYCG</t>
  </si>
  <si>
    <t>1427-VERSM</t>
  </si>
  <si>
    <t>9801-NOSHQ</t>
  </si>
  <si>
    <t>6339-YPSAH</t>
  </si>
  <si>
    <t>6906-ANDWJ</t>
  </si>
  <si>
    <t>2159-TURXX</t>
  </si>
  <si>
    <t>1548-FEHVL</t>
  </si>
  <si>
    <t>5647-URDKA</t>
  </si>
  <si>
    <t>2229-DPMBI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</si>
  <si>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</si>
  <si>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</si>
  <si>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</si>
  <si>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</si>
  <si>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</si>
  <si>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</si>
  <si>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</si>
  <si>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</si>
  <si>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</si>
  <si>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2453-SAFNS</t>
  </si>
  <si>
    <t>9558-IHEZX</t>
  </si>
  <si>
    <t>9617-UDPEU</t>
  </si>
  <si>
    <t>6340-DACFT</t>
  </si>
  <si>
    <t>4955-VCWBI</t>
  </si>
  <si>
    <t>7426-GSWPO</t>
  </si>
  <si>
    <t>3389-KTRXV</t>
  </si>
  <si>
    <t>1031-IIDEO</t>
  </si>
  <si>
    <t>3205-MXZRA</t>
  </si>
  <si>
    <t>8317-BVKSO</t>
  </si>
  <si>
    <t>0083-PIVIK</t>
  </si>
  <si>
    <t>9210-IAHGH</t>
  </si>
  <si>
    <t>6169-PGNCD</t>
  </si>
  <si>
    <t>0023-XUOPT</t>
  </si>
  <si>
    <t>4592-IWTJI</t>
  </si>
  <si>
    <t>4909-JOUPP</t>
  </si>
  <si>
    <t>7729-JTEEC</t>
  </si>
  <si>
    <t>6518-LGAOV</t>
  </si>
  <si>
    <t>7242-QZLXF</t>
  </si>
  <si>
    <t>4576-CSAJH</t>
  </si>
  <si>
    <t>1000-AJSLD</t>
  </si>
  <si>
    <t>9696-RMYBA</t>
  </si>
  <si>
    <t>8690-UPCZI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</si>
  <si>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</si>
  <si>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</si>
  <si>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</si>
  <si>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</si>
  <si>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</si>
  <si>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</si>
  <si>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</si>
  <si>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6762-NSODU</t>
  </si>
  <si>
    <t>4662-EKDPQ</t>
  </si>
  <si>
    <t>9248-OJYKK</t>
  </si>
  <si>
    <t>9888-ZCUMM</t>
  </si>
  <si>
    <t>3398-FSHON</t>
  </si>
  <si>
    <t>3319-DWOEP</t>
  </si>
  <si>
    <t>6437-UDQJM</t>
  </si>
  <si>
    <t>2108-GLPQB</t>
  </si>
  <si>
    <t>9259-PACGQ</t>
  </si>
  <si>
    <t>4415-IJZTP</t>
  </si>
  <si>
    <t>1465-VINDH</t>
  </si>
  <si>
    <t>5474-LAMUQ</t>
  </si>
  <si>
    <t>1122-YJBCS</t>
  </si>
  <si>
    <t>4990-ALDGW</t>
  </si>
  <si>
    <t>4816-OKWNX</t>
  </si>
  <si>
    <t>2810-FTLEM</t>
  </si>
  <si>
    <t>4747-LCAQL</t>
  </si>
  <si>
    <t>3411-WLRSQ</t>
  </si>
  <si>
    <t>8249-THVEC</t>
  </si>
  <si>
    <t>2164-SOQXL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</si>
  <si>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</si>
  <si>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</si>
  <si>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</si>
  <si>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</si>
  <si>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</si>
  <si>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</si>
  <si>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</si>
  <si>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</si>
  <si>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</si>
  <si>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</si>
  <si>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</si>
  <si>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</si>
  <si>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</si>
  <si>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4480-MBMLB</t>
  </si>
  <si>
    <t>1395-OFUWC</t>
  </si>
  <si>
    <t>2832-KJCRD</t>
  </si>
  <si>
    <t>4075-WKNIU</t>
  </si>
  <si>
    <t>2346-CZYIL</t>
  </si>
  <si>
    <t>3798-EPWRR</t>
  </si>
  <si>
    <t>6258-NGCNG</t>
  </si>
  <si>
    <t>4186-ZBUEW</t>
  </si>
  <si>
    <t>5274-XHAKY</t>
  </si>
  <si>
    <t>4940-KHCWD</t>
  </si>
  <si>
    <t>9412-ARGBX</t>
  </si>
  <si>
    <t>1389-CXMLU</t>
  </si>
  <si>
    <t>9589-ABEPT</t>
  </si>
  <si>
    <t>0064-SUDOG</t>
  </si>
  <si>
    <t>8561-NMTBD</t>
  </si>
  <si>
    <t>5161-XEUVX</t>
  </si>
  <si>
    <t>8292-FRFZQ</t>
  </si>
  <si>
    <t>7895-VONWT</t>
  </si>
  <si>
    <t>4526-RMTLL</t>
  </si>
  <si>
    <t>4566-NECEV</t>
  </si>
  <si>
    <t>8080-POTJR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</si>
  <si>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</si>
  <si>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</si>
  <si>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</si>
  <si>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</si>
  <si>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</si>
  <si>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</si>
  <si>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</si>
  <si>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</si>
  <si>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</si>
  <si>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</si>
  <si>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4342-HFXWS</t>
  </si>
  <si>
    <t>1785-BPHTP</t>
  </si>
  <si>
    <t>4989-LIXVT</t>
  </si>
  <si>
    <t>7315-WYOAW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</si>
  <si>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</si>
  <si>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</si>
  <si>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</si>
  <si>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</si>
  <si>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</si>
  <si>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</si>
  <si>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</si>
  <si>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</si>
  <si>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</si>
  <si>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</si>
  <si>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</si>
  <si>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</si>
  <si>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</si>
  <si>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</si>
  <si>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</si>
  <si>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</si>
  <si>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</si>
  <si>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</si>
  <si>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</si>
  <si>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</si>
  <si>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</si>
  <si>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</si>
  <si>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</si>
  <si>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2740-JFBOK</t>
  </si>
  <si>
    <t>6500-JVEGC</t>
  </si>
  <si>
    <t>8976-OQHGT</t>
  </si>
  <si>
    <t>6230-BSUXY</t>
  </si>
  <si>
    <t>1241-FPMOF</t>
  </si>
  <si>
    <t>9928-BZVLZ</t>
  </si>
  <si>
    <t>4114-QMKVN</t>
  </si>
  <si>
    <t>2775-SEFEE</t>
  </si>
  <si>
    <t>9003-CPATH</t>
  </si>
  <si>
    <t>1754-GKYPY</t>
  </si>
  <si>
    <t>7956-XQWGU</t>
  </si>
  <si>
    <t>5295-PCJOO</t>
  </si>
  <si>
    <t>2369-FEVNO</t>
  </si>
  <si>
    <t>9863-JZAIC</t>
  </si>
  <si>
    <t>7471-MQPOS</t>
  </si>
  <si>
    <t>5115-SQAAU</t>
  </si>
  <si>
    <t>9845-QOMAD</t>
  </si>
  <si>
    <t>9739-JLPQJ</t>
  </si>
  <si>
    <t>1488-SYSFC</t>
  </si>
  <si>
    <t>7931-PXHFC</t>
  </si>
  <si>
    <t>0970-QXPXW</t>
  </si>
  <si>
    <t>3259-KNMRR</t>
  </si>
  <si>
    <t>9572-WUKSB</t>
  </si>
  <si>
    <t>5893-KCLGT</t>
  </si>
  <si>
    <t>4919-MOAVT</t>
  </si>
  <si>
    <t>1596-OQSPS</t>
  </si>
  <si>
    <t>9867-XOBQA</t>
  </si>
  <si>
    <t>3090-HAWSU</t>
  </si>
  <si>
    <t>9820-RMCQV</t>
  </si>
  <si>
    <t>7839-QRKXN</t>
  </si>
  <si>
    <t>8441-SHIPE</t>
  </si>
  <si>
    <t>5204-QZXPU</t>
  </si>
  <si>
    <t>4597-ELFTS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</si>
  <si>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</si>
  <si>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</si>
  <si>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</si>
  <si>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</si>
  <si>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</si>
  <si>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</si>
  <si>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</si>
  <si>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8212-DJRCH</t>
  </si>
  <si>
    <t>4323-OHFOW</t>
  </si>
  <si>
    <t>4933-BSAIP</t>
  </si>
  <si>
    <t>2030-BTZRO</t>
  </si>
  <si>
    <t>9274-CNFMO</t>
  </si>
  <si>
    <t>8992-JQYUN</t>
  </si>
  <si>
    <t>6563-VNPMN</t>
  </si>
  <si>
    <t>2267-WTPYD</t>
  </si>
  <si>
    <t>0270-THENM</t>
  </si>
  <si>
    <t>2446-PLQVO</t>
  </si>
  <si>
    <t>3005-NFMTA</t>
  </si>
  <si>
    <t>6300-BWMJX</t>
  </si>
  <si>
    <t>5389-FFVKB</t>
  </si>
  <si>
    <t>7009-LGECI</t>
  </si>
  <si>
    <t>5022-KVDQT</t>
  </si>
  <si>
    <t>7976-CICYS</t>
  </si>
  <si>
    <t>1036-GUDCL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</si>
  <si>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</si>
  <si>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</si>
  <si>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</si>
  <si>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</si>
  <si>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</si>
  <si>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</si>
  <si>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</si>
  <si>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</si>
  <si>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</si>
  <si>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</si>
  <si>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1724-IQWNM</t>
  </si>
  <si>
    <t>5546-QUERU</t>
  </si>
  <si>
    <t>6897-UUBNU</t>
  </si>
  <si>
    <t>6127-IYJOZ</t>
  </si>
  <si>
    <t>5060-TQUQN</t>
  </si>
  <si>
    <t>0531-XBKMM</t>
  </si>
  <si>
    <t>8465-SBRXP</t>
  </si>
  <si>
    <t>9700-ZCLOT</t>
  </si>
  <si>
    <t>4534-WGCIR</t>
  </si>
  <si>
    <t>1930-WNXSB</t>
  </si>
  <si>
    <t>2685-SREOM</t>
  </si>
  <si>
    <t>3508-CFVZL</t>
  </si>
  <si>
    <t>0402-CQAJN</t>
  </si>
  <si>
    <t>6692-UDPJC</t>
  </si>
  <si>
    <t>0657-DOGUM</t>
  </si>
  <si>
    <t>0295-PPHDO</t>
  </si>
  <si>
    <t>5146-YYFRZ</t>
  </si>
  <si>
    <t>5906-CVLHP</t>
  </si>
  <si>
    <t>3452-SRFEG</t>
  </si>
  <si>
    <t>4070-OKWVH</t>
  </si>
  <si>
    <t>6341-AEVKX</t>
  </si>
  <si>
    <t>4501-EQDRN</t>
  </si>
  <si>
    <t>2990-HWIML</t>
  </si>
  <si>
    <t>0682-USIXD</t>
  </si>
  <si>
    <t>6976-BWGLQ</t>
  </si>
  <si>
    <t>7078-NVFAM</t>
  </si>
  <si>
    <t>2133-TSRRM</t>
  </si>
  <si>
    <t>7384-GHBPI</t>
  </si>
  <si>
    <t>7234-FECYN</t>
  </si>
  <si>
    <t>2511-ALLCS</t>
  </si>
  <si>
    <t>3191-CSNMG</t>
  </si>
  <si>
    <t>7952-OBOYL</t>
  </si>
  <si>
    <t>7470-DYNOE</t>
  </si>
  <si>
    <t>7853-OETYL</t>
  </si>
  <si>
    <t>5876-HZVZM</t>
  </si>
  <si>
    <t>5126-RCXYW</t>
  </si>
  <si>
    <t>3085-QUOZK</t>
  </si>
  <si>
    <t>2363-BJLSL</t>
  </si>
  <si>
    <t>1956-YIFGE</t>
  </si>
  <si>
    <t>7921-LMDFQ</t>
  </si>
  <si>
    <t>2925-MXLSX</t>
  </si>
  <si>
    <t>9609-BENEA</t>
  </si>
  <si>
    <t>6211-WHMYA</t>
  </si>
  <si>
    <t>4459-BBGHE</t>
  </si>
  <si>
    <t>1750-CSKKM</t>
  </si>
  <si>
    <t>9108-EJFJP</t>
  </si>
  <si>
    <t>0530-IJVDB</t>
  </si>
  <si>
    <t>0508-SQWPL</t>
  </si>
  <si>
    <t>7142-HVGBG</t>
  </si>
  <si>
    <t>1304-SEGFY</t>
  </si>
  <si>
    <t>7242-EDTYC</t>
  </si>
  <si>
    <t>2904-GGUAZ</t>
  </si>
  <si>
    <t>8267-ZNYVZ</t>
  </si>
  <si>
    <t>5136-GFPMB</t>
  </si>
  <si>
    <t>5243-SAOTC</t>
  </si>
  <si>
    <t>9398-MMQTO</t>
  </si>
  <si>
    <t>7619-PLRLP</t>
  </si>
  <si>
    <t>6457-GIRWB</t>
  </si>
  <si>
    <t>4710-NKCAW</t>
  </si>
  <si>
    <t>5306-BVTKJ</t>
  </si>
  <si>
    <t>0357-NVCRI</t>
  </si>
  <si>
    <t>5570-PTWEH</t>
  </si>
  <si>
    <t>0463-ZSDNT</t>
  </si>
  <si>
    <t>6502-MJQAE</t>
  </si>
  <si>
    <t>6257-DTAYD</t>
  </si>
  <si>
    <t>4616-ULAOA</t>
  </si>
  <si>
    <t>7746-AWNQW</t>
  </si>
  <si>
    <t>5996-EBTKM</t>
  </si>
  <si>
    <t>2405-LBMUW</t>
  </si>
  <si>
    <t>9039-ZVJDC</t>
  </si>
  <si>
    <t>9013-AQORL</t>
  </si>
  <si>
    <t>2898-MRKPI</t>
  </si>
  <si>
    <t>2750-BJLSB</t>
  </si>
  <si>
    <t>2075-RMJIK</t>
  </si>
  <si>
    <t>6394-MFYNG</t>
  </si>
  <si>
    <t>1564-NTYXF</t>
  </si>
  <si>
    <t>9364-YKUVW</t>
  </si>
  <si>
    <t>2451-YMUXS</t>
  </si>
  <si>
    <t>3078-ZKNTS</t>
  </si>
  <si>
    <t>1024-KPRBB</t>
  </si>
  <si>
    <t>4690-PKDQG</t>
  </si>
  <si>
    <t>8155-IBNHG</t>
  </si>
  <si>
    <t>0886-QGENL</t>
  </si>
  <si>
    <t>9547-ITEFG</t>
  </si>
  <si>
    <t>6598-KELSS</t>
  </si>
  <si>
    <t>8739-WWKDU</t>
  </si>
  <si>
    <t>8685-WHQPW</t>
  </si>
  <si>
    <t>8083-YTZES</t>
  </si>
  <si>
    <t>7240-FQLHE</t>
  </si>
  <si>
    <t>9972-VAFJJ</t>
  </si>
  <si>
    <t>0422-UXFAP</t>
  </si>
  <si>
    <t>1904-WAJAA</t>
  </si>
  <si>
    <t>5130-YPIRV</t>
  </si>
  <si>
    <t>2843-CQMEG</t>
  </si>
  <si>
    <t>5351-QESIO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</si>
  <si>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</si>
  <si>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</si>
  <si>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</si>
  <si>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</si>
  <si>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</si>
  <si>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</si>
  <si>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</si>
  <si>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5482-NUPNA</t>
  </si>
  <si>
    <t>6691-CCIHA</t>
  </si>
  <si>
    <t>9053-EJUNL</t>
  </si>
  <si>
    <t>0666-UXTJO</t>
  </si>
  <si>
    <t>4807-IZYOZ</t>
  </si>
  <si>
    <t>9710-NJERN</t>
  </si>
  <si>
    <t>1699-HPSBG</t>
  </si>
  <si>
    <t>7203-OYKCT</t>
  </si>
  <si>
    <t>7398-LXGYX</t>
  </si>
  <si>
    <t>2823-LKABH</t>
  </si>
  <si>
    <t>8775-CEBBJ</t>
  </si>
  <si>
    <t>9281-CEDRU</t>
  </si>
  <si>
    <t>2235-DWLJU</t>
  </si>
  <si>
    <t>3605-JISKB</t>
  </si>
  <si>
    <t>6894-LFHLY</t>
  </si>
  <si>
    <t>0639-TSIQW</t>
  </si>
  <si>
    <t>7750-EYXWZ</t>
  </si>
  <si>
    <t>2569-WGERO</t>
  </si>
  <si>
    <t>6840-RESVB</t>
  </si>
  <si>
    <t>2234-XADUH</t>
  </si>
  <si>
    <t>4801-JZAZL</t>
  </si>
  <si>
    <t>3186-AJIEK</t>
  </si>
  <si>
    <t>CustomerID</t>
  </si>
  <si>
    <t>Gender</t>
  </si>
  <si>
    <t>Tenure</t>
  </si>
  <si>
    <t>Count of Partner</t>
  </si>
  <si>
    <t>All</t>
  </si>
  <si>
    <t>Sum of Partner</t>
  </si>
  <si>
    <t>Partner Yes</t>
  </si>
  <si>
    <t>Column1</t>
  </si>
  <si>
    <t>Row Labels</t>
  </si>
  <si>
    <t>Grand Total</t>
  </si>
  <si>
    <t>Column2</t>
  </si>
  <si>
    <t>Count of Partner Yes</t>
  </si>
  <si>
    <t>Column3</t>
  </si>
  <si>
    <t>Partner No</t>
  </si>
  <si>
    <t>Dependents Yes</t>
  </si>
  <si>
    <t>Column4</t>
  </si>
  <si>
    <t>Partnar Yes</t>
  </si>
  <si>
    <t>Column32</t>
  </si>
  <si>
    <t>Partnar No</t>
  </si>
  <si>
    <t>Column33</t>
  </si>
  <si>
    <t>Dependnts Yes</t>
  </si>
  <si>
    <t>Dependnts No</t>
  </si>
  <si>
    <t>PhoneService Yes</t>
  </si>
  <si>
    <t>PhoneService No</t>
  </si>
  <si>
    <t>InternetService DSL</t>
  </si>
  <si>
    <t>Contract Month to month</t>
  </si>
  <si>
    <t>Contract One year</t>
  </si>
  <si>
    <t>Contract Two year</t>
  </si>
  <si>
    <t>Payment Method Bank Transfer</t>
  </si>
  <si>
    <t>Credit card</t>
  </si>
  <si>
    <t>electronic check</t>
  </si>
  <si>
    <t>mailed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</si>
</sst>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0" formatCode="General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fat rejuan" refreshedDate="44992.55782858796" createdVersion="8" refreshedVersion="8" minRefreshableVersion="3" recordCount="5000" xr:uid="{842706AF-0534-4FB6-A650-6F82BAD4DDEE}">
  <cacheSource type="worksheet">
    <worksheetSource ref="D1:D5001" sheet="Data"/>
  </cacheSource>
  <cacheFields count="1">
    <cacheField name="Partn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fat rejuan" refreshedDate="44992.56418854167" backgroundQuery="1" createdVersion="8" refreshedVersion="8" minRefreshableVersion="3" recordCount="0" supportSubquery="1" supportAdvancedDrill="1" xr:uid="{AB69FFE3-E1DB-49CE-B911-D0EF57439CCD}">
  <cacheSource type="external" connectionId="1"/>
  <cacheFields count="1">
    <cacheField name="[Range].[Partner].[Partner]" caption="Partner" numFmtId="0" level="1">
      <sharedItems containsSemiMixedTypes="0" containsNonDate="0" containsString="0"/>
    </cacheField>
  </cacheFields>
  <cacheHierarchies count="4">
    <cacheHierarchy uniqueName="[Range].[Partner]" caption="Partner" attribute="1" defaultMemberUniqueName="[Range].[Partner].[All]" allUniqueName="[Range].[Partner].[All]" dimensionUniqueName="[Range]" displayFolder="" count="2" memberValueDatatype="130" unbalanced="0">
      <fieldsUsage count="2">
        <fieldUsage x="-1"/>
        <fieldUsage x="0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Partner]" caption="Count of Partner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fat rejuan" refreshedDate="44992.574165509257" createdVersion="8" refreshedVersion="8" minRefreshableVersion="3" recordCount="5000" xr:uid="{8933071B-8E7D-4232-93A0-B661256B518E}">
  <cacheSource type="worksheet">
    <worksheetSource ref="E1:E5001" sheet="Data"/>
  </cacheSource>
  <cacheFields count="1">
    <cacheField name="Partne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fat rejuan" refreshedDate="44992.587644212967" createdVersion="8" refreshedVersion="8" minRefreshableVersion="3" recordCount="5000" xr:uid="{2B5C3EDE-A6F6-4087-BBF0-16CA5E378CE0}">
  <cacheSource type="worksheet">
    <worksheetSource name="Table1"/>
  </cacheSource>
  <cacheFields count="16">
    <cacheField name="CustomerID" numFmtId="0">
      <sharedItems count="5000">
        <s v="7590-VHVEG"/>
        <s v="7795-CFOCW"/>
        <s v="9305-CDSKC"/>
        <s v="1452-KIOVK"/>
        <s v="6713-OKOMC"/>
        <s v="7892-POOKP"/>
        <s v="7469-LKBCI"/>
        <s v="5129-JLPIS"/>
        <s v="8191-XWSZG"/>
        <s v="9959-WOFKT"/>
        <s v="4190-MFLUW"/>
        <s v="4183-MYFRB"/>
        <s v="8779-QRDMV"/>
        <s v="1680-VDCWW"/>
        <s v="1066-JKSGK"/>
        <s v="3638-WEABW"/>
        <s v="6322-HRPFA"/>
        <s v="6467-CHFZW"/>
        <s v="5248-YGIJN"/>
        <s v="3841-NFECX"/>
        <s v="4929-XIHVW"/>
        <s v="7310-EGVHZ"/>
        <s v="3413-BMNZE"/>
        <s v="6047-YHPVI"/>
        <s v="6572-ADKRS"/>
        <s v="5380-WJKOV"/>
        <s v="8865-TNMNX"/>
        <s v="9489-DEDVP"/>
        <s v="4671-VJLCL"/>
        <s v="4080-IIARD"/>
        <s v="3714-NTNFO"/>
        <s v="5948-UJZLF"/>
        <s v="7639-LIAYI"/>
        <s v="8012-SOUDQ"/>
        <s v="9420-LOJKX"/>
        <s v="6575-SUVOI"/>
        <s v="7495-OOKFY"/>
        <s v="4667-QONEA"/>
        <s v="1658-BYGOY"/>
        <s v="8769-KKTPH"/>
        <s v="5067-XJQFU"/>
        <s v="3957-SQXML"/>
        <s v="5954-BDFSG"/>
        <s v="0434-CSFON"/>
        <s v="0526-SXDJP"/>
        <s v="0557-ASKVU"/>
        <s v="5122-CYFXA"/>
        <s v="8627-ZYGSZ"/>
        <s v="0731-EBJQB"/>
        <s v="5630-AHZIL"/>
        <s v="6416-JNVRK"/>
        <s v="5590-ZSKRV"/>
        <s v="0191-ZHSKZ"/>
        <s v="5919-TMRGD"/>
        <s v="9191-MYQKX"/>
        <s v="0318-ZOPWS"/>
        <s v="4808-YNLEU"/>
        <s v="1862-QRWPE"/>
        <s v="2796-NNUFI"/>
        <s v="3016-KSVCP"/>
        <s v="4767-HZZHQ"/>
        <s v="2424-WVHPL"/>
        <s v="6067-NGCEU"/>
        <s v="9848-JQJTX"/>
        <s v="8637-XJIVR"/>
        <s v="9803-FTJCG"/>
        <s v="0278-YXOOG"/>
        <s v="3212-KXOCR"/>
        <s v="6380-ARCEH"/>
        <s v="3679-XASPY"/>
        <s v="7123-WQUHX"/>
        <s v="3192-NQECA"/>
        <s v="6180-YBIQI"/>
        <s v="6728-DKUCO"/>
        <s v="9750-BOOHV"/>
        <s v="8597-CWYHH"/>
        <s v="2848-YXSMW"/>
        <s v="4549-ZDQYY"/>
        <s v="5712-AHQNN"/>
        <s v="4846-WHAFZ"/>
        <s v="3071-VBYPO"/>
        <s v="9560-BBZXK"/>
        <s v="5299-RULOA"/>
        <s v="9445-ZUEQE"/>
        <s v="2928-HLDBA"/>
        <s v="6497-TILVL"/>
        <s v="7219-TLZHO"/>
        <s v="3930-ZGWVE"/>
        <s v="2639-UGMAZ"/>
        <s v="6207-WIOLX"/>
        <s v="8587-XYZSF"/>
        <s v="3091-FYHKI"/>
        <s v="2372-HWUHI"/>
        <s v="7799-LGRDP"/>
        <s v="7850-VWJUU"/>
        <s v="3774-VBNXY"/>
        <s v="6217-KDYWC"/>
        <s v="0390-DCFDQ"/>
        <s v="3146-MSEGF"/>
        <s v="4080-OGPJL"/>
        <s v="1095-WGNGG"/>
        <s v="5716-EZXZN"/>
        <s v="6837-BJYDQ"/>
        <s v="2135-RXIHG"/>
        <s v="6440-DKQGE"/>
        <s v="3466-BYAVD"/>
        <s v="3780-YVMFA"/>
        <s v="3874-EQOEP"/>
        <s v="1679-JRFBR"/>
        <s v="9073-ZZIAY"/>
        <s v="3077-RSNTJ"/>
        <s v="2749-CTKAJ"/>
        <s v="6371-NZYEG"/>
        <s v="7554-NEWDD"/>
        <s v="8992-VONJD"/>
        <s v="0867-MKZVY"/>
        <s v="4482-EWFMI"/>
        <s v="4648-YPBTM"/>
        <s v="3376-BMGFE"/>
        <s v="5997-OPVFA"/>
        <s v="3445-HXXGF"/>
        <s v="7654-YWJUF"/>
        <s v="1875-QIVME"/>
        <s v="6727-IOTLZ"/>
        <s v="0691-JVSYA"/>
        <s v="5918-VUKWP"/>
        <s v="2656-FMOKZ"/>
        <s v="2070-FNEXE"/>
        <s v="6317-YPKDH"/>
        <s v="9367-WXLCH"/>
        <s v="5524-KHNJP"/>
        <s v="4827-USJHP"/>
        <s v="8167-GJLRN"/>
        <s v="0956-SYCWG"/>
        <s v="8017-UVSZU"/>
        <s v="2472-OVKUP"/>
        <s v="9680-NIAUV"/>
        <s v="9178-JHUVJ"/>
        <s v="6168-YBYNP"/>
        <s v="7255-SSFBC"/>
        <s v="3645-DEYGF"/>
        <s v="9323-HGFWY"/>
        <s v="8544-GOQSH"/>
        <s v="3363-DTIVD"/>
        <s v="7018-WBJNK"/>
        <s v="9142-KZXOP"/>
        <s v="6348-SNFUS"/>
        <s v="1347-KTTTA"/>
        <s v="7841-TZDMQ"/>
        <s v="4195-NZGTA"/>
        <s v="7157-SMCFK"/>
        <s v="4709-LKHYG"/>
        <s v="2504-DSHIH"/>
        <s v="0699-NDKJM"/>
        <s v="0230-WEQUW"/>
        <s v="6496-JDSSB"/>
        <s v="4443-EMBNA"/>
        <s v="6469-MRVET"/>
        <s v="0742-MOABM"/>
        <s v="5961-VUSRV"/>
        <s v="6778-JFCMK"/>
        <s v="2651-ZCBXV"/>
        <s v="3316-UWXUY"/>
        <s v="8937-RDTHP"/>
        <s v="1984-GPTEH"/>
        <s v="1251-KRREG"/>
        <s v="0621-JFHOL"/>
        <s v="9903-LYSAB"/>
        <s v="9227-UAQFT"/>
        <s v="6614-FHDBO"/>
        <s v="7576-ASEJU"/>
        <s v="9058-HRZSV"/>
        <s v="0221-WMXNQ"/>
        <s v="0303-UNCIP"/>
        <s v="9947-OTFQU"/>
        <s v="4075-JFPGR"/>
        <s v="4629-NRXKX"/>
        <s v="3282-ZISZV"/>
        <s v="3675-YDUPJ"/>
        <s v="4111-BNXIF"/>
        <s v="7017-VFHAY"/>
        <s v="5046-NUHWD"/>
        <s v="3606-TWKGI"/>
        <s v="7529-ZDFXI"/>
        <s v="1950-KSVVJ"/>
        <s v="0123-CRBRT"/>
        <s v="6323-AYBRX"/>
        <s v="7014-ZZXAW"/>
        <s v="4385-GZQXV"/>
        <s v="7633-MVPUY"/>
        <s v="5940-AHUHD"/>
        <s v="8645-KWHJO"/>
        <s v="0314-TKOSI"/>
        <s v="8229-MYEJZ"/>
        <s v="2080-SRCDE"/>
        <s v="9577-WJVCQ"/>
        <s v="9512-UIBFX"/>
        <s v="3808-HFKDE"/>
        <s v="5583-SXDAG"/>
        <s v="3488-PGMQJ"/>
        <s v="3727-OWVYD"/>
        <s v="2294-SALNE"/>
        <s v="4847-TAJYI"/>
        <s v="1563-IWQEX"/>
        <s v="2985-JUUBZ"/>
        <s v="6390-DSAZX"/>
        <s v="0895-LMRSF"/>
        <s v="8098-LLAZX"/>
        <s v="8266-VBFQL"/>
        <s v="8181-YHCMF"/>
        <s v="1248-DYXUB"/>
        <s v="0265-EDXBD"/>
        <s v="4115-BNPJY"/>
        <s v="3167-SNQPL"/>
        <s v="1098-TDVUQ"/>
        <s v="1557-EMYVT"/>
        <s v="2799-ARNLO"/>
        <s v="7563-BIUPC"/>
        <s v="5027-YOCXN"/>
        <s v="2321-OMBXY"/>
        <s v="9880-TDQAC"/>
        <s v="8705-WZCYL"/>
        <s v="7102-JJVTX"/>
        <s v="8626-PTQGE"/>
        <s v="4983-CLMLV"/>
        <s v="5804-LEPIM"/>
        <s v="5697-GOMBF"/>
        <s v="9385-EHGDO"/>
        <s v="9498-FIMXL"/>
        <s v="0122-OAHPZ"/>
        <s v="2868-SNELZ"/>
        <s v="6680-NENYN"/>
        <s v="2088-IEBAU"/>
        <s v="7982-VCELR"/>
        <s v="1343-EHPYB"/>
        <s v="7520-HQWJU"/>
        <s v="5924-SNGKP"/>
        <s v="0021-IKXGC"/>
        <s v="8966-SNIZF"/>
        <s v="6243-OZGFH"/>
        <s v="0513-RBGPE"/>
        <s v="4572-DVCGN"/>
        <s v="3351-NGXYI"/>
        <s v="8984-EYLLL"/>
        <s v="9057-MSWCO"/>
        <s v="9833-TGFHX"/>
        <s v="5176-LMJXE"/>
        <s v="3583-KRKMD"/>
        <s v="1010-DIAUQ"/>
        <s v="7302-ZHMHP"/>
        <s v="9571-EDEBV"/>
        <s v="3520-FJGCV"/>
        <s v="6563-VRERX"/>
        <s v="0259-GBZSH"/>
        <s v="6122-EFVKN"/>
        <s v="2805-EDJPQ"/>
        <s v="6862-CQUMB"/>
        <s v="7156-MXBJE"/>
        <s v="6158-HDPXZ"/>
        <s v="9601-BRXPO"/>
        <s v="2863-IMQDR"/>
        <s v="5686-CMAWK"/>
        <s v="6905-NIQIN"/>
        <s v="8204-YJCLA"/>
        <s v="6583-SZVGP"/>
        <s v="4895-TMWIR"/>
        <s v="0533-BNWKF"/>
        <s v="1708-PBBOA"/>
        <s v="8782-LKFPK"/>
        <s v="3597-MVHJT"/>
        <s v="0224-RLWWD"/>
        <s v="9967-ATRFS"/>
        <s v="2977-CEBSX"/>
        <s v="0177-PXBAT"/>
        <s v="6599-CEBNN"/>
        <s v="5876-QMYLD"/>
        <s v="9442-JTWDL"/>
        <s v="5495-GPSRW"/>
        <s v="7606-BPHHN"/>
        <s v="4742-DRORA"/>
        <s v="0111-KLBQG"/>
        <s v="4800-VHZKI"/>
        <s v="7989-CHGTL"/>
        <s v="4163-NCJAK"/>
        <s v="5233-AOZUF"/>
        <s v="1996-DBMUS"/>
        <s v="7916-VCCPB"/>
        <s v="4686-GEFRM"/>
        <s v="5249-QYHEX"/>
        <s v="0578-SKVMF"/>
        <s v="5564-NEMQO"/>
        <s v="2233-FAGXV"/>
        <s v="5605-IYGFG"/>
        <s v="7663-ZTEGJ"/>
        <s v="8111-BKVDS"/>
        <s v="2055-SIFSS"/>
        <s v="2806-MLNTI"/>
        <s v="4360-PNRQB"/>
        <s v="6152-ONASV"/>
        <s v="9063-ZGTUY"/>
        <s v="2957-LOLHO"/>
        <s v="4376-KFVRS"/>
        <s v="5886-VLQVU"/>
        <s v="3577-AMVUX"/>
        <s v="0771-WLCLA"/>
        <s v="2937-FTHUR"/>
        <s v="1910-FMXJM"/>
        <s v="7752-XUSCI"/>
        <s v="0732-OCQOC"/>
        <s v="5168-MSWXT"/>
        <s v="8592-PLTMQ"/>
        <s v="8847-GEOOQ"/>
        <s v="0256-LTHVJ"/>
        <s v="4785-FCIFB"/>
        <s v="8313-NDOIA"/>
        <s v="5149-CUZUJ"/>
        <s v="0942-KOWSM"/>
        <s v="1452-VOQCH"/>
        <s v="4719-UMSIY"/>
        <s v="6614-VBEGU"/>
        <s v="0880-TKATG"/>
        <s v="3811-VBYBZ"/>
        <s v="1480-BKXGA"/>
        <s v="2996-XAUVF"/>
        <s v="9076-AXYIK"/>
        <s v="8896-RAZCR"/>
        <s v="4933-IKULF"/>
        <s v="3583-EKAPL"/>
        <s v="4104-PVRPS"/>
        <s v="9399-APLBT"/>
        <s v="2359-KMGLI"/>
        <s v="3780-DDGSE"/>
        <s v="6227-HWPWX"/>
        <s v="0486-LGCCH"/>
        <s v="0447-BEMNG"/>
        <s v="4612-SSVHJ"/>
        <s v="5168-MQQCA"/>
        <s v="5949-XIKAE"/>
        <s v="7971-HLVXI"/>
        <s v="9094-AZPHK"/>
        <s v="3649-JPUGY"/>
        <s v="4472-LVYGI"/>
        <s v="8372-JUXUI"/>
        <s v="5756-OZRIO"/>
        <s v="6579-JPICP"/>
        <s v="8205-OTCHB"/>
        <s v="4134-BSXLX"/>
        <s v="6235-VDHOM"/>
        <s v="7783-YKGDV"/>
        <s v="4374-YMUSQ"/>
        <s v="4513-CXYIX"/>
        <s v="3957-HHLMR"/>
        <s v="7803-XOCCZ"/>
        <s v="5736-YEJAX"/>
        <s v="5609-CEBID"/>
        <s v="8981-FJGLA"/>
        <s v="7218-HKQFK"/>
        <s v="4636-QRJKY"/>
        <s v="1135-LMECX"/>
        <s v="2475-MROZF"/>
        <s v="9412-GHEEC"/>
        <s v="3482-ABPKK"/>
        <s v="6705-LXORM"/>
        <s v="7531-GQHME"/>
        <s v="5174-ITUMV"/>
        <s v="4109-CYRBD"/>
        <s v="0913-XWSCN"/>
        <s v="6825-UYPFK"/>
        <s v="8397-MVTAZ"/>
        <s v="0750-EBAIU"/>
        <s v="7601-GNDYK"/>
        <s v="1403-GYAFU"/>
        <s v="4234-XTNEA"/>
        <s v="1297-VQDRP"/>
        <s v="9282-IZGQK"/>
        <s v="0621-HJWXJ"/>
        <s v="5844-QVTAT"/>
        <s v="8905-IAZPF"/>
        <s v="5394-MEITZ"/>
        <s v="2782-LFZVW"/>
        <s v="2866-IKBTM"/>
        <s v="1342-JPNKI"/>
        <s v="2817-NTQDO"/>
        <s v="7129-AZJDE"/>
        <s v="6986-IJDHX"/>
        <s v="4676-MQUEA"/>
        <s v="8138-EALND"/>
        <s v="3580-HYCSP"/>
        <s v="1352-HNSAW"/>
        <s v="1982-FEBTD"/>
        <s v="5791-KAJFD"/>
        <s v="2654-VBVPB"/>
        <s v="1154-HYWWO"/>
        <s v="3716-UVSPD"/>
        <s v="6815-ABQFQ"/>
        <s v="7343-EOBEU"/>
        <s v="7319-VENRZ"/>
        <s v="5846-NEQVZ"/>
        <s v="5781-RFZRP"/>
        <s v="0939-YAPAF"/>
        <s v="0308-IVGOK"/>
        <s v="7293-LSCDV"/>
        <s v="7025-WCBNE"/>
        <s v="5756-JYOJT"/>
        <s v="4710-FDUIZ"/>
        <s v="6030-REHUX"/>
        <s v="5150-LJNSR"/>
        <s v="8270-RKSAP"/>
        <s v="2640-LYMOV"/>
        <s v="1218-VKFPE"/>
        <s v="2865-TCHJW"/>
        <s v="1423-BMPBQ"/>
        <s v="5192-EBGOV"/>
        <s v="4568-KNYWR"/>
        <s v="8752-IMQOS"/>
        <s v="0742-LAFQK"/>
        <s v="0619-OLYUR"/>
        <s v="0459-SPZHJ"/>
        <s v="0215-BQKGS"/>
        <s v="9244-ZVAPM"/>
        <s v="0719-SYFRB"/>
        <s v="5172-MIGPM"/>
        <s v="0374-FIUCA"/>
        <s v="5839-SUYVZ"/>
        <s v="1096-ADRUX"/>
        <s v="4723-BEGSG"/>
        <s v="6516-NKQBO"/>
        <s v="8672-OAUPW"/>
        <s v="8207-DMRVL"/>
        <s v="3419-SNJJD"/>
        <s v="6543-CPZMK"/>
        <s v="4765-OXPPD"/>
        <s v="6689-VRRTK"/>
        <s v="7138-GIRSH"/>
        <s v="9396-ZSFLL"/>
        <s v="6464-KEXXH"/>
        <s v="7134-MJPDY"/>
        <s v="4059-IIEBK"/>
        <s v="4851-BQDNX"/>
        <s v="1009-IRMNA"/>
        <s v="3003-CMDUU"/>
        <s v="5016-IBERQ"/>
        <s v="4554-YGZIH"/>
        <s v="5099-BAILX"/>
        <s v="9931-KGHOA"/>
        <s v="9411-TPQQV"/>
        <s v="7954-MLBUN"/>
        <s v="4913-EHYUI"/>
        <s v="0195-IESCP"/>
        <s v="9574-BOSMD"/>
        <s v="4580-TMHJU"/>
        <s v="0970-ETWGE"/>
        <s v="1626-ERCMM"/>
        <s v="3509-GWQGF"/>
        <s v="9576-ANLXO"/>
        <s v="2024-BASKD"/>
        <s v="1140-UKVZG"/>
        <s v="4160-AMJTL"/>
        <s v="5183-SNMJQ"/>
        <s v="8100-PNJMH"/>
        <s v="7838-LAZFO"/>
        <s v="4464-JCOLN"/>
        <s v="2085-JVGAD"/>
        <s v="5650-VDUDS"/>
        <s v="8095-WANWK"/>
        <s v="9565-FLVCG"/>
        <s v="8755-OGKNA"/>
        <s v="7538-GWHML"/>
        <s v="5533-RJFTJ"/>
        <s v="3859-CVCET"/>
        <s v="0214-JHPFW"/>
        <s v="5642-MHDQT"/>
        <s v="3088-FVYWK"/>
        <s v="3276-HDUEG"/>
        <s v="2324-AALNO"/>
        <s v="0822-GAVAP"/>
        <s v="2826-UWHIS"/>
        <s v="1448-PWKYE"/>
        <s v="4957-TREIR"/>
        <s v="8040-MNRTF"/>
        <s v="1536-HBSWP"/>
        <s v="5313-FPXWG"/>
        <s v="0946-FKYTX"/>
        <s v="5076-YVXCM"/>
        <s v="8262-COGGB"/>
        <s v="2276-YDAVZ"/>
        <s v="2682-KEVRP"/>
        <s v="2480-JZOSN"/>
        <s v="0078-XZMHT"/>
        <s v="9978-HYCIN"/>
        <s v="8338-QIUNR"/>
        <s v="1525-LNLOJ"/>
        <s v="1766-GKNMI"/>
        <s v="6942-LBFDP"/>
        <s v="1456-TWCGB"/>
        <s v="7133-VBDCG"/>
        <s v="7596-ZYWBB"/>
        <s v="8329-UTMVM"/>
        <s v="3014-WJKSM"/>
        <s v="3347-YJZZE"/>
        <s v="1029-QFBEN"/>
        <s v="7929-DMBCV"/>
        <s v="9661-JALZV"/>
        <s v="5433-KYGHE"/>
        <s v="4312-KFRXN"/>
        <s v="5575-TPIZQ"/>
        <s v="0114-IGABW"/>
        <s v="9944-AEXBM"/>
        <s v="1853-ARAAQ"/>
        <s v="6952-OMNWB"/>
        <s v="4697-LUPSU"/>
        <s v="8434-VGEQQ"/>
        <s v="4952-YSOGZ"/>
        <s v="1589-AGTLK"/>
        <s v="6549-YMFAW"/>
        <s v="4950-HKQTE"/>
        <s v="6786-OBWQR"/>
        <s v="2684-EIWEO"/>
        <s v="2753-JMMCV"/>
        <s v="6439-GTPCA"/>
        <s v="6621-YOBKI"/>
        <s v="1216-JWVUX"/>
        <s v="7564-GHCVB"/>
        <s v="1173-NOEYG"/>
        <s v="7595-EHCDL"/>
        <s v="2521-NPUZR"/>
        <s v="1307-TVUFB"/>
        <s v="7503-MIOGA"/>
        <s v="4381-MHQDC"/>
        <s v="6923-JHPMP"/>
        <s v="5138-WVKYJ"/>
        <s v="1635-FJFCC"/>
        <s v="6919-ELBGL"/>
        <s v="3966-HRMZA"/>
        <s v="8405-IGQFX"/>
        <s v="1410-RSCMR"/>
        <s v="0139-IVFJG"/>
        <s v="6683-VLCTZ"/>
        <s v="0030-FNXPP"/>
        <s v="2189-WWOEW"/>
        <s v="5684-FJVYR"/>
        <s v="4013-GUXND"/>
        <s v="1894-IGFSG"/>
        <s v="7379-POKDZ"/>
        <s v="1266-NZYUI"/>
        <s v="7969-FFOWG"/>
        <s v="4718-DHSMV"/>
        <s v="8728-SKJLR"/>
        <s v="3137-NYQQI"/>
        <s v="7706-DZNKK"/>
        <s v="0236-HFWSV"/>
        <s v="3900-AQPHZ"/>
        <s v="5842-POCOP"/>
        <s v="2037-XJFUP"/>
        <s v="8823-RLPWL"/>
        <s v="9505-SQFSW"/>
        <s v="7314-OXENN"/>
        <s v="3758-CKOQL"/>
        <s v="0322-CHQRU"/>
        <s v="7521-AFHAB"/>
        <s v="0285-INHLN"/>
        <s v="4678-DVQEO"/>
        <s v="5125-CNDSP"/>
        <s v="4992-LTJNE"/>
        <s v="2202-OUTMO"/>
        <s v="0810-BDHAW"/>
        <s v="0229-LFJAF"/>
        <s v="7131-ZQZNK"/>
        <s v="3442-ZHHCC"/>
        <s v="4257-GAESD"/>
        <s v="2040-OBMLJ"/>
        <s v="6286-ZHAOK"/>
        <s v="3807-XHCJH"/>
        <s v="3174-AKMAS"/>
        <s v="3138-BKYAV"/>
        <s v="9926-PJHDQ"/>
        <s v="7382-DFJTU"/>
        <s v="2798-NYLMZ"/>
        <s v="4289-DTDKW"/>
        <s v="1820-TQVEV"/>
        <s v="2239-JALAW"/>
        <s v="4853-RULSV"/>
        <s v="3551-GAEGL"/>
        <s v="4785-NKHCX"/>
        <s v="3196-NVXLZ"/>
        <s v="6275-YDUVO"/>
        <s v="0115-TFERT"/>
        <s v="4178-EGMON"/>
        <s v="4220-TINQT"/>
        <s v="7975-TZMLR"/>
        <s v="0295-QVKPB"/>
        <s v="4335-BSMJS"/>
        <s v="3643-AHCFP"/>
        <s v="9146-JRIOX"/>
        <s v="3104-OWCGK"/>
        <s v="5337-IIWKZ"/>
        <s v="9101-BWFSS"/>
        <s v="3487-EARAT"/>
        <s v="9231-ZJYAM"/>
        <s v="8184-WMOFI"/>
        <s v="6982-SSHFK"/>
        <s v="6092-QZVPP"/>
        <s v="4625-LAMOB"/>
        <s v="0392-BZIUW"/>
        <s v="1038-ZAGBI"/>
        <s v="6549-NNDYT"/>
        <s v="3027-ZTDHO"/>
        <s v="0422-OHQHQ"/>
        <s v="7408-OFWXJ"/>
        <s v="6007-TCTST"/>
        <s v="2252-NKNSI"/>
        <s v="7905-TVXTA"/>
        <s v="7695-PKLCZ"/>
        <s v="2382-BCKQJ"/>
        <s v="8374-UULRV"/>
        <s v="2207-NHRJK"/>
        <s v="3224-DFQNQ"/>
        <s v="5275-PMFUT"/>
        <s v="4795-UXVCJ"/>
        <s v="0947-MUGVO"/>
        <s v="2732-ISEZX"/>
        <s v="3313-QKNKB"/>
        <s v="0323-XWWTN"/>
        <s v="1937-OTUKY"/>
        <s v="1573-LGXBA"/>
        <s v="5073-WXOYN"/>
        <s v="4713-ZBURT"/>
        <s v="3050-GBUSH"/>
        <s v="0207-MDKNV"/>
        <s v="7945-HLKEA"/>
        <s v="9851-KIELU"/>
        <s v="3523-BRGUW"/>
        <s v="3908-BLSYF"/>
        <s v="3199-NPKCN"/>
        <s v="5170-PTRKA"/>
        <s v="4661-NJEUX"/>
        <s v="2123-AGEEN"/>
        <s v="5898-IGSLP"/>
        <s v="3804-RVTGV"/>
        <s v="6259-WJQLC"/>
        <s v="0730-KOAVE"/>
        <s v="4315-MURBD"/>
        <s v="0781-LKXBR"/>
        <s v="4694-PHWFW"/>
        <s v="0835-JKADZ"/>
        <s v="1907-UBQFC"/>
        <s v="3865-YIOTT"/>
        <s v="5993-BQHEA"/>
        <s v="6024-RUGGH"/>
        <s v="6513-EECDB"/>
        <s v="4079-WWQQQ"/>
        <s v="6103-BOCOU"/>
        <s v="5149-TGWDZ"/>
        <s v="7471-WNSUF"/>
        <s v="4301-VVZKA"/>
        <s v="9199-PWQVC"/>
        <s v="4824-GUCBY"/>
        <s v="5393-HJZSM"/>
        <s v="7074-IEVOJ"/>
        <s v="9625-QSTYE"/>
        <s v="0862-PRCBS"/>
        <s v="8812-ZRHFP"/>
        <s v="0454-OKRCT"/>
        <s v="4750-ZRXIU"/>
        <s v="6630-UJZMY"/>
        <s v="6400-BWQKW"/>
        <s v="0347-UBKUZ"/>
        <s v="0835-DUUIQ"/>
        <s v="0811-GSDTP"/>
        <s v="7567-ECMCM"/>
        <s v="6115-ZTBFQ"/>
        <s v="6680-WKXRZ"/>
        <s v="6231-WFGFH"/>
        <s v="9904-EHEVJ"/>
        <s v="7028-DVOIQ"/>
        <s v="6169-PPETC"/>
        <s v="4208-UFFGW"/>
        <s v="8467-WYNSR"/>
        <s v="0851-DFJKB"/>
        <s v="5382-SOYZL"/>
        <s v="9448-REEVD"/>
        <s v="8388-FYNPZ"/>
        <s v="4002-BQWPQ"/>
        <s v="5651-YLPRD"/>
        <s v="2826-DXLQO"/>
        <s v="4378-BZYFP"/>
        <s v="9117-SHLZX"/>
        <s v="9889-TMAHG"/>
        <s v="4541-RMRLG"/>
        <s v="7294-TMAOP"/>
        <s v="5002-GCQFH"/>
        <s v="0556-FJEGU"/>
        <s v="8919-FYFQZ"/>
        <s v="0604-THJFP"/>
        <s v="2834-JRTUA"/>
        <s v="5875-YPQFJ"/>
        <s v="6646-QVXLR"/>
        <s v="6461-PPAXN"/>
        <s v="3318-ISQFQ"/>
        <s v="2483-XSSMZ"/>
        <s v="8603-IJWDN"/>
        <s v="8165-ZJRNM"/>
        <s v="9369-XFEHK"/>
        <s v="3717-OFRTN"/>
        <s v="9046-JBFWA"/>
        <s v="3280-NMUVX"/>
        <s v="1206-EHBDD"/>
        <s v="8361-LBRDI"/>
        <s v="4883-KCPZJ"/>
        <s v="9108-EQPNQ"/>
        <s v="3842-IYKUE"/>
        <s v="1374-DMZUI"/>
        <s v="2545-LXYVJ"/>
        <s v="3234-VKACU"/>
        <s v="8357-EQXFO"/>
        <s v="1989-PRJHP"/>
        <s v="8120-JDCAM"/>
        <s v="8917-FAEMR"/>
        <s v="7047-YXDMZ"/>
        <s v="2858-EIMXH"/>
        <s v="9524-EGPJC"/>
        <s v="8818-XYFCQ"/>
        <s v="6419-ZTTLE"/>
        <s v="4695-VADHF"/>
        <s v="3863-IUBJR"/>
        <s v="7649-SIJJF"/>
        <s v="9361-YNQWJ"/>
        <s v="3748-FVMZZ"/>
        <s v="9391-TTOYH"/>
        <s v="1452-XRSJV"/>
        <s v="7147-AYBAA"/>
        <s v="4822-RVYBB"/>
        <s v="6732-FZUGP"/>
        <s v="4184-TJFAN"/>
        <s v="8329-GWVPJ"/>
        <s v="1352-VHKAJ"/>
        <s v="2632-TACXW"/>
        <s v="6445-TNRXS"/>
        <s v="4581-LNWUM"/>
        <s v="4869-EPIUS"/>
        <s v="9948-YPTDG"/>
        <s v="1236-WFCDV"/>
        <s v="1915-OAKWD"/>
        <s v="4883-QICIH"/>
        <s v="3354-OADJP"/>
        <s v="3524-WQDSG"/>
        <s v="0810-DHDBD"/>
        <s v="2829-HYVZP"/>
        <s v="8329-IBCTI"/>
        <s v="1271-SJBGZ"/>
        <s v="3845-JHAMY"/>
        <s v="7013-PSXHK"/>
        <s v="5669-SRAIP"/>
        <s v="3486-NPGST"/>
        <s v="6941-PMGEP"/>
        <s v="2074-GKOWZ"/>
        <s v="0376-YMCJC"/>
        <s v="6100-FJZDG"/>
        <s v="7143-BQIBA"/>
        <s v="3800-LYTRK"/>
        <s v="9646-NMHXE"/>
        <s v="7030-NJVDP"/>
        <s v="8883-GRDWQ"/>
        <s v="0655-RBDUG"/>
        <s v="2111-DWYHN"/>
        <s v="4194-WHFCB"/>
        <s v="4121-AGSIN"/>
        <s v="9845-PEEKO"/>
        <s v="0455-XFASS"/>
        <s v="1751-NCDLI"/>
        <s v="4367-NUYAO"/>
        <s v="9878-TNQGW"/>
        <s v="8999-BOHSE"/>
        <s v="7241-AJHFS"/>
        <s v="4546-FOKWR"/>
        <s v="9036-CSKBW"/>
        <s v="5832-TRLPB"/>
        <s v="1338-CECEE"/>
        <s v="7439-DKZTW"/>
        <s v="4646-QZXTF"/>
        <s v="4607-CHPCA"/>
        <s v="9742-XOKTS"/>
        <s v="6921-OZMFH"/>
        <s v="9578-FOMUK"/>
        <s v="7722-CVFXN"/>
        <s v="8717-VCTXJ"/>
        <s v="7363-QTBIW"/>
        <s v="4159-NAAIX"/>
        <s v="3391-JSQEW"/>
        <s v="0343-QLUZP"/>
        <s v="9763-PDTKK"/>
        <s v="2176-LVPNX"/>
        <s v="7627-JKIAZ"/>
        <s v="3312-UUMZW"/>
        <s v="1271-UODNO"/>
        <s v="8461-EFQYM"/>
        <s v="6900-RBKER"/>
        <s v="6891-JPYFF"/>
        <s v="1459-QNFQT"/>
        <s v="1047-NNCBF"/>
        <s v="4081-DYXAV"/>
        <s v="0074-HDKDG"/>
        <s v="8791-GFXLZ"/>
        <s v="8111-SLLHI"/>
        <s v="0927-LCSMG"/>
        <s v="9330-DHBFL"/>
        <s v="3452-ABWRL"/>
        <s v="5859-HZYLF"/>
        <s v="3156-QLHBO"/>
        <s v="2208-NQBCT"/>
        <s v="1779-PWPMG"/>
        <s v="6621-NRZAK"/>
        <s v="0831-JNISG"/>
        <s v="0774-IFUVM"/>
        <s v="3082-WQRVY"/>
        <s v="1641-BYBTK"/>
        <s v="2460-NGXBJ"/>
        <s v="2446-ZKVAF"/>
        <s v="0841-NULXI"/>
        <s v="3522-CDKHF"/>
        <s v="1430-SFQSA"/>
        <s v="7851-WZEKY"/>
        <s v="8844-TONUD"/>
        <s v="8992-CEUEN"/>
        <s v="8777-PVYGU"/>
        <s v="8292-ITGYJ"/>
        <s v="5268-DSMNQ"/>
        <s v="5334-JLAXU"/>
        <s v="4086-YQSNZ"/>
        <s v="5868-CZJDR"/>
        <s v="0135-NMXAP"/>
        <s v="4782-OSFXZ"/>
        <s v="6479-OAUSD"/>
        <s v="5562-BETPV"/>
        <s v="1282-IHQAC"/>
        <s v="6270-OMFIW"/>
        <s v="1641-RQDAY"/>
        <s v="0107-WESLM"/>
        <s v="6994-ORCWG"/>
        <s v="1346-UFHAX"/>
        <s v="3992-YWPKO"/>
        <s v="2933-XEUJM"/>
        <s v="0125-LZQXK"/>
        <s v="5461-QKNTN"/>
        <s v="4835-YSJMR"/>
        <s v="8399-YNDCH"/>
        <s v="3164-YAXFY"/>
        <s v="0887-WBJVH"/>
        <s v="4660-IRIBM"/>
        <s v="5673-FSSMF"/>
        <s v="7670-ZBPOQ"/>
        <s v="0080-OROZO"/>
        <s v="3916-NRPAP"/>
        <s v="6807-SIWJI"/>
        <s v="8221-HVAYI"/>
        <s v="1579-KLYDT"/>
        <s v="8967-SZQAS"/>
        <s v="4468-KAZHE"/>
        <s v="0455-ENTCR"/>
        <s v="5370-IIVVL"/>
        <s v="9087-EYCPR"/>
        <s v="6791-YBNAK"/>
        <s v="6077-BDPXA"/>
        <s v="0013-MHZWF"/>
        <s v="5494-HECPR"/>
        <s v="9824-BEMCV"/>
        <s v="4291-SHSBH"/>
        <s v="6980-IMXXE"/>
        <s v="0040-HALCW"/>
        <s v="0784-GTUUK"/>
        <s v="7979-CORPM"/>
        <s v="0872-JCPIB"/>
        <s v="3055-MJDSB"/>
        <s v="9091-WTUUY"/>
        <s v="1618-CFHME"/>
        <s v="3165-HDOEW"/>
        <s v="6581-NQCBA"/>
        <s v="7115-IRDHS"/>
        <s v="8496-DMZUK"/>
        <s v="2040-VZIKE"/>
        <s v="0178-SZBHO"/>
        <s v="0384-RVBPI"/>
        <s v="4525-VZCZG"/>
        <s v="1543-LLLFT"/>
        <s v="5835-BEQEU"/>
        <s v="5565-FILXA"/>
        <s v="0319-QZTCO"/>
        <s v="2120-SMPEX"/>
        <s v="0096-FCPUF"/>
        <s v="0668-OGMHD"/>
        <s v="5552-ZNFSJ"/>
        <s v="2223-KAGMX"/>
        <s v="6507-ZJSUR"/>
        <s v="9408-HRXRK"/>
        <s v="5593-SUAOO"/>
        <s v="6766-HFKLA"/>
        <s v="7595-EUIVN"/>
        <s v="2026-TGDHM"/>
        <s v="9220-ZNKJI"/>
        <s v="4030-VPZBD"/>
        <s v="2226-ICFDO"/>
        <s v="0723-VSOBE"/>
        <s v="4187-CINZD"/>
        <s v="9992-UJOEL"/>
        <s v="4741-WWJQZ"/>
        <s v="6625-UTXEW"/>
        <s v="6818-WOBHJ"/>
        <s v="6244-BESBM"/>
        <s v="1004-NOZNR"/>
        <s v="1251-STYSZ"/>
        <s v="2612-PHGOX"/>
        <s v="2408-TZMJL"/>
        <s v="8480-PPONV"/>
        <s v="8780-IHCRN"/>
        <s v="1257-SXUXQ"/>
        <s v="9681-KYGYB"/>
        <s v="7182-OVLBJ"/>
        <s v="7005-CYUIL"/>
        <s v="4821-WQOYN"/>
        <s v="4730-AWNAU"/>
        <s v="9531-NSBMR"/>
        <s v="6260-ONULR"/>
        <s v="8711-LOBKY"/>
        <s v="9134-CEQMF"/>
        <s v="8985-OOPOS"/>
        <s v="8800-ZKRFW"/>
        <s v="2616-FLVQC"/>
        <s v="9968-FFVVH"/>
        <s v="3108-PCCGG"/>
        <s v="7993-PYKOF"/>
        <s v="3022-BEXHZ"/>
        <s v="6248-TKCQV"/>
        <s v="6729-GDNGC"/>
        <s v="5989-OMNJE"/>
        <s v="4566-QVRRW"/>
        <s v="9795-SHUHB"/>
        <s v="3230-IUALN"/>
        <s v="8519-IMDHU"/>
        <s v="0201-OAMXR"/>
        <s v="1866-NXPSP"/>
        <s v="6393-WRYZE"/>
        <s v="1661-CZBAU"/>
        <s v="6599-RCLCJ"/>
        <s v="5158-RIVOP"/>
        <s v="9788-YTFGE"/>
        <s v="9277-JOOMO"/>
        <s v="1907-YLNYW"/>
        <s v="1725-MIMXW"/>
        <s v="3161-ONRWK"/>
        <s v="4565-NLZBV"/>
        <s v="0031-PVLZI"/>
        <s v="6682-VCIXC"/>
        <s v="4791-QRGMF"/>
        <s v="6475-VHUIZ"/>
        <s v="7537-RBWEA"/>
        <s v="4656-CAURT"/>
        <s v="1768-ZAIFU"/>
        <s v="4671-LXRDQ"/>
        <s v="3733-LSYCE"/>
        <s v="6265-FRMTQ"/>
        <s v="9269-CQOOL"/>
        <s v="2017-CCBLH"/>
        <s v="7690-KPNCU"/>
        <s v="0536-BGFMZ"/>
        <s v="2845-HSJCY"/>
        <s v="5469-NUJUR"/>
        <s v="1184-PJVDB"/>
        <s v="2625-TRCZQ"/>
        <s v="4102-HLENU"/>
        <s v="7266-GSSJX"/>
        <s v="9415-DPEWS"/>
        <s v="5624-RYAMH"/>
        <s v="0196-JTUQI"/>
        <s v="9272-LSVYH"/>
        <s v="7943-RQCHR"/>
        <s v="3793-MMFUH"/>
        <s v="3249-ZPQRG"/>
        <s v="2568-BRGYX"/>
        <s v="3084-DOWLE"/>
        <s v="1084-MNSMJ"/>
        <s v="7721-JXEAW"/>
        <s v="7249-WBIYX"/>
        <s v="4238-HFHSN"/>
        <s v="6250-CGGUN"/>
        <s v="5478-JJVZK"/>
        <s v="7596-IIWYC"/>
        <s v="9793-WECQC"/>
        <s v="4291-HPAXL"/>
        <s v="8999-YPYBV"/>
        <s v="1839-FBNFR"/>
        <s v="3164-AALRN"/>
        <s v="3071-MVJCD"/>
        <s v="3717-OEAUQ"/>
        <s v="4538-WNTMJ"/>
        <s v="3334-CTHOL"/>
        <s v="9432-RUVSL"/>
        <s v="8060-HIWJJ"/>
        <s v="7684-XSZIY"/>
        <s v="9089-UOWJG"/>
        <s v="8621-MNIHH"/>
        <s v="8039-ACLPL"/>
        <s v="1934-MKPXS"/>
        <s v="2592-YKDIF"/>
        <s v="2272-JKMSI"/>
        <s v="0471-LVHGK"/>
        <s v="9518-RWHZL"/>
        <s v="8714-CTZJW"/>
        <s v="3569-EDBPQ"/>
        <s v="3131-NWVFJ"/>
        <s v="7521-YXVZY"/>
        <s v="5419-CONWX"/>
        <s v="6960-HVYXR"/>
        <s v="5678-VFNEQ"/>
        <s v="5977-CKHON"/>
        <s v="7024-OHCCK"/>
        <s v="2692-BUCFV"/>
        <s v="7861-UVUFT"/>
        <s v="1830-GGFNM"/>
        <s v="5302-BDJNT"/>
        <s v="5223-UZAVK"/>
        <s v="4859-ZSRDZ"/>
        <s v="5651-WYIPH"/>
        <s v="3498-LZGQZ"/>
        <s v="8785-CJSHH"/>
        <s v="3870-SPZSI"/>
        <s v="0680-DFNNY"/>
        <s v="7560-QRBXH"/>
        <s v="7077-XJMET"/>
        <s v="6896-SRVYQ"/>
        <s v="4652-ODEVH"/>
        <s v="6718-BDGHG"/>
        <s v="9046-DQMTP"/>
        <s v="6439-LAJXL"/>
        <s v="9052-VKDUW"/>
        <s v="9546-CQJSU"/>
        <s v="1666-JZPZT"/>
        <s v="5777-KJIRB"/>
        <s v="7677-SJJJK"/>
        <s v="2480-EJWYP"/>
        <s v="3253-HKOKL"/>
        <s v="3211-AAPKX"/>
        <s v="2958-NHPPS"/>
        <s v="6806-YDEUL"/>
        <s v="1735-XMJVH"/>
        <s v="6890-PFRQX"/>
        <s v="5899-OUVKV"/>
        <s v="8681-ICONS"/>
        <s v="1621-YNCJH"/>
        <s v="3473-XIIIT"/>
        <s v="6362-QHAFM"/>
        <s v="7893-IXHRQ"/>
        <s v="3070-BDOQC"/>
        <s v="6234-PFPXL"/>
        <s v="4763-PGDPO"/>
        <s v="4283-IVYCI"/>
        <s v="1866-OBPNR"/>
        <s v="8205-MQUGY"/>
        <s v="8970-ANWXO"/>
        <s v="9480-BQJEI"/>
        <s v="5394-SVGJV"/>
        <s v="6979-TNDEU"/>
        <s v="9777-WJJPR"/>
        <s v="9283-LZQOH"/>
        <s v="7079-QRCBC"/>
        <s v="6048-UWKAL"/>
        <s v="5067-DGXLL"/>
        <s v="5469-CTCWN"/>
        <s v="6281-FKEWS"/>
        <s v="9242-TKFSV"/>
        <s v="9290-SHCMB"/>
        <s v="0743-HNPFG"/>
        <s v="2277-BKJKN"/>
        <s v="5035-PGZXH"/>
        <s v="8016-ZMGMO"/>
        <s v="3254-YRILK"/>
        <s v="6416-YJTTB"/>
        <s v="2667-WYLWJ"/>
        <s v="4472-VESGY"/>
        <s v="3195-TQDZX"/>
        <s v="3128-YOVTD"/>
        <s v="0529-ONKER"/>
        <s v="1728-CXQBE"/>
        <s v="7041-TXQJH"/>
        <s v="5014-GSOUQ"/>
        <s v="5724-BIDBU"/>
        <s v="0481-SUMCB"/>
        <s v="1769-GRUIK"/>
        <s v="5240-IJOQT"/>
        <s v="8819-WFGGJ"/>
        <s v="7427-AUFPY"/>
        <s v="2811-POVEX"/>
        <s v="1092-GANHU"/>
        <s v="9314-IJWSQ"/>
        <s v="1921-KYSAY"/>
        <s v="6198-RTPMF"/>
        <s v="2924-KHUVI"/>
        <s v="1925-GMVBW"/>
        <s v="7881-EVUAD"/>
        <s v="6184-DYUOB"/>
        <s v="9207-ZPANB"/>
        <s v="5766-XQXMQ"/>
        <s v="9327-QSDED"/>
        <s v="1656-DRSMG"/>
        <s v="0640-YJTPY"/>
        <s v="9764-REAFF"/>
        <s v="7107-UBYKY"/>
        <s v="4881-GQJTW"/>
        <s v="8519-QJGJD"/>
        <s v="7905-NJMXS"/>
        <s v="2882-WDTBA"/>
        <s v="2091-GPPIQ"/>
        <s v="6326-MTTXK"/>
        <s v="5071-FBJFS"/>
        <s v="2796-UUZZO"/>
        <s v="3794-NFNCH"/>
        <s v="5193-QLVZB"/>
        <s v="7114-AEOZE"/>
        <s v="2886-KEFUM"/>
        <s v="4237-RLAQD"/>
        <s v="9957-YODKZ"/>
        <s v="6518-KZXCB"/>
        <s v="7776-QGYJC"/>
        <s v="9313-QOLTZ"/>
        <s v="9651-GTSAQ"/>
        <s v="3186-BAXNB"/>
        <s v="4672-FOTSD"/>
        <s v="0637-YLETY"/>
        <s v="9818-XQCUV"/>
        <s v="7338-ERIVA"/>
        <s v="1157-BQCUW"/>
        <s v="8259-NFJTV"/>
        <s v="2660-EMUBI"/>
        <s v="6968-GMKPR"/>
        <s v="4751-ERMAN"/>
        <s v="3292-PBZEJ"/>
        <s v="0799-DDIHE"/>
        <s v="3070-FNFZQ"/>
        <s v="7675-OZCZG"/>
        <s v="5014-WUQMG"/>
        <s v="2003-CKLOR"/>
        <s v="0993-OSGPT"/>
        <s v="9254-RBFON"/>
        <s v="1205-WNWPJ"/>
        <s v="9391-EOYLI"/>
        <s v="7108-DGVUU"/>
        <s v="2720-FVBQP"/>
        <s v="4522-XRWWI"/>
        <s v="3766-EJLFL"/>
        <s v="5939-SXWHM"/>
        <s v="7351-KYHQH"/>
        <s v="7643-RCHXS"/>
        <s v="8246-SHFGA"/>
        <s v="8387-MOJJT"/>
        <s v="0620-XEFWH"/>
        <s v="2761-OCIAX"/>
        <s v="7321-VGNKU"/>
        <s v="5327-CNLUQ"/>
        <s v="7552-KEYGT"/>
        <s v="3068-OMWZA"/>
        <s v="2927-QRRQV"/>
        <s v="6032-KRXXO"/>
        <s v="7459-RRWQZ"/>
        <s v="6265-SXWBU"/>
        <s v="7941-RCJOW"/>
        <s v="6374-NTQLP"/>
        <s v="4154-AQUGT"/>
        <s v="2387-KDZQY"/>
        <s v="3584-WKTTW"/>
        <s v="3399-BMLVW"/>
        <s v="3374-PZLXD"/>
        <s v="3813-DHBBB"/>
        <s v="2812-REYAT"/>
        <s v="6518-PPLMZ"/>
        <s v="4939-KYYPY"/>
        <s v="8017-LXHFA"/>
        <s v="6022-KOUQO"/>
        <s v="6352-TWCAU"/>
        <s v="2361-UPSND"/>
        <s v="6035-RIIOM"/>
        <s v="1262-OPMFY"/>
        <s v="9504-DSHWM"/>
        <s v="5035-BVCXS"/>
        <s v="6267-DCFFZ"/>
        <s v="4248-QPAVC"/>
        <s v="1899-VXWXM"/>
        <s v="1478-VPOAD"/>
        <s v="9995-HOTOH"/>
        <s v="1371-OJCEK"/>
        <s v="4999-IEZLT"/>
        <s v="8883-ANODQ"/>
        <s v="4690-LLKUA"/>
        <s v="2351-RRBUE"/>
        <s v="5980-BDHPY"/>
        <s v="1498-DQNRX"/>
        <s v="9469-WEJBT"/>
        <s v="3331-HQDTW"/>
        <s v="9490-DFPMD"/>
        <s v="5442-XSDCW"/>
        <s v="7426-WEIJX"/>
        <s v="2851-MMUTZ"/>
        <s v="3049-NDXFL"/>
        <s v="6625-FLENO"/>
        <s v="2967-MXRAV"/>
        <s v="7963-GQRMY"/>
        <s v="8189-HBVRW"/>
        <s v="4163-KIUHY"/>
        <s v="1228-FZFRV"/>
        <s v="3500-NSDOA"/>
        <s v="1171-TYKUR"/>
        <s v="2058-DCJBE"/>
        <s v="5364-XYIRR"/>
        <s v="4829-AUOAX"/>
        <s v="1219-NNDDO"/>
        <s v="8388-DMKAE"/>
        <s v="4403-BWPAY"/>
        <s v="5405-ZMYXQ"/>
        <s v="5047-LHVLY"/>
        <s v="1442-OKRJE"/>
        <s v="2808-CHTDM"/>
        <s v="0793-TWELN"/>
        <s v="1060-ENTOF"/>
        <s v="4836-WNFNO"/>
        <s v="9225-BZLNZ"/>
        <s v="0354-VXMJC"/>
        <s v="4422-QVIJA"/>
        <s v="9365-SRSZE"/>
        <s v="6839-ITVZJ"/>
        <s v="8332-OSJDW"/>
        <s v="4735-BJKOU"/>
        <s v="0274-JKUJR"/>
        <s v="8917-SZTTJ"/>
        <s v="7359-WWYJV"/>
        <s v="0375-HVGXO"/>
        <s v="4906-ZHGPK"/>
        <s v="8593-WHYHV"/>
        <s v="1298-PHBTI"/>
        <s v="6223-DHJGV"/>
        <s v="6961-MJKBO"/>
        <s v="6097-EQISJ"/>
        <s v="8158-WPEZG"/>
        <s v="0107-YHINA"/>
        <s v="0727-BNRLG"/>
        <s v="4854-CIDCF"/>
        <s v="6435-SRWBJ"/>
        <s v="9964-WBQDJ"/>
        <s v="6303-KFWSL"/>
        <s v="1702-CCFNJ"/>
        <s v="8932-CZHRQ"/>
        <s v="5515-RUGKN"/>
        <s v="0404-AHASP"/>
        <s v="2081-VEYEH"/>
        <s v="6407-UTSLV"/>
        <s v="4116-TZAQJ"/>
        <s v="9060-HJJRW"/>
        <s v="2587-YNLES"/>
        <s v="7398-SKNQZ"/>
        <s v="5935-FCCNB"/>
        <s v="1958-RNRKS"/>
        <s v="5136-RGMZO"/>
        <s v="8345-MVDYC"/>
        <s v="3877-JRJIP"/>
        <s v="9705-IOVQQ"/>
        <s v="7551-JOHTI"/>
        <s v="8646-JCOMS"/>
        <s v="1222-KJNZD"/>
        <s v="0106-GHRQR"/>
        <s v="5318-IXUZF"/>
        <s v="3768-VHXQO"/>
        <s v="8952-WCVCD"/>
        <s v="2418-TPEUN"/>
        <s v="3963-RYFNS"/>
        <s v="3198-VELRD"/>
        <s v="8540-ZQGEA"/>
        <s v="4137-JOPHL"/>
        <s v="3658-QQJYD"/>
        <s v="0134-XWXCE"/>
        <s v="6950-TWMYB"/>
        <s v="5848-FHRFC"/>
        <s v="2243-FNMMI"/>
        <s v="2511-MORQY"/>
        <s v="5356-KZCKT"/>
        <s v="9470-XCCEM"/>
        <s v="6519-CFDBX"/>
        <s v="0409-WTMPL"/>
        <s v="3669-WHAFY"/>
        <s v="3055-VTCGS"/>
        <s v="7279-BUYWN"/>
        <s v="7156-MHUGY"/>
        <s v="2007-QVGAW"/>
        <s v="5207-PLSTK"/>
        <s v="2307-FYNNL"/>
        <s v="6181-AXXYF"/>
        <s v="5091-HFAZW"/>
        <s v="0516-VRYBW"/>
        <s v="8623-ULFNQ"/>
        <s v="5687-DKDTV"/>
        <s v="1568-LJSZU"/>
        <s v="7789-HKSBS"/>
        <s v="7416-CKTEP"/>
        <s v="2586-CWXVV"/>
        <s v="3096-IZETN"/>
        <s v="2348-KCJLT"/>
        <s v="5377-NDTOU"/>
        <s v="5922-ABDVO"/>
        <s v="2474-LCNUE"/>
        <s v="0839-QNXME"/>
        <s v="3506-OVLKD"/>
        <s v="9172-ANCRX"/>
        <s v="6650-VJONK"/>
        <s v="7492-TAFJD"/>
        <s v="7860-KSUGX"/>
        <s v="8966-KZXXA"/>
        <s v="6910-HADCM"/>
        <s v="4816-LXZYW"/>
        <s v="9606-PBKBQ"/>
        <s v="5149-QYTTU"/>
        <s v="2070-XYMFH"/>
        <s v="2085-BOJKI"/>
        <s v="1663-MHLHE"/>
        <s v="4450-MDZFX"/>
        <s v="6701-DHKWQ"/>
        <s v="7554-AKDQF"/>
        <s v="3536-IQCTX"/>
        <s v="4911-BANWH"/>
        <s v="0794-YVSGE"/>
        <s v="6908-VVYHM"/>
        <s v="2959-EEXWB"/>
        <s v="1839-UMACK"/>
        <s v="3030-YDNRM"/>
        <s v="7321-KKSDU"/>
        <s v="3402-XRIUO"/>
        <s v="3132-TVFDZ"/>
        <s v="8286-AFUYI"/>
        <s v="8080-DDEMJ"/>
        <s v="8356-WUAOJ"/>
        <s v="9350-ZXYJC"/>
        <s v="6990-YNRIO"/>
        <s v="6959-GQEGV"/>
        <s v="3173-WSSUE"/>
        <s v="1265-HVPZB"/>
        <s v="7369-TRPFD"/>
        <s v="0621-TWIEM"/>
        <s v="3537-RYBHH"/>
        <s v="2485-ITVKB"/>
        <s v="1612-EOHDH"/>
        <s v="6702-OHFWR"/>
        <s v="5296-BFCYD"/>
        <s v="4510-PYUSH"/>
        <s v="9359-JANWS"/>
        <s v="3279-DYZQM"/>
        <s v="0523-VNGTF"/>
        <s v="9575-IWCAZ"/>
        <s v="3961-SXAXY"/>
        <s v="3062-ICYZQ"/>
        <s v="9938-PRCVK"/>
        <s v="0973-KYVNF"/>
        <s v="5129-HHMZC"/>
        <s v="3946-JEWRQ"/>
        <s v="3494-JCHRQ"/>
        <s v="6474-FVJLC"/>
        <s v="4524-QCSSM"/>
        <s v="5832-EXGTT"/>
        <s v="2039-JONDJ"/>
        <s v="6695-FRVEC"/>
        <s v="9894-QMIMJ"/>
        <s v="6770-XUAGN"/>
        <s v="1636-NTNCO"/>
        <s v="3466-WAESX"/>
        <s v="9281-PKKZE"/>
        <s v="3638-VBZTA"/>
        <s v="7776-QWNFX"/>
        <s v="6689-TCZHQ"/>
        <s v="0754-EEBDC"/>
        <s v="1951-IEYXM"/>
        <s v="3318-NMQXL"/>
        <s v="3143-ILDAL"/>
        <s v="1022-RKXDR"/>
        <s v="2361-FJWNO"/>
        <s v="2272-UOINI"/>
        <s v="3750-YHRYO"/>
        <s v="6637-KYRCV"/>
        <s v="5668-MEISB"/>
        <s v="0129-QMPDR"/>
        <s v="7188-CBBBA"/>
        <s v="5356-CSVSQ"/>
        <s v="3219-JQRSL"/>
        <s v="2801-NISEI"/>
        <s v="3946-MHCZW"/>
        <s v="4623-ZKHLY"/>
        <s v="6732-VAILE"/>
        <s v="8201-AAXCB"/>
        <s v="1845-CSBRZ"/>
        <s v="2123-VSCOT"/>
        <s v="6651-AZVTJ"/>
        <s v="2484-DGXPZ"/>
        <s v="2792-VPPET"/>
        <s v="7409-JURKQ"/>
        <s v="3247-MHJKM"/>
        <s v="1964-SVLEA"/>
        <s v="4587-NUKOX"/>
        <s v="0854-UYHZD"/>
        <s v="7243-LCGGZ"/>
        <s v="3764-MNMOI"/>
        <s v="7442-YGZFK"/>
        <s v="8229-BUJHX"/>
        <s v="7449-HVPIV"/>
        <s v="5504-WSIUR"/>
        <s v="8735-IJJEG"/>
        <s v="0564-MUUQK"/>
        <s v="5054-IEXZT"/>
        <s v="5834-ASPWA"/>
        <s v="0019-EFAEP"/>
        <s v="5619-PTMIK"/>
        <s v="3737-XBQDD"/>
        <s v="5882-CMAZQ"/>
        <s v="4445-KWOKW"/>
        <s v="3511-APPBJ"/>
        <s v="2430-RRYUW"/>
        <s v="3948-XHGNA"/>
        <s v="3723-BFBGR"/>
        <s v="0565-IYCGT"/>
        <s v="5447-WZAFP"/>
        <s v="5110-CHOPY"/>
        <s v="5445-UTODQ"/>
        <s v="4425-OWHWB"/>
        <s v="7892-QVYKW"/>
        <s v="9675-ICXCT"/>
        <s v="1024-VRZHF"/>
        <s v="4703-MQYKT"/>
        <s v="9497-QCMMS"/>
        <s v="5692-ICXLW"/>
        <s v="0602-DDUML"/>
        <s v="3190-FZATL"/>
        <s v="7336-RLLRH"/>
        <s v="8901-HJXTF"/>
        <s v="7710-JSYOA"/>
        <s v="3424-NMNBO"/>
        <s v="9885-MFVSU"/>
        <s v="0607-MVMGC"/>
        <s v="3365-SAIGS"/>
        <s v="9828-AOQLM"/>
        <s v="8022-BECSI"/>
        <s v="8000-REIQB"/>
        <s v="9993-LHIEB"/>
        <s v="0266-CLZKZ"/>
        <s v="7615-ESMYF"/>
        <s v="1447-PJGGA"/>
        <s v="8565-CLBZW"/>
        <s v="8086-OVPWV"/>
        <s v="9430-FRQOC"/>
        <s v="1492-QGCLU"/>
        <s v="7328-OWMOM"/>
        <s v="4418-LZMSV"/>
        <s v="5155-AZQPB"/>
        <s v="8861-HGGKB"/>
        <s v="1087-GRUYI"/>
        <s v="2546-KZAAT"/>
        <s v="5989-PGKJB"/>
        <s v="8272-ONJLV"/>
        <s v="1488-PBLJN"/>
        <s v="3778-FOAQW"/>
        <s v="3090-LETTY"/>
        <s v="5349-AZPEW"/>
        <s v="8305-VHZBZ"/>
        <s v="9720-JJJOR"/>
        <s v="8775-ERLNB"/>
        <s v="8309-IEYJD"/>
        <s v="7398-HPYZQ"/>
        <s v="7361-YPXFS"/>
        <s v="6557-BZXLQ"/>
        <s v="2550-QHZGP"/>
        <s v="2538-OIMXF"/>
        <s v="8543-MSDMF"/>
        <s v="9961-JBNMK"/>
        <s v="4872-JCVCA"/>
        <s v="5346-BZCHP"/>
        <s v="2038-LLMLM"/>
        <s v="6173-ITPWD"/>
        <s v="9734-UYXQI"/>
        <s v="4138-NAXED"/>
        <s v="0744-BIKKF"/>
        <s v="7483-IQWIB"/>
        <s v="4958-GZWIY"/>
        <s v="7833-PKIHD"/>
        <s v="7061-OVMIM"/>
        <s v="5153-RTHKF"/>
        <s v="4832-VRBMR"/>
        <s v="9079-LWTFD"/>
        <s v="8624-GIOUT"/>
        <s v="5986-WWXDV"/>
        <s v="7901-TBKJX"/>
        <s v="7746-QYVCO"/>
        <s v="5804-HYIEZ"/>
        <s v="5934-TSSAU"/>
        <s v="3486-KHMLI"/>
        <s v="4897-QSUYC"/>
        <s v="1084-UQCHV"/>
        <s v="8290-YWKHZ"/>
        <s v="2955-BJZHG"/>
        <s v="3806-DXQOM"/>
        <s v="6784-XYJAE"/>
        <s v="3933-DQPWX"/>
        <s v="6661-EIPZC"/>
        <s v="5555-RNPGT"/>
        <s v="9300-RENDD"/>
        <s v="0761-AETCS"/>
        <s v="8087-LGYHQ"/>
        <s v="4137-BTIKL"/>
        <s v="6227-FBDXH"/>
        <s v="2153-MREFK"/>
        <s v="2911-WDXMV"/>
        <s v="7206-PQBBZ"/>
        <s v="3106-ULWFW"/>
        <s v="7422-WNBTY"/>
        <s v="3521-HTQTV"/>
        <s v="3744-ZBHON"/>
        <s v="3373-DIUUN"/>
        <s v="8984-HPEMB"/>
        <s v="4349-GFQHK"/>
        <s v="9779-DPNEJ"/>
        <s v="0673-IGUQO"/>
        <s v="4123-FCVCB"/>
        <s v="8819-IMISP"/>
        <s v="7802-EFKNY"/>
        <s v="8311-UEUAB"/>
        <s v="5858-EAFCZ"/>
        <s v="8035-BUYVG"/>
        <s v="1163-ONYEY"/>
        <s v="9787-XVQIU"/>
        <s v="8945-MUQUF"/>
        <s v="6082-OQFBA"/>
        <s v="8974-OVACP"/>
        <s v="4010-YLMVT"/>
        <s v="1379-FRVEB"/>
        <s v="8612-GXIDD"/>
        <s v="6288-CHQJB"/>
        <s v="8160-HOWOX"/>
        <s v="3023-GFLBR"/>
        <s v="4079-VTGLK"/>
        <s v="1763-WQFUK"/>
        <s v="1391-UBDAR"/>
        <s v="1345-GKDZZ"/>
        <s v="2014-MKGMH"/>
        <s v="5628-FCGYG"/>
        <s v="2560-WBWXF"/>
        <s v="0248-IPDFW"/>
        <s v="7978-DKUQH"/>
        <s v="4335-UPJSI"/>
        <s v="0524-IAVZO"/>
        <s v="2737-YNGYW"/>
        <s v="1784-EZDKJ"/>
        <s v="8007-YYPWD"/>
        <s v="7101-HRBLJ"/>
        <s v="5159-YFPKQ"/>
        <s v="6635-CPNUN"/>
        <s v="4021-RQSNY"/>
        <s v="5453-YBTWV"/>
        <s v="2931-VUVJN"/>
        <s v="9061-TIHDA"/>
        <s v="8220-OCUFY"/>
        <s v="2038-OEQZH"/>
        <s v="1178-PZGAB"/>
        <s v="7927-AUXBZ"/>
        <s v="2626-VEEWG"/>
        <s v="1657-DYMBM"/>
        <s v="7311-MQJCH"/>
        <s v="7375-WMVMT"/>
        <s v="1136-XGEQU"/>
        <s v="2530-FMFXO"/>
        <s v="6844-DZKRF"/>
        <s v="8879-XUAHX"/>
        <s v="4195-PNGZS"/>
        <s v="7622-FWGEW"/>
        <s v="6922-NCEDI"/>
        <s v="2514-GINMM"/>
        <s v="9891-NQDBD"/>
        <s v="6131-IUNXN"/>
        <s v="8548-AWOFC"/>
        <s v="8532-UEFWH"/>
        <s v="7951-VRDVK"/>
        <s v="2659-VXMWZ"/>
        <s v="0380-NEAVX"/>
        <s v="3207-OYBWH"/>
        <s v="4285-GYRQC"/>
        <s v="7036-TYDEC"/>
        <s v="5802-ADBRC"/>
        <s v="5197-YPYBZ"/>
        <s v="0839-JTCUD"/>
        <s v="1302-UHBDD"/>
        <s v="2234-EOFPT"/>
        <s v="8378-LKJAF"/>
        <s v="8182-BJDSI"/>
        <s v="1153-GNOLC"/>
        <s v="0788-DXBFY"/>
        <s v="3597-YASZG"/>
        <s v="2482-CZGBB"/>
        <s v="6479-SZPLM"/>
        <s v="8097-VBQTZ"/>
        <s v="4500-HKANN"/>
        <s v="9917-KWRBE"/>
        <s v="3420-ZDBMA"/>
        <s v="2212-LYASK"/>
        <s v="1393-IMKZG"/>
        <s v="3398-GCPMU"/>
        <s v="3378-AJRAO"/>
        <s v="0866-QLSIR"/>
        <s v="5527-ACHSO"/>
        <s v="1399-UBQIU"/>
        <s v="1813-JLKWR"/>
        <s v="0336-PIKEI"/>
        <s v="7322-OCWHC"/>
        <s v="9537-VHDTA"/>
        <s v="4957-TIALW"/>
        <s v="2054-PJOCK"/>
        <s v="9150-HEPMB"/>
        <s v="3126-WQMGH"/>
        <s v="4529-CKBCL"/>
        <s v="7176-WRTNX"/>
        <s v="5732-IKGQH"/>
        <s v="9239-GZHZE"/>
        <s v="7205-BAIAD"/>
        <s v="0151-ONTOV"/>
        <s v="4140-MUHUG"/>
        <s v="0093-EXYQL"/>
        <s v="8064-RAVOH"/>
        <s v="0219-QAERP"/>
        <s v="0320-JDNQG"/>
        <s v="7180-PISOG"/>
        <s v="9168-INPSZ"/>
        <s v="3571-RFHAR"/>
        <s v="0015-UOCOJ"/>
        <s v="5334-AFQJB"/>
        <s v="9578-VRMNM"/>
        <s v="1587-FKLZB"/>
        <s v="6140-QNRQQ"/>
        <s v="8963-JLGJT"/>
        <s v="1465-LNTLJ"/>
        <s v="5440-FLBQG"/>
        <s v="2135-DQWAQ"/>
        <s v="4056-QHXHZ"/>
        <s v="7470-MCQTK"/>
        <s v="7488-MXJIV"/>
        <s v="7401-JIXNM"/>
        <s v="2027-FECZV"/>
        <s v="2672-DZUOY"/>
        <s v="4706-DGAHW"/>
        <s v="3870-MQAMG"/>
        <s v="6670-MFRPK"/>
        <s v="6177-PEVRA"/>
        <s v="4800-CZMPC"/>
        <s v="4813-HQMGZ"/>
        <s v="7377-DMMRI"/>
        <s v="8402-EIVQS"/>
        <s v="4947-DSMXK"/>
        <s v="7245-NIIWQ"/>
        <s v="0002-ORFBO"/>
        <s v="5414-OFQCB"/>
        <s v="8552-OBVRU"/>
        <s v="9154-QDGTH"/>
        <s v="8197-BFWVU"/>
        <s v="2577-GVSIL"/>
        <s v="9776-OJUZI"/>
        <s v="1306-RPWXZ"/>
        <s v="8949-JTMAY"/>
        <s v="3097-PYWXL"/>
        <s v="2266-SJNAT"/>
        <s v="0869-PAPRP"/>
        <s v="4238-JSSWH"/>
        <s v="2972-YDYUW"/>
        <s v="1104-FEJAM"/>
        <s v="5499-ECUTN"/>
        <s v="9121-PHQSR"/>
        <s v="3113-IWHLC"/>
        <s v="3211-ILJTT"/>
        <s v="4612-THJBS"/>
        <s v="4277-BWBML"/>
        <s v="4094-NSEDU"/>
        <s v="4304-TSPVK"/>
        <s v="1552-AAGRX"/>
        <s v="2637-FKFSY"/>
        <s v="7874-ECPQJ"/>
        <s v="0020-INWCK"/>
        <s v="7089-RKVSZ"/>
        <s v="2683-JXWQQ"/>
        <s v="9548-ZMVTX"/>
        <s v="8739-XNIKG"/>
        <s v="9755-JHNMN"/>
        <s v="3981-QSVQI"/>
        <s v="5067-WJEUN"/>
        <s v="9251-WNSOD"/>
        <s v="6974-DAFLI"/>
        <s v="2616-UUTFK"/>
        <s v="7064-JHXCE"/>
        <s v="7989-AWGEH"/>
        <s v="4373-VVHQL"/>
        <s v="4559-UWIHT"/>
        <s v="7268-IGMFD"/>
        <s v="1846-XWOQN"/>
        <s v="0235-KGSLC"/>
        <s v="6650-BWFRT"/>
        <s v="2712-SYWAY"/>
        <s v="0730-BGQGF"/>
        <s v="5498-IBWPI"/>
        <s v="9101-NTIXF"/>
        <s v="0013-SMEOE"/>
        <s v="9314-QDMDW"/>
        <s v="9308-ANMVE"/>
        <s v="3757-NJYBX"/>
        <s v="3413-DHLPB"/>
        <s v="7649-PHJVR"/>
        <s v="6114-TCFID"/>
        <s v="3787-TRIAL"/>
        <s v="2573-GYRUU"/>
        <s v="5156-UMKOW"/>
        <s v="6734-GMPVK"/>
        <s v="9822-OAOVB"/>
        <s v="1226-JZNKR"/>
        <s v="7318-EIVKO"/>
        <s v="3771-PZOBW"/>
        <s v="8231-BSWXX"/>
        <s v="6486-LHTMA"/>
        <s v="4083-BFNYK"/>
        <s v="3722-WPXTK"/>
        <s v="7389-KBFIT"/>
        <s v="7176-WIONM"/>
        <s v="5141-ZUVBH"/>
        <s v="1089-HDMKP"/>
        <s v="7623-HKYRK"/>
        <s v="0310-SUCIN"/>
        <s v="5197-PYEPU"/>
        <s v="2929-ERCFZ"/>
        <s v="7548-SEPYI"/>
        <s v="6619-RPLQZ"/>
        <s v="3275-RHRNE"/>
        <s v="3503-TYDAY"/>
        <s v="6901-GOGZG"/>
        <s v="1623-NLDOT"/>
        <s v="7021-XSNYE"/>
        <s v="9621-OUPYD"/>
        <s v="4307-KWMXE"/>
        <s v="0141-YEAYS"/>
        <s v="2450-ZKEED"/>
        <s v="3694-DELSO"/>
        <s v="3893-JRNFS"/>
        <s v="1133-KXCGE"/>
        <s v="5236-PERKL"/>
        <s v="0142-GVYSN"/>
        <s v="1049-FYSYG"/>
        <s v="2519-FAKOD"/>
        <s v="1821-BUCWY"/>
        <s v="8314-DPQHL"/>
        <s v="1465-WCZVT"/>
        <s v="9481-SFCQY"/>
        <s v="6360-SVNWV"/>
        <s v="7089-IVVAZ"/>
        <s v="8884-MRNSU"/>
        <s v="2171-UDMFD"/>
        <s v="9050-IKDZA"/>
        <s v="2205-YMZZJ"/>
        <s v="9802-CAQUT"/>
        <s v="1254-IZEYF"/>
        <s v="0187-WZNAB"/>
        <s v="9492-TOKRI"/>
        <s v="3325-FUYCG"/>
        <s v="5908-QMGOE"/>
        <s v="1197-BVMVG"/>
        <s v="8481-YYXWG"/>
        <s v="5198-EFNBM"/>
        <s v="7516-GMHUV"/>
        <s v="7140-ADSMJ"/>
        <s v="2230-XTUWL"/>
        <s v="7706-YLMQA"/>
        <s v="2585-KTFRE"/>
        <s v="7994-UYIVZ"/>
        <s v="2609-IAICY"/>
        <s v="7717-BICXI"/>
        <s v="6559-RAKOZ"/>
        <s v="2636-OHFMN"/>
        <s v="1323-OOEPC"/>
        <s v="5630-IXDXV"/>
        <s v="0320-DWVTU"/>
        <s v="1212-GLHMD"/>
        <s v="1088-AUUZZ"/>
        <s v="0397-GZBBC"/>
        <s v="6614-YWYSC"/>
        <s v="9588-OZDMQ"/>
        <s v="6476-EPYZR"/>
        <s v="6620-HVDUJ"/>
        <s v="4701-MLJPN"/>
        <s v="7641-TQFHN"/>
        <s v="1552-TKMXS"/>
        <s v="9206-GVPEQ"/>
        <s v="8622-ZLFKO"/>
        <s v="6188-UXBBR"/>
        <s v="2333-KWEWW"/>
        <s v="5702-SKUOB"/>
        <s v="1134-YWTYF"/>
        <s v="6061-GWWAV"/>
        <s v="0679-TDGAK"/>
        <s v="6585-WCEWR"/>
        <s v="9067-YGSCA"/>
        <s v="9067-SQTNS"/>
        <s v="8433-WXGNA"/>
        <s v="1776-SPBWV"/>
        <s v="8735-SDUFN"/>
        <s v="9668-PUGNU"/>
        <s v="9405-GPBBG"/>
        <s v="3707-GNWHM"/>
        <s v="7016-NVRIC"/>
        <s v="5829-NVSQN"/>
        <s v="9565-AXSMR"/>
        <s v="8922-LIEGH"/>
        <s v="8869-LIHMK"/>
        <s v="8245-UMPYT"/>
        <s v="5186-SAMNZ"/>
        <s v="0447-RXSGD"/>
        <s v="4927-WWOOZ"/>
        <s v="5788-YPOEG"/>
        <s v="5373-SFODM"/>
        <s v="0661-KBKPA"/>
        <s v="9081-WWXKP"/>
        <s v="0784-ZQJZX"/>
        <s v="3133-PZNSR"/>
        <s v="5766-ZJYBB"/>
        <s v="4277-PVRAN"/>
        <s v="0022-TCJCI"/>
        <s v="0722-SVSFK"/>
        <s v="3612-YVGSJ"/>
        <s v="9825-YCXWZ"/>
        <s v="5397-NSKQG"/>
        <s v="8565-HBFNN"/>
        <s v="2000-DHJUY"/>
        <s v="0203-HHYIJ"/>
        <s v="8670-ERCJH"/>
        <s v="7758-UJWYS"/>
        <s v="2050-ONYDQ"/>
        <s v="7055-JCGNI"/>
        <s v="0739-UUAJR"/>
        <s v="4826-DXMUP"/>
        <s v="0952-KMEEH"/>
        <s v="7285-KLOTR"/>
        <s v="0654-PQKDW"/>
        <s v="0188-GWFLE"/>
        <s v="8129-GMVGI"/>
        <s v="2882-DDZPG"/>
        <s v="3547-LQRIK"/>
        <s v="5843-TTHGI"/>
        <s v="8868-GAGIO"/>
        <s v="4061-UKJWL"/>
        <s v="8263-QMNTJ"/>
        <s v="8178-EYZUO"/>
        <s v="3230-JCNZS"/>
        <s v="0277-ORXQS"/>
        <s v="5130-IEKQT"/>
        <s v="7996-BPXHY"/>
        <s v="3227-WLKLI"/>
        <s v="2266-FUBDZ"/>
        <s v="8237-ULIXL"/>
        <s v="9600-UDOPK"/>
        <s v="8216-AZUUZ"/>
        <s v="4074-SJFFA"/>
        <s v="3269-ATYWD"/>
        <s v="5186-PEIZU"/>
        <s v="1074-AMIOH"/>
        <s v="7748-UMTRK"/>
        <s v="0380-ZCSBI"/>
        <s v="7145-FEJWU"/>
        <s v="6463-MVYRY"/>
        <s v="3969-JQABI"/>
        <s v="1051-EQPZR"/>
        <s v="5849-ASHZJ"/>
        <s v="5780-INQIK"/>
        <s v="4526-ZJJTM"/>
        <s v="8384-FZBJK"/>
        <s v="3750-RNQKR"/>
        <s v="3096-YXENJ"/>
        <s v="1265-BCFEO"/>
        <s v="5837-LXSDN"/>
        <s v="5945-AZYHT"/>
        <s v="6384-VMJHP"/>
        <s v="2262-SLNVK"/>
        <s v="7730-CLDSV"/>
        <s v="0164-APGRB"/>
        <s v="6481-ESCNL"/>
        <s v="1790-NESIO"/>
        <s v="1550-EENBN"/>
        <s v="4323-SADQS"/>
        <s v="5202-IVJNU"/>
        <s v="5976-JCJRH"/>
        <s v="8198-RKSZG"/>
        <s v="0137-OCGAB"/>
        <s v="3351-NQLDI"/>
        <s v="9297-EONCV"/>
        <s v="7593-JNWRU"/>
        <s v="4588-YBNIB"/>
        <s v="1069-QJOEE"/>
        <s v="3336-JORSO"/>
        <s v="8766-PAFNE"/>
        <s v="0880-FVFWF"/>
        <s v="4611-ANLQC"/>
        <s v="4213-HKBJO"/>
        <s v="2792-LSHWX"/>
        <s v="5028-GZLDO"/>
        <s v="0014-BMAQU"/>
        <s v="6861-XWTWQ"/>
        <s v="9018-PCIOK"/>
        <s v="4837-QUSFT"/>
        <s v="9953-ZMKSM"/>
        <s v="0907-HQNTS"/>
        <s v="6769-DCQLI"/>
        <s v="2433-KMEAS"/>
        <s v="4391-LNRXK"/>
        <s v="2195-ZRVAX"/>
        <s v="3550-SAHFP"/>
        <s v="2011-TRQYE"/>
        <s v="8562-GHPPI"/>
        <s v="4986-MXSFP"/>
        <s v="4873-ILOLJ"/>
        <s v="4727-MCYZG"/>
        <s v="3301-LSLWQ"/>
        <s v="7473-ZBDSN"/>
        <s v="8348-HFYIV"/>
        <s v="5140-FOMCQ"/>
        <s v="6242-SGYTS"/>
        <s v="8454-AATJP"/>
        <s v="6849-WLEYG"/>
        <s v="4659-NZRUF"/>
        <s v="4531-AUZNK"/>
        <s v="4191-XOVOM"/>
        <s v="2150-OEGBV"/>
        <s v="4878-BUNFV"/>
        <s v="1872-EBWSC"/>
        <s v="2608-BHKFN"/>
        <s v="7341-LXCAF"/>
        <s v="9674-EHPPG"/>
        <s v="5781-BKHOP"/>
        <s v="4283-FUTGF"/>
        <s v="5213-TWWJU"/>
        <s v="1569-TTNYJ"/>
        <s v="7629-WIXZF"/>
        <s v="5445-GLVOT"/>
        <s v="3976-HXHCE"/>
        <s v="2466-NEJOJ"/>
        <s v="0254-KCJGT"/>
        <s v="5472-CVMDX"/>
        <s v="6461-SZMCV"/>
        <s v="8150-QUDFX"/>
        <s v="9508-ILZDG"/>
        <s v="2346-DJQTB"/>
        <s v="1942-OQFRW"/>
        <s v="4749-VFKVB"/>
        <s v="9640-ZSLDC"/>
        <s v="4231-LZUYM"/>
        <s v="7938-OUHIO"/>
        <s v="8510-AWCXC"/>
        <s v="6128-AQBMT"/>
        <s v="3594-BDSOA"/>
        <s v="0431-APWVY"/>
        <s v="5133-VRSAB"/>
        <s v="6838-YAUVY"/>
        <s v="0484-JPBRU"/>
        <s v="7883-ROJOC"/>
        <s v="8225-BTJAU"/>
        <s v="4635-EJYPD"/>
        <s v="4636-TVXVG"/>
        <s v="4236-UJPWO"/>
        <s v="9392-XBGTD"/>
        <s v="3387-VATUS"/>
        <s v="6402-SSEJG"/>
        <s v="1169-SAOCL"/>
        <s v="9929-PLVPA"/>
        <s v="3518-PZXZQ"/>
        <s v="2371-JUNGC"/>
        <s v="7693-QPEFS"/>
        <s v="0924-BJCRC"/>
        <s v="5074-FBGHB"/>
        <s v="2351-BKRZW"/>
        <s v="4455-BFSPD"/>
        <s v="0415-MOSGF"/>
        <s v="1724-BQUHA"/>
        <s v="3948-KXDUF"/>
        <s v="2323-ARSVR"/>
        <s v="0815-MFZGM"/>
        <s v="4826-XTSOH"/>
        <s v="5480-XTFFL"/>
        <s v="8295-FHIVV"/>
        <s v="2495-INZWQ"/>
        <s v="9086-YJYXS"/>
        <s v="1179-INLAT"/>
        <s v="7909-FIOIY"/>
        <s v="4139-SUGLD"/>
        <s v="6857-VWJDT"/>
        <s v="5468-BPMMO"/>
        <s v="5624-BQSSA"/>
        <s v="0197-PNKNK"/>
        <s v="1194-SPVSP"/>
        <s v="9534-NSXEM"/>
        <s v="2408-WITXK"/>
        <s v="8929-KSWIH"/>
        <s v="2250-IVBWA"/>
        <s v="1229-RCALF"/>
        <s v="3572-UOLYZ"/>
        <s v="1429-UYJSV"/>
        <s v="5577-OTWWW"/>
        <s v="6366-XIVKZ"/>
        <s v="3470-OBUET"/>
        <s v="2770-NSVDG"/>
        <s v="9375-MHRRS"/>
        <s v="2634-HCZGT"/>
        <s v="7503-QQRVF"/>
        <s v="4860-YZGZM"/>
        <s v="4404-HIBDJ"/>
        <s v="5533-NHFRF"/>
        <s v="7037-MTYVW"/>
        <s v="4760-THGOT"/>
        <s v="7295-JOMMD"/>
        <s v="4016-BJKTZ"/>
        <s v="6584-VQMYT"/>
        <s v="2790-XUYMV"/>
        <s v="0581-MDMPW"/>
        <s v="9163-GHAYE"/>
        <s v="3904-UKFRE"/>
        <s v="5353-WILCI"/>
        <s v="0058-EVZWM"/>
        <s v="7209-JCUDS"/>
        <s v="0519-DRGTI"/>
        <s v="1017-FBQMM"/>
        <s v="6158-DWPZT"/>
        <s v="3259-QMXUN"/>
        <s v="6645-MXQJT"/>
        <s v="4360-QRAVE"/>
        <s v="8433-WPJTV"/>
        <s v="5804-JMYIO"/>
        <s v="6484-LATFU"/>
        <s v="7599-NTMDP"/>
        <s v="0772-GYEQQ"/>
        <s v="0536-ACXIP"/>
        <s v="0936-NQLJU"/>
        <s v="1575-KRZZE"/>
        <s v="3251-YMVWZ"/>
        <s v="9170-GYZJC"/>
        <s v="4884-LEVMQ"/>
        <s v="7610-TVOPG"/>
        <s v="3638-DIMPH"/>
        <s v="1699-UOTXU"/>
        <s v="2454-RPBRZ"/>
        <s v="0635-WKOLD"/>
        <s v="4518-FZBSX"/>
        <s v="5387-ASZNZ"/>
        <s v="6988-CJEYV"/>
        <s v="2002-MZHWP"/>
        <s v="3097-FQTVJ"/>
        <s v="7299-GNVPL"/>
        <s v="9743-DQKQW"/>
        <s v="9371-BITHB"/>
        <s v="2265-CYWIV"/>
        <s v="9093-FPDLG"/>
        <s v="0541-FITGH"/>
        <s v="6985-HAYWX"/>
        <s v="6838-HVLXG"/>
        <s v="1897-OKVMW"/>
        <s v="0233-FTHAV"/>
        <s v="8922-NPKBJ"/>
        <s v="2740-TVLFN"/>
        <s v="7771-CFQRQ"/>
        <s v="9512-PHSMG"/>
        <s v="6963-EZQEE"/>
        <s v="2452-KDRRH"/>
        <s v="2004-OCQXK"/>
        <s v="4146-SVFUD"/>
        <s v="1564-HJUVY"/>
        <s v="7517-LDMPS"/>
        <s v="5226-NOZFC"/>
        <s v="7508-MYBOG"/>
        <s v="8148-NLEGT"/>
        <s v="0148-DCDOS"/>
        <s v="8347-GDTMP"/>
        <s v="9992-RRAMN"/>
        <s v="6746-WAUWT"/>
        <s v="0310-MVLET"/>
        <s v="0428-IKYCP"/>
        <s v="4550-VBOFE"/>
        <s v="2187-PKZAY"/>
        <s v="6652-YFFJO"/>
        <s v="7225-IILWY"/>
        <s v="5248-RPYWW"/>
        <s v="7923-IYJWY"/>
        <s v="3170-GWYKC"/>
        <s v="5696-QURRL"/>
        <s v="1732-VHUBQ"/>
        <s v="0495-RVCBF"/>
        <s v="2668-TZSPS"/>
        <s v="7854-EDSSA"/>
        <s v="7446-SFAOA"/>
        <s v="9522-ZSINC"/>
        <s v="8234-GSZYK"/>
        <s v="6164-HAQTX"/>
        <s v="0679-IDSTG"/>
        <s v="7765-LWVVH"/>
        <s v="1658-TJVOA"/>
        <s v="0953-LGOVU"/>
        <s v="4692-NNQRU"/>
        <s v="7742-MYPGI"/>
        <s v="0611-DFXKO"/>
        <s v="7780-OTDSO"/>
        <s v="9619-GSATL"/>
        <s v="9747-DDZOS"/>
        <s v="6203-HBZPA"/>
        <s v="0301-FIDRB"/>
        <s v="4139-JPIAM"/>
        <s v="2181-TIDSV"/>
        <s v="2761-XECQW"/>
        <s v="1936-CZAKF"/>
        <s v="9453-PATOS"/>
        <s v="3348-CFRNX"/>
        <s v="4402-FTBXC"/>
        <s v="1428-GTBJJ"/>
        <s v="2931-XIQBR"/>
        <s v="0106-UGRDO"/>
        <s v="5542-TBBWB"/>
        <s v="1930-QPBVZ"/>
        <s v="5322-ZSMZY"/>
        <s v="8059-UDZFY"/>
        <s v="7740-BTPUX"/>
        <s v="9435-JMLSX"/>
        <s v="3352-ALMCK"/>
        <s v="5312-IRCFR"/>
        <s v="5294-IMHHT"/>
        <s v="6313-GIDIT"/>
        <s v="5310-NOOVA"/>
        <s v="4526-EXKKN"/>
        <s v="5311-IHLEI"/>
        <s v="3987-KQDDU"/>
        <s v="3404-JNXAX"/>
        <s v="5131-PONJI"/>
        <s v="3489-VSFRD"/>
        <s v="3345-JHUEO"/>
        <s v="2249-YPRNG"/>
        <s v="7410-YTJIK"/>
        <s v="4626-GYCZP"/>
        <s v="2674-MIAHT"/>
        <s v="2576-HXMPA"/>
        <s v="7587-AOVVU"/>
        <s v="5590-BYNII"/>
        <s v="6898-MDLZW"/>
        <s v="9357-UJRUN"/>
        <s v="1591-NFNLQ"/>
        <s v="8648-PFRMP"/>
        <s v="7663-CUXZB"/>
        <s v="0258-NOKBL"/>
        <s v="1163-VIPRI"/>
        <s v="9348-ROUAI"/>
        <s v="9443-JUBUO"/>
        <s v="3043-TYBNO"/>
        <s v="5906-BFOZT"/>
        <s v="8996-ZROXE"/>
        <s v="5266-PFRQK"/>
        <s v="4674-HGNUA"/>
        <s v="6765-MBQNU"/>
        <s v="9786-IJYDL"/>
        <s v="6295-OSINB"/>
        <s v="3308-MHOOC"/>
        <s v="2309-OSFEU"/>
        <s v="4177-JPDFU"/>
        <s v="2239-CFOUJ"/>
        <s v="8046-DNVTL"/>
        <s v="6620-JDYNW"/>
        <s v="4770-UEZOX"/>
        <s v="1038-RQOST"/>
        <s v="7613-LLQFO"/>
        <s v="9513-DXHDA"/>
        <s v="2640-PMGFL"/>
        <s v="3801-HMYNL"/>
        <s v="0516-QREYC"/>
        <s v="9685-WKZGT"/>
        <s v="8084-OIVBS"/>
        <s v="3865-QBWSJ"/>
        <s v="3352-RICWQ"/>
        <s v="1498-NHTLT"/>
        <s v="1402-PTHGN"/>
        <s v="4176-RELJR"/>
        <s v="6214-EDAKZ"/>
        <s v="5199-FPUSP"/>
        <s v="6377-KSLXC"/>
        <s v="1796-JANOW"/>
        <s v="0238-WHBIQ"/>
        <s v="8735-NBLWT"/>
        <s v="6651-RLGGM"/>
        <s v="6127-ISGTU"/>
        <s v="1208-DNHLN"/>
        <s v="5696-EXCYS"/>
        <s v="5795-KTGUD"/>
        <s v="7924-GJZFI"/>
        <s v="5897-ZYEKH"/>
        <s v="7317-GGVPB"/>
        <s v="1406-PUQVY"/>
        <s v="1322-AGOQM"/>
        <s v="3677-IYRBF"/>
        <s v="5692-FPTAH"/>
        <s v="8715-KKTFG"/>
        <s v="1550-LOAHA"/>
        <s v="0268-QKIWO"/>
        <s v="0876-WDUUZ"/>
        <s v="5151-HQRDG"/>
        <s v="0960-HUWBM"/>
        <s v="6465-GSRCL"/>
        <s v="0263-FJTQO"/>
        <s v="7319-ZNRTR"/>
        <s v="2858-MOFSQ"/>
        <s v="8118-LSUEL"/>
        <s v="8070-AAWZP"/>
        <s v="1666-JXLKU"/>
        <s v="7855-DIWPO"/>
        <s v="5133-POWUA"/>
        <s v="5652-MSDEY"/>
        <s v="7005-CCBKV"/>
        <s v="1810-BOHSY"/>
        <s v="9500-IWPXQ"/>
        <s v="5762-TJXGK"/>
        <s v="4504-YOULA"/>
        <s v="5569-IDSEY"/>
        <s v="4250-FDVOU"/>
        <s v="5277-ZLOOR"/>
        <s v="1777-JYQPJ"/>
        <s v="3401-URHDA"/>
        <s v="1599-EAHXY"/>
        <s v="5052-PNLOS"/>
        <s v="3853-LYGAM"/>
        <s v="6979-ZNSFF"/>
        <s v="5680-LQOGP"/>
        <s v="2386-LAHRK"/>
        <s v="9931-DCEZH"/>
        <s v="1898-JSNDC"/>
        <s v="0315-LVCRK"/>
        <s v="2410-CIYFZ"/>
        <s v="4248-HCETZ"/>
        <s v="5505-OVWQW"/>
        <s v="7271-AJDTL"/>
        <s v="1867-TJHTS"/>
        <s v="0516-WJVXC"/>
        <s v="6860-YRJZP"/>
        <s v="2817-LVCPP"/>
        <s v="5038-ETMLM"/>
        <s v="5056-FIMPT"/>
        <s v="4521-WFJAI"/>
        <s v="6569-KTMDU"/>
        <s v="8809-XKHMD"/>
        <s v="0396-YCHWO"/>
        <s v="0867-LDTTC"/>
        <s v="4822-NGOCH"/>
        <s v="9391-DXGGG"/>
        <s v="9844-FELAJ"/>
        <s v="2122-SZZZD"/>
        <s v="5307-DZCVC"/>
        <s v="3148-AOIQT"/>
        <s v="8679-JOEVF"/>
        <s v="6692-YQHXC"/>
        <s v="3889-VWBID"/>
        <s v="5222-JCXZT"/>
        <s v="9754-CLVZW"/>
        <s v="0496-AHOOK"/>
        <s v="3181-VTHOE"/>
        <s v="7168-HDQHG"/>
        <s v="4803-AXVYP"/>
        <s v="3884-HCSWG"/>
        <s v="4567-AKPIA"/>
        <s v="5077-DXTCG"/>
        <s v="7901-HXJVA"/>
        <s v="5649-ANRML"/>
        <s v="4892-VLANZ"/>
        <s v="4236-XPXAV"/>
        <s v="8903-WMRNW"/>
        <s v="2452-SNHFZ"/>
        <s v="3629-WEAAM"/>
        <s v="6029-CSMJE"/>
        <s v="9909-DFRJA"/>
        <s v="9099-FTUHS"/>
        <s v="0581-BXBUB"/>
        <s v="4962-CHQPW"/>
        <s v="9467-ROOLM"/>
        <s v="2253-KPMNB"/>
        <s v="1345-ZUKID"/>
        <s v="6429-SHBCB"/>
        <s v="1834-WULEG"/>
        <s v="9097-ZUBYC"/>
        <s v="5148-ORICT"/>
        <s v="4578-PHJYZ"/>
        <s v="7272-QDCKA"/>
        <s v="8908-SLFCJ"/>
        <s v="8393-DLHGA"/>
        <s v="9766-HGEDE"/>
        <s v="7395-IGJOS"/>
        <s v="1814-WFGVS"/>
        <s v="2834-SPCJV"/>
        <s v="3721-WKIIL"/>
        <s v="6734-CKRSM"/>
        <s v="5197-LQXXH"/>
        <s v="9907-SWKKF"/>
        <s v="3457-PQBYH"/>
        <s v="0587-DMGBH"/>
        <s v="5384-ZTTWP"/>
        <s v="3745-HRPHI"/>
        <s v="7636-OWBPG"/>
        <s v="1231-YNDEK"/>
        <s v="1407-DIGZV"/>
        <s v="6397-JNZZG"/>
        <s v="0570-BFQHT"/>
        <s v="4393-OBCRR"/>
        <s v="3523-QRQLL"/>
        <s v="8564-LDKFL"/>
        <s v="3696-DFHHB"/>
        <s v="0895-DQHEW"/>
        <s v="6772-WFQRD"/>
        <s v="3810-DVDQQ"/>
        <s v="6972-SNKKW"/>
        <s v="3694-GLTJM"/>
        <s v="8149-RSOUN"/>
        <s v="9055-MOJJJ"/>
        <s v="4359-INNWN"/>
        <s v="0585-EGDDA"/>
        <s v="0549-CYCQN"/>
        <s v="3481-JHUZH"/>
        <s v="7250-EQKIY"/>
        <s v="3594-IVHJZ"/>
        <s v="8205-VSLRB"/>
        <s v="5960-MVTUK"/>
        <s v="3082-VQXNH"/>
        <s v="4013-UBXWQ"/>
        <s v="7669-LCRSD"/>
        <s v="3567-PQTSO"/>
        <s v="5519-NPHVG"/>
        <s v="8043-PNYSD"/>
        <s v="9938-EKRGF"/>
        <s v="2703-AMTUL"/>
        <s v="4825-XJGDM"/>
        <s v="5402-HTOTQ"/>
        <s v="3890-RTCMS"/>
        <s v="8849-GYOKR"/>
        <s v="3148-BLQJT"/>
        <s v="3665-JATSN"/>
        <s v="7966-YOTQW"/>
        <s v="0461-CVKMU"/>
        <s v="8853-TZDGH"/>
        <s v="4324-BZCKL"/>
        <s v="9710-ZUSHQ"/>
        <s v="1536-YHDOE"/>
        <s v="8123-QBNAZ"/>
        <s v="3629-ZNKXA"/>
        <s v="4827-LTQRJ"/>
        <s v="7711-YIJWC"/>
        <s v="7365-BVCJH"/>
        <s v="9620-ENEJV"/>
        <s v="2378-YIZKA"/>
        <s v="5498-TXHLF"/>
        <s v="6818-DJXAA"/>
        <s v="0464-WJTKO"/>
        <s v="2662-NNTDK"/>
        <s v="3902-FOIGH"/>
        <s v="7112-OPOTK"/>
        <s v="2874-YXVVA"/>
        <s v="1245-HARPS"/>
        <s v="4210-QFJMF"/>
        <s v="4323-ELYYB"/>
        <s v="6064-PUPMC"/>
        <s v="6322-PJJDJ"/>
        <s v="0330-BGYZE"/>
        <s v="1085-LDWAM"/>
        <s v="7586-ZATGZ"/>
        <s v="7197-VOJMM"/>
        <s v="9143-CANJF"/>
        <s v="2041-JIJCI"/>
        <s v="1086-LXKFY"/>
        <s v="4900-MSOMT"/>
        <s v="2229-VWQJH"/>
        <s v="9194-GFVOI"/>
        <s v="1336-EZFZY"/>
        <s v="4282-MSACW"/>
        <s v="1403-LKLIK"/>
        <s v="2636-ALXXZ"/>
        <s v="7786-WBJYI"/>
        <s v="0136-IFMYD"/>
        <s v="5144-TVGLP"/>
        <s v="9643-AVVWI"/>
        <s v="0253-ZTEOB"/>
        <s v="6061-PQHMK"/>
        <s v="9885-CSMWE"/>
        <s v="6137-MFAJN"/>
        <s v="4232-JGKIY"/>
        <s v="9139-TWBAS"/>
        <s v="6685-GBWJZ"/>
        <s v="2195-VVRJF"/>
        <s v="3913-RDSJZ"/>
        <s v="8058-JMEQO"/>
        <s v="9494-BDNNC"/>
        <s v="1640-PLFMP"/>
        <s v="5366-OBVMR"/>
        <s v="8276-MQBYC"/>
        <s v="7593-XFKDI"/>
        <s v="4573-JKNAE"/>
        <s v="0337-CNPZE"/>
        <s v="9817-APLHW"/>
        <s v="8380-MQINP"/>
        <s v="0840-DFEZH"/>
        <s v="1513-XNPPH"/>
        <s v="8690-ZVLCL"/>
        <s v="6015-VVHHE"/>
        <s v="0384-LPITE"/>
        <s v="6347-DCUIK"/>
        <s v="1335-HQMKX"/>
        <s v="2545-EBUPK"/>
        <s v="6923-AQONU"/>
        <s v="0897-FEGMU"/>
        <s v="7663-RGWBC"/>
        <s v="1120-BMWUB"/>
        <s v="4536-PLEQY"/>
        <s v="7029-IJEJK"/>
        <s v="8871-JLMHM"/>
        <s v="2235-ZGKPT"/>
        <s v="3891-PUQOD"/>
        <s v="5447-VYTKW"/>
        <s v="3623-FQBOX"/>
        <s v="0689-NKYLF"/>
        <s v="8659-HDIYE"/>
        <s v="3474-BAFSJ"/>
        <s v="5519-YLDGW"/>
        <s v="3865-ZFZIB"/>
        <s v="1855-AGAWH"/>
        <s v="7109-CQYUZ"/>
        <s v="4680-KUTAJ"/>
        <s v="5307-UVGNB"/>
        <s v="4946-EDSEW"/>
        <s v="2883-ILGWO"/>
        <s v="3642-BYHDO"/>
        <s v="9629-NHXFW"/>
        <s v="0396-HUJBP"/>
        <s v="5178-LMXOP"/>
        <s v="6285-FTQBF"/>
        <s v="8185-UPYBR"/>
        <s v="4585-HETAI"/>
        <s v="7526-BEZQB"/>
        <s v="1474-JUWSM"/>
        <s v="3530-CRZSB"/>
        <s v="8498-XXGWA"/>
        <s v="0621-TSSMU"/>
        <s v="7234-KMNRQ"/>
        <s v="4683-WYDOU"/>
        <s v="9052-DHNKM"/>
        <s v="6794-HKIAJ"/>
        <s v="5578-NKCXI"/>
        <s v="3096-WPXBT"/>
        <s v="8434-PNQZX"/>
        <s v="4299-OPXEJ"/>
        <s v="4951-UKAAQ"/>
        <s v="6693-DJWTY"/>
        <s v="0744-GKNGE"/>
        <s v="1167-OYZJF"/>
        <s v="2108-YKQTY"/>
        <s v="4918-QLLIW"/>
        <s v="7056-IMHCC"/>
        <s v="4854-SSLTN"/>
        <s v="5294-DMSFH"/>
        <s v="4837-PZTIC"/>
        <s v="1625-JAIIY"/>
        <s v="1063-DHQJF"/>
        <s v="8663-UPDGF"/>
        <s v="1837-YQUCE"/>
        <s v="4112-LUEIZ"/>
        <s v="0369-ZGOVK"/>
        <s v="4510-HIMLV"/>
        <s v="9919-KNPOO"/>
        <s v="8749-JMNKX"/>
        <s v="7872-BAAZR"/>
        <s v="9391-LMANN"/>
        <s v="2430-USGXP"/>
        <s v="8174-TBVCF"/>
        <s v="4450-DLLMH"/>
        <s v="0428-AXXLJ"/>
        <s v="5955-ERIHD"/>
        <s v="0917-EZOLA"/>
        <s v="0468-YRPXN"/>
        <s v="5996-NRVXR"/>
        <s v="3739-YBWAB"/>
        <s v="9762-YAQAA"/>
        <s v="5473-KHBPS"/>
        <s v="0100-DUVFC"/>
        <s v="5397-TUPSH"/>
        <s v="0326-VDYXE"/>
        <s v="6773-LQTVT"/>
        <s v="7274-RTAPZ"/>
        <s v="0311-UNPFF"/>
        <s v="6609-MXJHJ"/>
        <s v="2669-OIDSD"/>
        <s v="8400-WZICQ"/>
        <s v="9576-SYUHJ"/>
        <s v="0410-IPFTY"/>
        <s v="2831-EBWRN"/>
        <s v="9430-NKQLY"/>
        <s v="8414-MYSHR"/>
        <s v="9402-ORRAH"/>
        <s v="6483-OATDN"/>
        <s v="1293-HHSHJ"/>
        <s v="4840-ORQXB"/>
        <s v="8610-ZIKJJ"/>
        <s v="3756-VNWDH"/>
        <s v="7673-LPRNY"/>
        <s v="8229-TNIQA"/>
        <s v="6060-QBMGV"/>
        <s v="2828-SLQPF"/>
        <s v="4465-VDKIQ"/>
        <s v="2921-XWDJH"/>
        <s v="6221-AVQYL"/>
        <s v="9257-AZMTZ"/>
        <s v="7743-EXURX"/>
        <s v="4682-BLBUC"/>
        <s v="5968-VXZLG"/>
        <s v="5569-KGJHX"/>
        <s v="5201-FRKKS"/>
        <s v="9799-CAYJJ"/>
        <s v="7730-IUTDZ"/>
        <s v="0426-TIRNE"/>
        <s v="6738-ISCBM"/>
        <s v="9821-BESNZ"/>
        <s v="3678-MNGZX"/>
        <s v="2916-BQZLN"/>
        <s v="4558-CGYCZ"/>
        <s v="8710-YGLWG"/>
        <s v="3199-XGZCY"/>
        <s v="6814-ZPWFQ"/>
        <s v="4063-EIKNQ"/>
        <s v="6993-YCOBK"/>
        <s v="5206-HPJKM"/>
        <s v="6036-TTFYU"/>
        <s v="2550-AEVRU"/>
        <s v="0969-RGKCU"/>
        <s v="5889-JTMUL"/>
        <s v="3746-EUBYR"/>
        <s v="2332-EFBJY"/>
        <s v="4311-QTTAI"/>
        <s v="9474-PHLYD"/>
        <s v="4318-RAJVY"/>
        <s v="2165-VOEGB"/>
        <s v="3612-YUNGG"/>
        <s v="2254-DLXRI"/>
        <s v="1053-MXTTK"/>
        <s v="1530-ZTDOZ"/>
        <s v="1301-LOPVR"/>
        <s v="0853-TWRVK"/>
        <s v="8914-RBTSB"/>
        <s v="8200-LGKSR"/>
        <s v="1568-BEKZM"/>
        <s v="0670-ANMUU"/>
        <s v="6897-RWMUB"/>
        <s v="7594-RQHXR"/>
        <s v="6134-KWTBV"/>
        <s v="1077-HUUJM"/>
        <s v="6331-EWIEB"/>
        <s v="0895-LNKRC"/>
        <s v="2045-BMBTJ"/>
        <s v="8417-GSODA"/>
        <s v="5171-EPLKN"/>
        <s v="4452-QIIEB"/>
        <s v="5998-VVEJY"/>
        <s v="6741-EGCBI"/>
        <s v="4317-VTEOA"/>
        <s v="9677-AVKED"/>
        <s v="2227-JRSJX"/>
        <s v="9847-HNVGP"/>
        <s v="6696-YDAYZ"/>
        <s v="8980-WQFWL"/>
        <s v="1730-ZMAME"/>
        <s v="4634-JLRJT"/>
        <s v="9501-UKKNL"/>
        <s v="2560-QTSBS"/>
        <s v="7541-YLXCL"/>
        <s v="4795-WRNVT"/>
        <s v="6080-TCMYC"/>
        <s v="0260-ZDLGK"/>
        <s v="6357-JJPQT"/>
        <s v="2292-XQWSV"/>
        <s v="9552-TGUZV"/>
        <s v="5913-INRQV"/>
        <s v="8722-NGNBH"/>
        <s v="6210-KBBPI"/>
        <s v="9643-YBLUR"/>
        <s v="8734-FNWVH"/>
        <s v="9447-YPTBX"/>
        <s v="0133-BMFZO"/>
        <s v="9540-JYROE"/>
        <s v="9026-LHEVG"/>
        <s v="2260-USTRB"/>
        <s v="3656-TKRVZ"/>
        <s v="6185-TASNN"/>
        <s v="7925-PNRGI"/>
        <s v="8623-TMRBY"/>
        <s v="1552-CZCLL"/>
        <s v="1501-SGHBW"/>
        <s v="9313-CDOGY"/>
        <s v="8148-BPLZQ"/>
        <s v="2623-DRYAM"/>
        <s v="9987-LUTYD"/>
        <s v="3208-YPIOE"/>
        <s v="4488-KQFDT"/>
        <s v="2612-RANWT"/>
        <s v="5693-PIPCS"/>
        <s v="0491-KAPQG"/>
        <s v="1925-LFCZZ"/>
        <s v="8039-EQPIM"/>
        <s v="6900-PXRMS"/>
        <s v="8707-RMEZH"/>
        <s v="3346-BRMIS"/>
        <s v="3209-ZPKFI"/>
        <s v="6479-VDGRK"/>
        <s v="9373-WSLOY"/>
        <s v="3569-JFODW"/>
        <s v="9544-PYPSJ"/>
        <s v="1591-XWLGB"/>
        <s v="0396-UKGAI"/>
        <s v="3243-ZHOHY"/>
        <s v="7527-QNRUS"/>
        <s v="9986-BONCE"/>
        <s v="3878-AVSOQ"/>
        <s v="5296-PSYVW"/>
        <s v="6319-QSUSR"/>
        <s v="4083-EUGRJ"/>
        <s v="7579-OOPEC"/>
        <s v="0512-FLFDW"/>
        <s v="1771-OADNZ"/>
        <s v="0487-CRLZF"/>
        <s v="2107-FBPTK"/>
        <s v="9451-WLYRI"/>
        <s v="1991-VOPLL"/>
        <s v="9738-QLWTP"/>
        <s v="1016-DJTSV"/>
        <s v="9419-IPPBE"/>
        <s v="0174-QRVVY"/>
        <s v="5699-BNCAS"/>
        <s v="2900-PHPLN"/>
        <s v="0612-RTZZA"/>
        <s v="8106-GWQOK"/>
        <s v="6878-GGDWG"/>
        <s v="4039-PIMHX"/>
        <s v="3604-WLABM"/>
        <s v="2259-OUUSZ"/>
        <s v="6410-LEFEN"/>
        <s v="1545-JFUML"/>
        <s v="7826-VVKWT"/>
        <s v="2587-EKXTS"/>
        <s v="5442-BXVND"/>
        <s v="8816-VXNZD"/>
        <s v="1723-HKXJQ"/>
        <s v="7825-GKXMW"/>
        <s v="9753-OYLBX"/>
        <s v="2364-UFROM"/>
        <s v="6656-JWRQX"/>
        <s v="6473-ULUHT"/>
        <s v="1240-KNSEZ"/>
        <s v="4433-JCGCG"/>
        <s v="2842-BCQGE"/>
        <s v="5899-MQZZL"/>
        <s v="9488-HGMJH"/>
        <s v="6038-GCYEC"/>
        <s v="2150-WLKUW"/>
        <s v="7159-FVYPK"/>
        <s v="7032-LMBHI"/>
        <s v="1150-WFARN"/>
        <s v="6088-BXMRG"/>
        <s v="3144-AUDBS"/>
        <s v="4821-SJHJV"/>
        <s v="1137-DGOWI"/>
        <s v="5616-PRTNT"/>
        <s v="3812-LRZIR"/>
        <s v="4818-QIUFN"/>
        <s v="9483-GCPWE"/>
        <s v="4227-OJHAL"/>
        <s v="4993-JCRGJ"/>
        <s v="9537-JALFH"/>
        <s v="2103-ZRXFN"/>
        <s v="3724-BSCVH"/>
        <s v="4877-TSOFF"/>
        <s v="6961-VCPMC"/>
        <s v="5288-AHOUP"/>
        <s v="6688-UZPWD"/>
        <s v="0655-YDGFJ"/>
        <s v="8468-EHYJA"/>
        <s v="1097-FSPVW"/>
        <s v="8328-SKJNO"/>
        <s v="7010-ZMVBF"/>
        <s v="5201-CBWYG"/>
        <s v="0968-GSIKN"/>
        <s v="6352-GIGGQ"/>
        <s v="6771-XWBDM"/>
        <s v="2897-DOVND"/>
        <s v="0191-EQUUH"/>
        <s v="7134-HBPBS"/>
        <s v="2926-JEJJC"/>
        <s v="4950-BDEUX"/>
        <s v="5789-LDFXO"/>
        <s v="0508-OOLTO"/>
        <s v="9822-WMWVG"/>
        <s v="2391-SOORI"/>
        <s v="9040-KZVWO"/>
        <s v="2645-QTLMB"/>
        <s v="4806-HIPDW"/>
        <s v="1548-ARAGG"/>
        <s v="6339-RZCBJ"/>
        <s v="4424-TKOPW"/>
        <s v="4415-WNGVR"/>
        <s v="2522-AHJXR"/>
        <s v="0412-UCCNP"/>
        <s v="1816-FLZDK"/>
        <s v="8443-ZRDBZ"/>
        <s v="9136-ALYBR"/>
        <s v="4615-PIVVU"/>
        <s v="8885-QSQBX"/>
        <s v="7479-NITWS"/>
        <s v="8617-ENBDS"/>
        <s v="9385-NXKDA"/>
        <s v="0430-IHCDJ"/>
        <s v="2959-MJHIC"/>
        <s v="6674-KVJHG"/>
        <s v="1814-DKOLC"/>
        <s v="4201-JMNGR"/>
        <s v="3537-HPKQT"/>
        <s v="5821-MMEIL"/>
        <s v="5960-WPXQM"/>
        <s v="8260-NGFNY"/>
        <s v="1309-XGFSN"/>
        <s v="1866-RZZQS"/>
        <s v="4742-TXUEX"/>
        <s v="9631-XEYKE"/>
        <s v="8631-NBHFZ"/>
        <s v="1335-MXCSE"/>
        <s v="8873-TMKGR"/>
        <s v="1469-LBJQJ"/>
        <s v="4958-XCBDQ"/>
        <s v="8337-UPOAQ"/>
        <s v="1725-IQNIY"/>
        <s v="0310-VQXAM"/>
        <s v="3453-RTHJQ"/>
        <s v="6712-OAWRH"/>
        <s v="6278-FEPBZ"/>
        <s v="1508-DFXCU"/>
        <s v="8614-VGMMV"/>
        <s v="7868-BGSZA"/>
        <s v="2800-QQUSO"/>
        <s v="2930-UOTMB"/>
        <s v="9773-PEQBZ"/>
        <s v="8644-XLFBW"/>
        <s v="7785-RDVIG"/>
        <s v="2903-YYTBW"/>
        <s v="3620-MWJNE"/>
        <s v="8573-JGCZW"/>
        <s v="6837-HAEVO"/>
        <s v="9306-CPCBC"/>
        <s v="8819-ZBYNA"/>
        <s v="6174-NRBTZ"/>
        <s v="9481-IEBZY"/>
        <s v="1833-VGRUM"/>
        <s v="6137-NICCO"/>
        <s v="9065-ZCPQX"/>
        <s v="6402-EJMWF"/>
        <s v="3620-EHIMZ"/>
        <s v="8747-UDCOI"/>
        <s v="8374-XGEJJ"/>
        <s v="2656-TABEH"/>
        <s v="2325-ZUSFD"/>
        <s v="8194-PEEBY"/>
        <s v="6872-HXFNF"/>
        <s v="3932-CMDTD"/>
        <s v="8387-UGUSU"/>
        <s v="1080-BWSYE"/>
        <s v="1194-HVAIF"/>
        <s v="0812-WUPTB"/>
        <s v="3594-UVONA"/>
        <s v="0004-TLHLJ"/>
        <s v="8439-LTUGF"/>
        <s v="8805-JNRAZ"/>
        <s v="0206-OYVOC"/>
        <s v="7291-CDTMJ"/>
        <s v="7128-GGCNO"/>
        <s v="0237-YFUTL"/>
        <s v="7691-KGKGP"/>
        <s v="6710-HSJRD"/>
        <s v="1732-FEKLD"/>
        <s v="9862-KJTYK"/>
        <s v="0365-BZUWY"/>
        <s v="5701-SVCWR"/>
        <s v="3129-AAQOU"/>
        <s v="4922-CVPDX"/>
        <s v="1396-QWFBJ"/>
        <s v="1357-BIJKI"/>
        <s v="1099-BTKWT"/>
        <s v="4570-QHXHL"/>
        <s v="7359-PTSXY"/>
        <s v="9470-RTWDV"/>
        <s v="9348-YVOMK"/>
        <s v="8104-OSKWT"/>
        <s v="4521-YEEHE"/>
        <s v="3786-WOVKF"/>
        <s v="6086-ESGRL"/>
        <s v="2592-HODOV"/>
        <s v="3886-CERTZ"/>
        <s v="7995-ZHHNZ"/>
        <s v="2332-TODQS"/>
        <s v="9278-VZKCD"/>
        <s v="8008-OTEZX"/>
        <s v="2773-OVBPK"/>
        <s v="5999-LCXAO"/>
        <s v="4803-LBYPN"/>
        <s v="5759-RCVCB"/>
        <s v="2139-FQHLM"/>
        <s v="8261-GWDBQ"/>
        <s v="0991-BRRFB"/>
        <s v="3882-IYOIJ"/>
        <s v="8749-TZYEC"/>
        <s v="1755-FZQEC"/>
        <s v="5600-KTXFM"/>
        <s v="3871-IKPYH"/>
        <s v="6319-IEJWJ"/>
        <s v="9025-AOMKI"/>
        <s v="6339-TBELP"/>
        <s v="7964-YESJC"/>
        <s v="6173-GOLSU"/>
        <s v="5275-SQEIZ"/>
        <s v="7716-YTYHG"/>
        <s v="7950-XWOVN"/>
        <s v="4647-MUZON"/>
        <s v="9702-AIUJO"/>
        <s v="8851-RAGOV"/>
        <s v="1304-NECVQ"/>
        <s v="5396-IZEPB"/>
        <s v="1729-VLAZJ"/>
        <s v="8285-ABVLB"/>
        <s v="0701-TJSEF"/>
        <s v="5712-VBOXD"/>
        <s v="6629-LADHQ"/>
        <s v="8945-GRKHX"/>
        <s v="6959-UWKHF"/>
        <s v="4537-CIBHB"/>
        <s v="3815-SLMEF"/>
        <s v="4324-AHJKS"/>
        <s v="4495-LHSSK"/>
        <s v="5915-ANOEI"/>
        <s v="9861-PDSZP"/>
        <s v="4505-EXZHB"/>
        <s v="2019-HDCZY"/>
        <s v="4652-NNHNY"/>
        <s v="8788-DOXSU"/>
        <s v="7404-JLKQG"/>
        <s v="8972-HJWNV"/>
        <s v="2632-IVXVF"/>
        <s v="8915-NNTRC"/>
        <s v="5914-GXMDA"/>
        <s v="7463-IFMQU"/>
        <s v="2920-RNCEZ"/>
        <s v="8515-OCTJS"/>
        <s v="5382-TEMLV"/>
        <s v="3441-CGZJH"/>
        <s v="9592-ERDKV"/>
        <s v="5261-QSHQM"/>
        <s v="4778-IZARL"/>
        <s v="7008-LZVOZ"/>
        <s v="8868-WOZGU"/>
        <s v="9365-CSLBQ"/>
        <s v="1334-FJSVR"/>
        <s v="5884-FBCTL"/>
        <s v="7130-CTCUS"/>
        <s v="6242-FEGFD"/>
        <s v="7625-XCQRH"/>
        <s v="6194-HBGQN"/>
        <s v="7634-WSWDB"/>
        <s v="1731-TVIUK"/>
        <s v="2987-BJXIK"/>
        <s v="9769-TSBZE"/>
        <s v="0406-BPDVR"/>
        <s v="1395-WSWXR"/>
        <s v="6023-GSSXW"/>
        <s v="6752-APNJL"/>
        <s v="5276-KQWHG"/>
        <s v="7446-KQISO"/>
        <s v="0582-AVCLN"/>
        <s v="2565-JSLRY"/>
        <s v="2607-DHDAK"/>
        <s v="1073-XXCZD"/>
        <s v="3727-JEZTU"/>
        <s v="8143-ETQTI"/>
        <s v="8570-KLJYJ"/>
        <s v="7754-IXRMC"/>
        <s v="5863-OOKCL"/>
        <s v="1686-STUHN"/>
        <s v="2984-MIIZL"/>
        <s v="0266-GMEAO"/>
        <s v="5574-NXZIU"/>
        <s v="0019-GFNTW"/>
        <s v="8309-PPCED"/>
        <s v="4098-NAUKP"/>
        <s v="4608-LCIMN"/>
        <s v="1485-YDHMM"/>
        <s v="4054-CUMIA"/>
        <s v="0603-TPMIB"/>
        <s v="2525-GVKQU"/>
        <s v="8161-QYMTT"/>
        <s v="9581-GVBXT"/>
        <s v="5862-BRIXZ"/>
        <s v="5404-GGUKR"/>
        <s v="3308-JSGML"/>
        <s v="2126-GSEGL"/>
        <s v="3677-TNKIO"/>
        <s v="0440-QEXBZ"/>
        <s v="2434-EEVDB"/>
        <s v="6762-QVYJO"/>
        <s v="2675-DHUTR"/>
        <s v="8152-VETUR"/>
        <s v="9667-EQRXU"/>
        <s v="7446-YPODE"/>
        <s v="9522-BNTHX"/>
        <s v="4676-WLUHT"/>
        <s v="3329-WDIOK"/>
        <s v="7980-MHFLQ"/>
        <s v="2873-ZLIWT"/>
        <s v="3415-TAILE"/>
        <s v="0757-WCUUZ"/>
        <s v="1629-DQQVB"/>
        <s v="3045-XETSH"/>
        <s v="0374-AACSZ"/>
        <s v="7239-HZZCX"/>
        <s v="4872-VXRIL"/>
        <s v="9140-CZQZZ"/>
        <s v="3423-HHXAO"/>
        <s v="0531-ZZJWQ"/>
        <s v="6537-QLGEX"/>
        <s v="2688-BHGOG"/>
        <s v="7683-CBDKJ"/>
        <s v="0946-CLJTI"/>
        <s v="1325-USMEC"/>
        <s v="0916-QOFDP"/>
        <s v="0628-CNQRM"/>
        <s v="6199-IPCAO"/>
        <s v="7665-TOALD"/>
        <s v="0324-BRPCJ"/>
        <s v="5640-CAXOA"/>
        <s v="2235-EZAIK"/>
        <s v="1196-AMORA"/>
        <s v="4282-YMKNA"/>
        <s v="8263-OKETD"/>
        <s v="2476-YGEFM"/>
        <s v="8687-BAFGU"/>
        <s v="0641-EVBOJ"/>
        <s v="0829-XXPLX"/>
        <s v="9974-JFBHQ"/>
        <s v="0608-JDVEC"/>
        <s v="9780-FKVVF"/>
        <s v="1919-RTPQD"/>
        <s v="5214-NLTIT"/>
        <s v="3345-PBBFH"/>
        <s v="5055-BRMNE"/>
        <s v="9189-JWSHV"/>
        <s v="2190-PHBHR"/>
        <s v="2650-GYRYL"/>
        <s v="0746-JTRFU"/>
        <s v="3982-JGSFD"/>
        <s v="1574-DYCWE"/>
        <s v="7247-XOZPB"/>
        <s v="2466-FCCPT"/>
        <s v="6211-WWLTF"/>
        <s v="4826-TZEVA"/>
        <s v="6016-NXBNJ"/>
        <s v="9138-EFSMO"/>
        <s v="0576-WNXXC"/>
        <s v="8910-LEDAG"/>
        <s v="3452-GWUIN"/>
        <s v="2716-GFZOR"/>
        <s v="3724-UCSHY"/>
        <s v="8626-XHBIE"/>
        <s v="3192-LNKRK"/>
        <s v="4439-YRNVD"/>
        <s v="2876-VBBBL"/>
        <s v="6834-NXDCA"/>
        <s v="3005-TYFRD"/>
        <s v="8670-MEFCP"/>
        <s v="3079-BCHLN"/>
        <s v="7777-UNYHB"/>
        <s v="7278-CKDNC"/>
        <s v="8450-UYIBU"/>
        <s v="2969-VAPYH"/>
        <s v="4822-YCXMX"/>
        <s v="7181-OQCUT"/>
        <s v="8474-UMLNT"/>
        <s v="9821-POOTN"/>
        <s v="3836-FZSDJ"/>
        <s v="6559-ILWKJ"/>
        <s v="0187-QSXOE"/>
        <s v="7733-UDMTP"/>
        <s v="2649-HWLYB"/>
        <s v="5214-CHIWJ"/>
        <s v="4229-CZMLL"/>
        <s v="6904-JLBGY"/>
        <s v="1685-VAYJF"/>
        <s v="8874-EJNSR"/>
        <s v="6917-YACBP"/>
        <s v="4223-WOZCM"/>
        <s v="9253-VIFJQ"/>
        <s v="7030-FZTFM"/>
        <s v="9741-YLNTD"/>
        <s v="5120-ZBLAI"/>
        <s v="1194-BHJYC"/>
        <s v="3663-MITLP"/>
        <s v="0906-QVPMS"/>
        <s v="9025-ZRPVR"/>
        <s v="7858-GTZSP"/>
        <s v="3285-UCQVC"/>
        <s v="6248-BSHKG"/>
        <s v="4685-TFLLS"/>
        <s v="1209-VFFOC"/>
        <s v="4553-DVPZG"/>
        <s v="4902-OHLSK"/>
        <s v="6917-IAYHD"/>
        <s v="0495-ZBNGW"/>
        <s v="2642-MAWLJ"/>
        <s v="2357-COQEK"/>
        <s v="7103-ZGVNT"/>
        <s v="2027-WKXMW"/>
        <s v="7137-NAXML"/>
        <s v="6963-KQYQB"/>
        <s v="5934-RMPOV"/>
        <s v="1207-BLKSA"/>
        <s v="4088-YLDSU"/>
        <s v="8316-BBQAY"/>
        <s v="1166-PQLGG"/>
        <s v="3146-JTQHR"/>
        <s v="4291-YZODP"/>
        <s v="4395-PZMSN"/>
        <s v="8706-HRADD"/>
        <s v="4385-ZKVNW"/>
        <s v="5446-DKWYW"/>
        <s v="5797-APWZC"/>
        <s v="4228-ZGYUW"/>
        <s v="9031-ZVQPT"/>
        <s v="2990-IAJSV"/>
        <s v="8107-KNCIM"/>
        <s v="9027-YFHQJ"/>
        <s v="4644-OBGFZ"/>
        <s v="4029-HPFVY"/>
        <s v="5345-BMKWB"/>
        <s v="3519-ZKXGG"/>
        <s v="6416-TVAIH"/>
        <s v="5108-ADXWO"/>
        <s v="3066-RRJIO"/>
        <s v="4664-NJCMS"/>
        <s v="0307-BCOPK"/>
        <s v="2542-HYGIQ"/>
        <s v="5016-LIPDW"/>
        <s v="1567-DSCIC"/>
        <s v="6124-ACRHJ"/>
        <s v="9362-MWODR"/>
        <s v="5153-LXKDT"/>
        <s v="5161-UBZXI"/>
        <s v="1020-JPQOW"/>
        <s v="7919-ZODZZ"/>
        <s v="0565-JUPYD"/>
        <s v="5939-XAIXZ"/>
        <s v="9054-FOWNV"/>
        <s v="2683-BPJSO"/>
        <s v="2157-MXBJS"/>
        <s v="9732-EQMWY"/>
        <s v="5269-NRGDP"/>
        <s v="2121-JAFOM"/>
        <s v="2632-UCGVD"/>
        <s v="5445-PZWGX"/>
        <s v="5198-HQAEN"/>
        <s v="9170-CCKOU"/>
        <s v="2819-GWENI"/>
        <s v="3572-UUHRS"/>
        <s v="1226-UDFZR"/>
        <s v="5955-EPOAZ"/>
        <s v="6821-JPCDC"/>
        <s v="8815-LMFLX"/>
        <s v="9135-HSWOC"/>
        <s v="8582-KRHPJ"/>
        <s v="5811-IWXYM"/>
        <s v="6425-YQLLO"/>
        <s v="5442-UTCVD"/>
        <s v="7734-DBOAI"/>
        <s v="2789-CZANW"/>
        <s v="2091-RFFBA"/>
        <s v="2114-MGINA"/>
        <s v="7596-LDUXP"/>
        <s v="4489-SNOJF"/>
        <s v="2192-OZITF"/>
        <s v="5651-CPDND"/>
        <s v="1131-ALZWV"/>
        <s v="7729-XBTWX"/>
        <s v="9134-WYRVP"/>
        <s v="3284-SVCRO"/>
        <s v="0559-CKHUS"/>
        <s v="2931-SVLTV"/>
        <s v="6899-PPEEA"/>
        <s v="7504-UWHNB"/>
        <s v="2187-LZGPL"/>
        <s v="1431-AIDJQ"/>
        <s v="6288-LBEAR"/>
        <s v="4597-NUCQV"/>
        <s v="9019-QVLZD"/>
        <s v="8413-YNHNV"/>
        <s v="5808-TOTXO"/>
        <s v="4369-NYSCF"/>
        <s v="6333-YDVLT"/>
        <s v="5324-KTGCG"/>
        <s v="7394-LWLYN"/>
        <s v="3707-LRWZD"/>
        <s v="6873-UDNLD"/>
        <s v="2700-LUEVA"/>
        <s v="1455-ESIQH"/>
        <s v="2979-SXESE"/>
        <s v="4013-TLDHQ"/>
        <s v="4194-FJARJ"/>
        <s v="3244-CQPHU"/>
        <s v="9708-HPXWZ"/>
        <s v="6992-TKNYO"/>
        <s v="3754-DXMRT"/>
        <s v="5792-JALQC"/>
        <s v="2200-DSAAL"/>
        <s v="4302-ZYFEL"/>
        <s v="4366-CTOUZ"/>
        <s v="6121-VZNQB"/>
        <s v="1518-OMDIK"/>
        <s v="6671-NGWON"/>
        <s v="0595-ITUDF"/>
        <s v="3806-YAZOV"/>
        <s v="7998-ZLXWN"/>
        <s v="6253-WRFHY"/>
        <s v="2675-OTVVJ"/>
        <s v="8680-CGLTP"/>
        <s v="8430-TWCBX"/>
        <s v="5018-GWURO"/>
        <s v="6741-QRLUP"/>
        <s v="4737-HOBAX"/>
        <s v="3340-QBBFM"/>
        <s v="1704-NRWYE"/>
        <s v="2592-SEIFQ"/>
        <s v="3372-CDXFJ"/>
        <s v="4781-ZXYGU"/>
        <s v="7632-YUTXB"/>
        <s v="2718-YSKCS"/>
        <s v="9896-UYMIE"/>
        <s v="8212-CRQXP"/>
        <s v="6980-CDGFC"/>
        <s v="7691-XVTZH"/>
        <s v="2520-SGTTA"/>
        <s v="7481-ATQQS"/>
        <s v="1088-CNNKB"/>
        <s v="1930-BZLHI"/>
        <s v="3400-ESFUW"/>
        <s v="0377-JBKKT"/>
        <s v="5778-BVOFB"/>
        <s v="2057-ZBLPD"/>
        <s v="5502-RLUYV"/>
        <s v="0023-HGHWL"/>
        <s v="4915-BFSXL"/>
        <s v="3086-RUCRN"/>
        <s v="5215-LNLDJ"/>
        <s v="3714-XPXBW"/>
        <s v="2824-DXNKN"/>
        <s v="5227-JSCFE"/>
        <s v="0848-ZGQIJ"/>
        <s v="3621-CHYVB"/>
        <s v="8042-RNLKO"/>
        <s v="1792-UXAFY"/>
        <s v="5372-FBKBN"/>
        <s v="6217-TOWGS"/>
        <s v="0378-XSZPU"/>
        <s v="1045-LTCYT"/>
        <s v="1544-JJMYL"/>
        <s v="4636-JGAAI"/>
        <s v="6874-SGLHU"/>
        <s v="5951-AOFIH"/>
        <s v="3059-NGMXB"/>
        <s v="8652-YHIYU"/>
        <s v="5278-PNYOX"/>
        <s v="5449-FIBXJ"/>
        <s v="3486-HOOGQ"/>
        <s v="5061-PBXFW"/>
        <s v="8630-FJLIB"/>
        <s v="3891-NLXJB"/>
        <s v="5453-AXEPF"/>
        <s v="3639-XJHKQ"/>
        <s v="3716-LRGXK"/>
        <s v="2263-SFSQZ"/>
        <s v="9950-MTGYX"/>
        <s v="4825-FUREZ"/>
        <s v="0137-UDEUO"/>
        <s v="7821-DPRQE"/>
        <s v="6543-XRMYR"/>
        <s v="2001-EWBQU"/>
        <s v="4925-LMHOK"/>
        <s v="1608-GMEWB"/>
        <s v="6695-AMZUF"/>
        <s v="1455-UGQVH"/>
        <s v="8280-MQRQN"/>
        <s v="1619-YWUBB"/>
        <s v="0365-GXEZS"/>
        <s v="0082-OQIQY"/>
        <s v="6087-MVHJH"/>
        <s v="4603-JANFB"/>
        <s v="3606-SBKRY"/>
        <s v="0667-NSRGI"/>
        <s v="7083-YNSKY"/>
        <s v="6893-ODYYE"/>
        <s v="8242-JSVBO"/>
        <s v="2479-BRAMR"/>
        <s v="9541-ZPSEA"/>
        <s v="2665-NPTGL"/>
        <s v="0988-JRWWP"/>
        <s v="6711-FLDFB"/>
        <s v="3873-WOSBC"/>
        <s v="7465-ZZRVX"/>
        <s v="4116-IQRFR"/>
        <s v="3714-JTVOV"/>
        <s v="8259-DZLIZ"/>
        <s v="0442-ZXKVS"/>
        <s v="7853-WNZSY"/>
        <s v="3120-FAZKD"/>
        <s v="8606-OEGQZ"/>
        <s v="0225-ZORZP"/>
        <s v="4702-IOQDC"/>
        <s v="9489-JMTTN"/>
        <s v="2830-LEWOA"/>
        <s v="5006-MXVRN"/>
        <s v="1264-BYWMS"/>
        <s v="9658-WYUFB"/>
        <s v="8327-WKMIE"/>
        <s v="5329-KRDTM"/>
        <s v="7797-EJMDP"/>
        <s v="3530-VWVGU"/>
        <s v="2013-SGDXK"/>
        <s v="6368-NWMCE"/>
        <s v="3633-CDBUW"/>
        <s v="0707-HOVVN"/>
        <s v="8580-QVLOC"/>
        <s v="3956-MGXOG"/>
        <s v="9274-UARKJ"/>
        <s v="4077-HWUYD"/>
        <s v="2012-NWRPA"/>
        <s v="8808-ELEHO"/>
        <s v="7305-ZWMAJ"/>
        <s v="3934-HXCFZ"/>
        <s v="4860-IJUDE"/>
        <s v="1945-XISKS"/>
        <s v="5360-LJCNJ"/>
        <s v="3428-XZMAZ"/>
        <s v="1100-DDVRV"/>
        <s v="0378-TOVMS"/>
        <s v="6728-WYQBC"/>
        <s v="9058-CBREO"/>
        <s v="9029-FEGVJ"/>
        <s v="7216-KAOID"/>
        <s v="0318-QUUOB"/>
        <s v="6145-NNPNO"/>
        <s v="5572-ZDXHY"/>
        <s v="2074-GUHPQ"/>
        <s v="4625-XMOYM"/>
        <s v="1385-TQOZW"/>
        <s v="5914-XRFQB"/>
        <s v="4329-YPDDQ"/>
        <s v="3750-CKVKH"/>
        <s v="5944-UGLLK"/>
        <s v="7787-BNTZM"/>
        <s v="9415-TPKRV"/>
        <s v="5322-TEUJK"/>
        <s v="4547-KQRTM"/>
        <s v="4877-EVATK"/>
        <s v="1866-DIOQZ"/>
        <s v="8375-KVTHK"/>
        <s v="2697-NQBPF"/>
        <s v="7639-SUPCW"/>
        <s v="1386-ZIKUV"/>
        <s v="6855-VLGOS"/>
        <s v="3181-MIZBN"/>
        <s v="0471-ARVMX"/>
        <s v="7766-CLTIC"/>
        <s v="5650-YLIBA"/>
        <s v="0825-CPPQH"/>
        <s v="6122-LJADA"/>
        <s v="2400-XIWIO"/>
        <s v="7524-VRLPL"/>
        <s v="1069-XAIEM"/>
        <s v="1494-EJZDW"/>
        <s v="8003-EWNDZ"/>
        <s v="1897-RCFUM"/>
        <s v="4658-HCOHW"/>
        <s v="2211-RMNHO"/>
        <s v="2432-TFSMK"/>
        <s v="1741-WTPON"/>
        <s v="3932-IJWDZ"/>
        <s v="1240-HCBOH"/>
        <s v="3594-KADLU"/>
        <s v="8065-BVEPF"/>
        <s v="3796-ENZGF"/>
        <s v="1734-ZMNTZ"/>
        <s v="0813-TAXXS"/>
        <s v="2519-TWKFS"/>
        <s v="2889-FPWRM"/>
        <s v="6723-CEGQI"/>
        <s v="6987-XQSJT"/>
        <s v="4732-RRJZC"/>
        <s v="9499-XPZXM"/>
        <s v="4338-EYCER"/>
        <s v="3007-FDPEA"/>
        <s v="6350-XFYGW"/>
        <s v="4290-BSXUX"/>
        <s v="8513-OLYGY"/>
        <s v="0311-QYWSS"/>
        <s v="8705-DWKTI"/>
        <s v="0325-XBFAC"/>
        <s v="3680-CTHUH"/>
        <s v="1202-KKGFU"/>
        <s v="6112-KTHFQ"/>
        <s v="1852-XEMDW"/>
        <s v="2462-XIIJB"/>
        <s v="4760-XOHVN"/>
        <s v="1820-DJFPH"/>
        <s v="9426-SXNHE"/>
        <s v="9068-FHQHD"/>
        <s v="1269-FOYWN"/>
        <s v="9470-YFUYI"/>
        <s v="7817-BOQPW"/>
        <s v="7402-EYFXX"/>
        <s v="9895-VFOXH"/>
        <s v="5701-ZIKJE"/>
        <s v="5219-YIPTK"/>
        <s v="5032-MIYKT"/>
        <s v="7396-VJUZB"/>
        <s v="5172-RKOCB"/>
        <s v="6509-TSGWN"/>
        <s v="3540-RZJYU"/>
        <s v="3178-CIFOT"/>
        <s v="2091-MJTFX"/>
        <s v="4530-NDRKU"/>
        <s v="5985-TBABQ"/>
        <s v="9800-ONTFE"/>
        <s v="6743-HHQPF"/>
        <s v="6616-AALSR"/>
        <s v="0883-EIBTI"/>
        <s v="9415-ZNBSX"/>
        <s v="0722-TROQR"/>
        <s v="3884-UEBXB"/>
        <s v="8780-RSYYU"/>
        <s v="5537-UXXVS"/>
        <s v="1791-PQHBB"/>
        <s v="8701-DGLVH"/>
        <s v="3393-FMZPV"/>
        <s v="0980-FEXWF"/>
        <s v="7486-KSRVI"/>
        <s v="3011-WQKSZ"/>
        <s v="3006-XIMLN"/>
        <s v="1986-PHGZF"/>
        <s v="9965-YOKZB"/>
        <s v="9360-OMDZZ"/>
        <s v="6305-YLBMM"/>
        <s v="0345-XMMUG"/>
        <s v="8024-XNAFQ"/>
        <s v="3647-GMGDH"/>
        <s v="2988-GBIVW"/>
        <s v="7036-ZZKBD"/>
        <s v="0265-PSUAE"/>
        <s v="0463-TXOAK"/>
        <s v="0594-UFTUL"/>
        <s v="9509-MPYOD"/>
        <s v="9128-CPXKI"/>
        <s v="0129-KPTWJ"/>
        <s v="8166-ZZTFS"/>
        <s v="5855-EIBDE"/>
        <s v="5956-YHHRX"/>
        <s v="6008-NAIXK"/>
        <s v="2956-GGUCQ"/>
        <s v="1928-BXYIV"/>
        <s v="5760-FXFVO"/>
        <s v="6595-COKXZ"/>
        <s v="5181-OABFK"/>
        <s v="4007-NHVHI"/>
        <s v="7816-VGHTO"/>
        <s v="5871-DGTXZ"/>
        <s v="5176-OLSKT"/>
        <s v="9356-AXGMP"/>
        <s v="3556-BVQGL"/>
        <s v="0362-ZBZWJ"/>
        <s v="8979-CAMGB"/>
        <s v="7581-EBBOU"/>
        <s v="5073-RZGBK"/>
        <s v="2192-CKRLV"/>
        <s v="6522-OIQSX"/>
        <s v="7813-ZGGAW"/>
        <s v="8748-HFWBO"/>
        <s v="1052-QJIBV"/>
        <s v="0723-FDLAY"/>
        <s v="3088-LHEFH"/>
        <s v="2778-OCLGR"/>
        <s v="6583-KQJLK"/>
        <s v="6681-ZSEXG"/>
        <s v="6139-ZZRBQ"/>
        <s v="6116-RFVHN"/>
        <s v="0637-KVDLV"/>
        <s v="3125-RAHBV"/>
        <s v="6633-MPWBS"/>
        <s v="0373-AIVNJ"/>
        <s v="8785-EPNCG"/>
        <s v="1682-VCOIO"/>
        <s v="9518-IMLHK"/>
        <s v="1582-RAFML"/>
        <s v="3569-VLDHH"/>
        <s v="8224-KDLKN"/>
        <s v="1043-UXOVO"/>
        <s v="1064-FBXNK"/>
        <s v="3996-ZNWYK"/>
        <s v="7762-ONLJY"/>
        <s v="1678-FYZOW"/>
        <s v="5795-BKOYE"/>
        <s v="8627-EHGIP"/>
        <s v="7608-RGIRO"/>
        <s v="5895-QSXOD"/>
        <s v="9814-AOUDH"/>
        <s v="8760-ZRHKE"/>
        <s v="1622-HSHSF"/>
        <s v="8854-CCVSQ"/>
        <s v="6749-UTDVX"/>
        <s v="5542-DHSXL"/>
        <s v="9102-OXKFY"/>
        <s v="5216-WASFJ"/>
        <s v="7808-DVWEP"/>
        <s v="0366-NQSHS"/>
        <s v="6532-YLWSI"/>
        <s v="3807-BPOMJ"/>
        <s v="3892-NXAZG"/>
        <s v="4948-WBBKL"/>
        <s v="9300-AGZNL"/>
        <s v="0988-AADSA"/>
        <s v="9972-NKTFD"/>
        <s v="3717-LNXKW"/>
        <s v="5734-EJKXG"/>
        <s v="6729-FZWSY"/>
        <s v="8144-DGHXP"/>
        <s v="7814-LEEVE"/>
        <s v="1112-CUNAO"/>
        <s v="5175-AOBHI"/>
        <s v="8631-WUXGY"/>
        <s v="7270-BDIOA"/>
        <s v="5906-DVAPM"/>
        <s v="6654-QGBZZ"/>
        <s v="8348-JLBUG"/>
        <s v="0607-DAAHE"/>
        <s v="5641-DMBFJ"/>
        <s v="9200-NLNPD"/>
        <s v="2664-XJZNO"/>
        <s v="9732-KPKBW"/>
        <s v="3339-EAQNV"/>
        <s v="0921-OHLVP"/>
        <s v="8350-NYMVI"/>
        <s v="1600-DILPE"/>
        <s v="0536-ESJEP"/>
        <s v="6478-HRRCZ"/>
        <s v="6857-TKDJV"/>
        <s v="2360-RDGRO"/>
        <s v="0584-BJQGZ"/>
        <s v="1360-XFJMR"/>
        <s v="3070-DVEYC"/>
        <s v="5730-RIITO"/>
        <s v="9058-MJLZC"/>
        <s v="5707-ORNDZ"/>
        <s v="8993-IZEUX"/>
        <s v="5380-AFSSK"/>
        <s v="7515-LODFU"/>
        <s v="0440-UEDAI"/>
        <s v="1337-BOZWO"/>
        <s v="0868-VJRDR"/>
        <s v="6344-SFJVH"/>
        <s v="3950-VPYJB"/>
        <s v="7321-ZNSLA"/>
        <s v="6941-KXRRV"/>
        <s v="3721-CNEYS"/>
        <s v="8727-JQFHV"/>
        <s v="9475-NNDGC"/>
        <s v="0899-LIIBW"/>
        <s v="2568-OIADY"/>
        <s v="1384-RCUXW"/>
        <s v="8125-QPFJD"/>
        <s v="1193-RTSLK"/>
        <s v="2302-ANTDP"/>
        <s v="5923-GXUOC"/>
        <s v="4973-RLZVI"/>
        <s v="7869-ZYDST"/>
        <s v="4501-UYKBC"/>
        <s v="1215-EXRMO"/>
        <s v="8404-VIOMB"/>
        <s v="2359-KLTEK"/>
        <s v="5304-EFJLP"/>
        <s v="2673-ZALNP"/>
        <s v="4393-RYCRE"/>
        <s v="8404-GFGCZ"/>
        <s v="8875-AKBYH"/>
        <s v="4432-ADRLB"/>
        <s v="0533-UCAAU"/>
        <s v="3521-MNKLV"/>
        <s v="8993-PHFWD"/>
        <s v="1565-RHDJD"/>
        <s v="7137-RYLPP"/>
        <s v="5092-STPKP"/>
        <s v="7330-WZLNC"/>
        <s v="7161-DFHUF"/>
        <s v="3720-DBRWL"/>
        <s v="5281-BUZGT"/>
        <s v="4994-OBRSZ"/>
        <s v="0562-FGDCR"/>
        <s v="2436-QBZFP"/>
        <s v="3420-YJLQT"/>
        <s v="6582-PLFUU"/>
        <s v="8242-PDSGJ"/>
        <s v="0264-CNITK"/>
        <s v="0089-IIQKO"/>
        <s v="6075-QMNRR"/>
        <s v="0440-EKDCF"/>
        <s v="8180-AKMJV"/>
        <s v="4298-OYIFC"/>
        <s v="9842-EFSYY"/>
        <s v="4584-LBNMK"/>
        <s v="0930-EHUZA"/>
        <s v="6413-XKKPU"/>
        <s v="9975-SKRNR"/>
        <s v="3703-KBKZP"/>
        <s v="2626-URJFX"/>
        <s v="4973-MGTON"/>
        <s v="3682-YEUWS"/>
        <s v="2612-RRIDN"/>
        <s v="4735-ASGMA"/>
        <s v="3669-LVWZB"/>
        <s v="5117-IFGPS"/>
        <s v="7379-FNIUJ"/>
        <s v="1627-AFWVJ"/>
        <s v="9725-SCPZG"/>
        <s v="4486-EFAEB"/>
        <s v="0060-FUALY"/>
        <s v="7853-GVUDZ"/>
        <s v="7480-QNVZJ"/>
        <s v="6954-OOYZZ"/>
        <s v="7088-FBAWU"/>
        <s v="8313-AFGBW"/>
        <s v="3943-KDREE"/>
        <s v="9239-ZBZZV"/>
        <s v="3097-IDVPU"/>
        <s v="4398-HSCJH"/>
        <s v="2197-OMWGI"/>
        <s v="9795-VOWON"/>
        <s v="1237-WIYYZ"/>
        <s v="1987-AUELQ"/>
        <s v="7852-LECYP"/>
        <s v="8165-CBKXO"/>
        <s v="6527-PZFPV"/>
        <s v="4855-SNKMY"/>
        <s v="9593-CVZKR"/>
        <s v="8008-HAWED"/>
        <s v="7124-UGSUR"/>
        <s v="4827-DPADN"/>
        <s v="5846-ABOBJ"/>
        <s v="4647-XXZAM"/>
        <s v="1502-XFCVR"/>
        <s v="9692-TUSXH"/>
        <s v="3557-HTYWR"/>
        <s v="4816-JBHOV"/>
        <s v="5600-PDUJF"/>
        <s v="0567-XRHCU"/>
        <s v="2067-QYTCF"/>
        <s v="2359-QWQUL"/>
        <s v="9103-TCIHJ"/>
        <s v="7407-SUJIZ"/>
        <s v="9150-KPBJQ"/>
        <s v="0052-DCKON"/>
        <s v="3654-ARMGP"/>
        <s v="9699-UBQFS"/>
        <s v="9367-TCUYN"/>
        <s v="1261-FWTTE"/>
        <s v="4140-WJAWW"/>
        <s v="2073-QBVBI"/>
        <s v="5231-FIQPA"/>
        <s v="6617-WLBQC"/>
        <s v="2599-CIPQE"/>
        <s v="6653-CBBOM"/>
        <s v="7326-RIGQZ"/>
        <s v="1401-FTHFQ"/>
        <s v="3247-ZVOUO"/>
        <s v="0254-FNMCI"/>
        <s v="1848-LBZHY"/>
        <s v="7298-IZWLY"/>
        <s v="9758-MFWGD"/>
        <s v="8943-URTMR"/>
        <s v="4815-TUMEQ"/>
        <s v="4713-LZDRV"/>
        <s v="9909-IDLEK"/>
        <s v="4092-OFQZS"/>
        <s v="1561-BWHIN"/>
        <s v="4325-NFSKC"/>
        <s v="9927-DSWDF"/>
        <s v="7252-NTGSS"/>
        <s v="8149-AIQCG"/>
        <s v="1360-JYXKQ"/>
        <s v="2955-PSXOE"/>
        <s v="7762-URZQH"/>
        <s v="0899-WZRSD"/>
        <s v="3255-GRXMG"/>
        <s v="4828-FAZPK"/>
        <s v="6094-ZIVKX"/>
        <s v="6925-BAYGL"/>
        <s v="3262-EIDHV"/>
        <s v="7354-OIJLX"/>
        <s v="1376-HHBDV"/>
        <s v="6133-OZILE"/>
        <s v="4135-FRWKJ"/>
        <s v="2911-UREFD"/>
        <s v="3744-ZRRDZ"/>
        <s v="5018-LXQQG"/>
        <s v="6892-BOGQE"/>
        <s v="4628-WQCQQ"/>
        <s v="8050-WYBND"/>
        <s v="2821-WARNZ"/>
        <s v="4879-GZLFH"/>
        <s v="1644-IRKSF"/>
        <s v="8314-HTWVE"/>
        <s v="9402-ROUMJ"/>
        <s v="2507-QZPQS"/>
        <s v="5707-ZMDJP"/>
        <s v="8779-YIQQA"/>
        <s v="7074-STDCN"/>
        <s v="6502-HCJTI"/>
        <s v="5774-XZTQC"/>
        <s v="2676-SSLTO"/>
        <s v="6266-QHOJZ"/>
        <s v="7269-JISCY"/>
        <s v="0363-SVHYR"/>
        <s v="8547-NSBBO"/>
        <s v="8258-GSTJK"/>
        <s v="6861-OKBCE"/>
        <s v="9070-BCKQP"/>
        <s v="6421-SZVEM"/>
        <s v="2995-UPRYS"/>
        <s v="8878-RYUKI"/>
        <s v="9633-DENPU"/>
        <s v="7811-JIVPF"/>
        <s v="7113-HIPFI"/>
        <s v="8541-QVFKM"/>
        <s v="6686-YPGHK"/>
        <s v="1383-EZRWL"/>
        <s v="9258-CNWAC"/>
        <s v="6374-AFWOX"/>
        <s v="5317-FLPJF"/>
        <s v="7621-VPNET"/>
        <s v="6034-YMTOB"/>
        <s v="4903-CNOZC"/>
        <s v="4353-HYOJD"/>
        <s v="8020-BWHYL"/>
        <s v="7267-FRMJW"/>
        <s v="2982-VPSGI"/>
        <s v="8199-ZLLSA"/>
        <s v="0620-DLSLK"/>
        <s v="4625-EWPTF"/>
        <s v="5980-NOPLP"/>
        <s v="8010-EZLOU"/>
        <s v="1156-ZFYDO"/>
        <s v="3295-YVUSR"/>
        <s v="4119-ZYPZY"/>
        <s v="7577-SWIFR"/>
        <s v="0303-WMMRN"/>
        <s v="5204-HMGYF"/>
        <s v="1078-TDCRN"/>
        <s v="3727-OVPRY"/>
        <s v="3797-FKOGQ"/>
        <s v="7622-NXQZR"/>
        <s v="6196-HBOBZ"/>
        <s v="5562-YJQGT"/>
        <s v="9874-QLCLH"/>
        <s v="8294-UIMBA"/>
        <s v="8109-YUOHE"/>
        <s v="5840-NVDCG"/>
        <s v="8092-NLTGF"/>
        <s v="5928-QLDHB"/>
        <s v="9840-EFJQB"/>
        <s v="0696-UKTOX"/>
        <s v="4801-KFYKL"/>
        <s v="3472-OAOOR"/>
        <s v="6135-OZQVA"/>
        <s v="8062-YBDOE"/>
        <s v="2252-JHJGE"/>
        <s v="4188-PCPIG"/>
        <s v="6000-APYLU"/>
        <s v="7105-BENQF"/>
        <s v="3566-VVORZ"/>
        <s v="7813-TKCVO"/>
        <s v="0128-MKWSG"/>
        <s v="4350-ZTLPI"/>
        <s v="9048-JVYVF"/>
        <s v="0361-HJRDX"/>
        <s v="3823-KYNQY"/>
        <s v="8988-ECPJR"/>
        <s v="7570-WELNY"/>
        <s v="3021-VLNRJ"/>
        <s v="3776-EKTKM"/>
        <s v="2080-CAZNM"/>
        <s v="3507-GASNP"/>
        <s v="1902-XBTFB"/>
        <s v="0786-IVLAW"/>
        <s v="7566-DSRLQ"/>
        <s v="6050-IJRHS"/>
        <s v="6202-JVYEU"/>
        <s v="8591-TKMZH"/>
        <s v="0734-OXWBT"/>
        <s v="4282-ACRXS"/>
        <s v="0365-TRTPY"/>
        <s v="9381-NDKME"/>
        <s v="6502-KUGLL"/>
        <s v="2794-XIMMO"/>
        <s v="3511-BFTJW"/>
        <s v="7668-XCFYV"/>
        <s v="7845-URHJN"/>
        <s v="5018-HEKFO"/>
        <s v="2923-ARZLG"/>
        <s v="3976-NLDEZ"/>
        <s v="5336-UFNZP"/>
        <s v="9233-PSYHO"/>
        <s v="8044-BGWPI"/>
        <s v="4060-LDNLU"/>
        <s v="8327-LZKAS"/>
        <s v="5887-IKKYO"/>
        <s v="0302-JOIVN"/>
        <s v="4299-SIMNS"/>
        <s v="7025-IWFHT"/>
        <s v="2056-EVGZL"/>
        <s v="8777-MBMTS"/>
        <s v="7753-USQYQ"/>
        <s v="5366-IJEQJ"/>
        <s v="6233-HXJMX"/>
        <s v="5902-WBLSE"/>
        <s v="1981-INRFU"/>
        <s v="3239-TPHPZ"/>
        <s v="5115-GZDEL"/>
        <s v="3338-CVVEH"/>
        <s v="8485-GJCDN"/>
        <s v="2615-YVMYX"/>
        <s v="2851-STERV"/>
        <s v="4393-GEADV"/>
        <s v="8486-AYEQH"/>
        <s v="8634-CILSZ"/>
        <s v="1409-PHXTF"/>
        <s v="9591-YVTEB"/>
        <s v="9309-BZGNT"/>
        <s v="2027-DNKIV"/>
        <s v="2885-HIJDH"/>
        <s v="5424-RLQLC"/>
        <s v="6682-QJDGB"/>
        <s v="6507-DTJZV"/>
        <s v="8780-IXSTS"/>
        <s v="7673-BQGKU"/>
        <s v="6723-WSNTY"/>
        <s v="9530-EHPOH"/>
        <s v="2725-IWWBA"/>
        <s v="0345-HKJVM"/>
        <s v="0394-YONDK"/>
        <s v="7399-QHBJS"/>
        <s v="0997-YTLNY"/>
        <s v="3317-HRTNN"/>
        <s v="9479-HYNYL"/>
        <s v="3235-ETOOB"/>
        <s v="8058-INTPH"/>
        <s v="3642-GKTCT"/>
        <s v="0774-RMNUW"/>
        <s v="1334-PDUKM"/>
        <s v="0756-MPZRL"/>
        <s v="2242-MFOTG"/>
        <s v="2927-CVULT"/>
        <s v="2144-BFDSO"/>
        <s v="8745-PVESG"/>
        <s v="7647-GYYKX"/>
        <s v="5569-OUICF"/>
        <s v="8821-XNHVZ"/>
        <s v="9700-ISPUP"/>
        <s v="9839-ETQOE"/>
        <s v="6078-VESFR"/>
        <s v="9027-TMATR"/>
        <s v="5940-NFXKV"/>
        <s v="9110-HSGTV"/>
        <s v="0704-VCUMB"/>
        <s v="8053-WWDRO"/>
        <s v="1935-IMVBB"/>
        <s v="2535-PBCGC"/>
        <s v="2082-CEFLT"/>
        <s v="1470-PSXNM"/>
        <s v="1213-NGCUN"/>
        <s v="2498-XLDZR"/>
        <s v="9866-OCCKE"/>
        <s v="5338-YHWYT"/>
        <s v="7718-UPSKJ"/>
        <s v="7901-IIDQV"/>
        <s v="2690-DVRVK"/>
        <s v="5688-KZTSN"/>
        <s v="1270-XKUCC"/>
        <s v="0334-ZFJSR"/>
        <s v="2894-QOJRX"/>
        <s v="5747-PMBSQ"/>
        <s v="5583-EJXRD"/>
        <s v="3143-JQEGI"/>
        <s v="6386-SZZKH"/>
        <s v="3327-YBAKM"/>
        <s v="9441-QHEVC"/>
        <s v="6705-LNMDD"/>
        <s v="2580-ASVVY"/>
        <s v="3370-GQEAL"/>
        <s v="5032-USPKF"/>
        <s v="2982-IHMFT"/>
        <s v="3521-SYVOR"/>
        <s v="4254-QPEDE"/>
        <s v="9526-JAWYF"/>
        <s v="0771-CHWSK"/>
        <s v="9495-REDIY"/>
        <s v="5375-XLDOF"/>
        <s v="5649-VUKMC"/>
        <s v="5701-GUXDC"/>
        <s v="1460-UZPRJ"/>
        <s v="6082-GLJIX"/>
        <s v="5143-EGQFK"/>
        <s v="4919-IKATY"/>
        <s v="9050-QLROH"/>
        <s v="8232-CTLKO"/>
        <s v="6168-WFVVF"/>
        <s v="0112-QAWRZ"/>
        <s v="4043-MKDTV"/>
        <s v="8065-YKXKD"/>
        <s v="9229-RQABD"/>
        <s v="8313-KTIHG"/>
        <s v="6284-KMNUF"/>
        <s v="2362-IBOOY"/>
        <s v="0843-WTBXE"/>
        <s v="6143-JQKEA"/>
        <s v="5515-IDEJJ"/>
        <s v="9701-CDXHR"/>
        <s v="7450-NWRTR"/>
        <s v="2162-FRZAA"/>
        <s v="5376-DEQCP"/>
        <s v="5118-MUEYH"/>
        <s v="5627-TVBPP"/>
        <s v="2379-ENZGV"/>
        <s v="3936-QQFLL"/>
        <s v="2589-AYCRP"/>
        <s v="5124-EOGYE"/>
        <s v="5057-RKGLH"/>
        <s v="0292-WEGCH"/>
        <s v="8910-ICHIU"/>
        <s v="9715-WZCLW"/>
        <s v="9786-YWNHU"/>
        <s v="6005-OBZPH"/>
        <s v="3733-UOCWF"/>
        <s v="1310-QRITU"/>
        <s v="8961-QDZZJ"/>
        <s v="7173-TETGO"/>
        <s v="7929-SKFGK"/>
        <s v="2300-RQGOI"/>
        <s v="3563-SVYLG"/>
        <s v="5228-EXCET"/>
        <s v="6435-VWCCY"/>
        <s v="4998-IKFSE"/>
        <s v="8630-QSGXK"/>
        <s v="2455-USLMV"/>
        <s v="7879-CGSFV"/>
        <s v="9921-EZKBY"/>
        <s v="7432-FFVAR"/>
        <s v="7000-WCEVQ"/>
        <s v="0727-IWKVK"/>
        <s v="5959-BELXA"/>
        <s v="3512-IZIKN"/>
        <s v="2481-SBOYW"/>
        <s v="7109-MFBYV"/>
        <s v="1833-TCXKK"/>
        <s v="1832-PEUTS"/>
        <s v="8660-BUETV"/>
        <s v="0580-PIQHM"/>
        <s v="5696-CEIQJ"/>
        <s v="1696-HXOWK"/>
        <s v="3026-ATZYV"/>
        <s v="4012-YCFAI"/>
        <s v="9970-QBCDA"/>
        <s v="9496-IVVRP"/>
        <s v="2207-OBZNX"/>
        <s v="2657-VPXTA"/>
        <s v="6551-VLJMV"/>
        <s v="1221-GHZEP"/>
        <s v="9289-LBQVU"/>
        <s v="3458-IDMFK"/>
        <s v="0221-NAUXK"/>
        <s v="9770-KXGQU"/>
        <s v="6437-UKHMV"/>
        <s v="6726-NNFWD"/>
        <s v="3002-WQZWT"/>
        <s v="4277-UDIEF"/>
        <s v="1208-NBVFH"/>
        <s v="4912-PIGUY"/>
        <s v="1114-CENIM"/>
        <s v="2725-TTRIQ"/>
        <s v="3374-TTZTK"/>
        <s v="8990-ZXLSU"/>
        <s v="2275-RBYQS"/>
        <s v="8473-VUVJN"/>
        <s v="5536-SLHPM"/>
        <s v="4419-UJMUS"/>
        <s v="7794-JASDG"/>
        <s v="5519-TEEUH"/>
        <s v="7856-GANIL"/>
        <s v="2676-OXPPQ"/>
        <s v="0196-VULGZ"/>
        <s v="7614-QVWQL"/>
        <s v="1976-CFOCS"/>
        <s v="4631-OACRM"/>
        <s v="7139-JZFVG"/>
        <s v="4987-GQWPO"/>
        <s v="3755-JBMNH"/>
        <s v="1757-TCATG"/>
        <s v="6345-ULYRW"/>
        <s v="4776-XSKYQ"/>
        <s v="5753-QQWPW"/>
        <s v="6010-DDPPW"/>
        <s v="1809-DMJHQ"/>
        <s v="6693-FRIRW"/>
        <s v="0248-PGHBZ"/>
        <s v="0623-GDISB"/>
        <s v="2892-GESUL"/>
        <s v="6923-EFPNL"/>
        <s v="7472-EQOAV"/>
        <s v="2043-WVTQJ"/>
        <s v="8034-RYTVV"/>
        <s v="3863-QSTYI"/>
        <s v="2619-WFQWU"/>
        <s v="5044-LRQAQ"/>
        <s v="1716-LSAMB"/>
        <s v="1333-PBMXB"/>
        <s v="5985-BEHZK"/>
        <s v="9127-QRZMH"/>
        <s v="5919-VCZYM"/>
        <s v="8174-LNWMW"/>
        <s v="9279-CJEOJ"/>
        <s v="7964-VEXDG"/>
        <s v="2404-JIBFC"/>
        <s v="0778-NELLA"/>
        <s v="8029-XYPWT"/>
        <s v="4632-PAOYU"/>
        <s v="6804-GDMOI"/>
        <s v="9572-MTILT"/>
        <s v="7658-UYUQS"/>
        <s v="7880-XSOJX"/>
        <s v="9611-CTWIH"/>
        <s v="0329-GTIAJ"/>
        <s v="8746-BFOAJ"/>
        <s v="6629-CZTTH"/>
        <s v="8838-GPHZP"/>
        <s v="8750-QWZAJ"/>
        <s v="5364-EVNIB"/>
        <s v="6918-UMQCG"/>
        <s v="0675-NCDYU"/>
        <s v="1346-PJWTK"/>
        <s v="4397-FRLTA"/>
        <s v="3057-VJJQE"/>
        <s v="5087-SUURX"/>
        <s v="2302-OUZXB"/>
        <s v="8133-ANHHJ"/>
        <s v="2270-CHBFN"/>
        <s v="0013-EXCHZ"/>
        <s v="5982-FPVQN"/>
        <s v="9107-UKCKY"/>
        <s v="5546-BYZSM"/>
        <s v="1492-KGETH"/>
        <s v="4163-HFTUK"/>
        <s v="8215-NGSPE"/>
        <s v="2225-ZRGSG"/>
        <s v="8859-YSTWS"/>
        <s v="5271-YNWVR"/>
        <s v="2657-ALMWY"/>
        <s v="6330-JKLPC"/>
        <s v="4667-OHGKG"/>
        <s v="1660-HSOOQ"/>
        <s v="7253-UVNDW"/>
        <s v="0487-VVUVK"/>
        <s v="5063-IUOKK"/>
        <s v="0027-KWYKW"/>
        <s v="2308-STERM"/>
        <s v="5982-XMDEX"/>
        <s v="6284-AHOOQ"/>
        <s v="6051-PTVNS"/>
        <s v="2344-JMOGN"/>
        <s v="3799-ISUZQ"/>
        <s v="2877-VDUER"/>
        <s v="9152-AMKAK"/>
        <s v="1794-HBQTJ"/>
        <s v="9432-VOFYX"/>
        <s v="8049-WJCLQ"/>
        <s v="2460-FPSYH"/>
        <s v="4818-DRBQT"/>
        <s v="1320-HTRDR"/>
        <s v="3301-VKTGC"/>
        <s v="0816-TSPHQ"/>
        <s v="9932-WBWIK"/>
        <s v="4619-EVPHY"/>
        <s v="5286-YHCVC"/>
        <s v="6424-ELEYH"/>
        <s v="9115-YQHGA"/>
        <s v="4462-CYWMH"/>
        <s v="8963-MQVYN"/>
        <s v="2458-EOMRE"/>
        <s v="9334-GWGOW"/>
        <s v="6821-BUXUX"/>
        <s v="5028-HTLJB"/>
        <s v="9801-GDWGV"/>
        <s v="5567-GZKQY"/>
        <s v="1222-LRYKO"/>
        <s v="2320-JRSDE"/>
        <s v="4423-JWZJN"/>
        <s v="5143-WMWOG"/>
        <s v="6490-FGZAT"/>
        <s v="5393-RXQSZ"/>
        <s v="7452-FOLON"/>
        <s v="2320-TZRRH"/>
        <s v="0231-LXVAP"/>
        <s v="9444-JTXHZ"/>
        <s v="4942-VZZOM"/>
        <s v="7502-BNYGS"/>
        <s v="4291-HYEBC"/>
        <s v="6047-SUHPR"/>
        <s v="4471-KXAUH"/>
        <s v="9752-ZNQUT"/>
        <s v="7638-QVMVY"/>
        <s v="1576-PFZIW"/>
        <s v="5666-MBJPT"/>
        <s v="7312-XSBAT"/>
        <s v="2371-JQHZZ"/>
        <s v="0674-GCDXG"/>
        <s v="1121-QSIVB"/>
        <s v="4396-KLSEH"/>
        <s v="3244-DCJWY"/>
        <s v="2824-MYYBN"/>
        <s v="0875-CABNR"/>
        <s v="8318-LCNBW"/>
        <s v="6469-QJKZW"/>
        <s v="0147-ESWWR"/>
        <s v="7812-FZHPE"/>
        <s v="5915-DGNVC"/>
        <s v="6260-XLACS"/>
        <s v="4983-CCWMC"/>
        <s v="9103-CXVOK"/>
        <s v="2896-TBNBE"/>
        <s v="5229-PRWKT"/>
        <s v="6982-UQZLY"/>
        <s v="2522-WLNSF"/>
        <s v="4475-NVTLU"/>
        <s v="9386-LDCZR"/>
        <s v="5399-ZIMKF"/>
        <s v="0336-KXKFK"/>
        <s v="5619-XZZKR"/>
        <s v="3948-FVVRP"/>
        <s v="5327-XOKKY"/>
        <s v="0983-TATYJ"/>
        <s v="1813-JYWTO"/>
        <s v="0654-HMSHN"/>
        <s v="6719-OXYBR"/>
        <s v="3312-ZWLGF"/>
        <s v="6476-YHMGA"/>
        <s v="5287-QWLKY"/>
        <s v="0795-XCCTE"/>
        <s v="3785-NRHYR"/>
        <s v="4537-DKTAL"/>
        <s v="5602-BVFMK"/>
        <s v="1891-UAWWU"/>
        <s v="8204-TIFGJ"/>
        <s v="8050-DVOJX"/>
        <s v="6108-OQZDQ"/>
        <s v="0363-QJVFX"/>
        <s v="8903-XEBGX"/>
        <s v="9840-DVNDC"/>
        <s v="1089-XZWHH"/>
        <s v="2325-WINES"/>
        <s v="6064-ZATLR"/>
        <s v="7824-PANSQ"/>
        <s v="8042-JVNFH"/>
        <s v="3374-LXDEV"/>
        <s v="4072-IPYLT"/>
        <s v="4936-YPJNK"/>
        <s v="1580-BMCMR"/>
        <s v="6408-WHTEF"/>
        <s v="7989-VCQOH"/>
        <s v="5049-GLYVG"/>
        <s v="4199-QHJNM"/>
        <s v="5135-GRQJV"/>
        <s v="1371-WEPDS"/>
        <s v="3580-GICBM"/>
        <s v="4817-QRJSX"/>
        <s v="4686-UXDML"/>
        <s v="7480-SPLEF"/>
        <s v="7636-XUHWW"/>
        <s v="1431-CYWMH"/>
        <s v="5937-EORGB"/>
        <s v="6349-JDHQP"/>
        <s v="5847-MXBEO"/>
        <s v="9985-MWVIX"/>
        <s v="1265-XTECC"/>
        <s v="8679-LZBMD"/>
        <s v="6252-DFGTK"/>
        <s v="1539-LNKHM"/>
        <s v="8645-KOMJQ"/>
        <s v="9761-XUJWD"/>
        <s v="4057-FKCZK"/>
        <s v="3090-QFUVD"/>
        <s v="2237-ZFSMY"/>
        <s v="1722-LDZJS"/>
        <s v="4871-JTKJF"/>
        <s v="1415-YFWLT"/>
        <s v="7401-RUBNK"/>
        <s v="0506-YLVKJ"/>
        <s v="8661-BOYNW"/>
        <s v="6711-VTNRE"/>
        <s v="4815-GBTCD"/>
        <s v="2805-AUFQN"/>
        <s v="0980-PVMRC"/>
        <s v="7233-DRTRF"/>
        <s v="3500-RMZLT"/>
        <s v="3873-NFTGI"/>
        <s v="1162-ECVII"/>
        <s v="7048-GXDAY"/>
        <s v="8571-ZCMCX"/>
        <s v="4548-SDBKE"/>
        <s v="8066-POXGX"/>
        <s v="7129-CAKJW"/>
        <s v="8695-ARGXZ"/>
        <s v="3570-YUEKJ"/>
        <s v="1555-HAPSU"/>
        <s v="1697-NVVGY"/>
        <s v="7854-EKTJL"/>
        <s v="8464-EETCQ"/>
        <s v="2419-FSORS"/>
        <s v="9102-IAYHT"/>
        <s v="6754-LZUKA"/>
        <s v="8099-MZPUJ"/>
        <s v="0787-LHDYT"/>
        <s v="2642-DTVCO"/>
        <s v="0374-IOEGQ"/>
        <s v="4361-JEIVL"/>
        <s v="3197-NNYNB"/>
        <s v="3396-DKDEL"/>
        <s v="1752-OZXFY"/>
        <s v="9066-QRSDU"/>
        <s v="9112-WSNPU"/>
        <s v="9867-NNXLC"/>
        <s v="5321-NTRKC"/>
        <s v="1363-TXLSL"/>
        <s v="9507-EXLTT"/>
        <s v="3161-GETRM"/>
        <s v="0402-OAMEN"/>
        <s v="6933-VLYFX"/>
        <s v="6754-WKSHP"/>
        <s v="9846-GKXAS"/>
        <s v="6017-PPLPX"/>
        <s v="4976-LNFVV"/>
        <s v="5055-MGMGF"/>
        <s v="9822-BIIGN"/>
        <s v="2077-MPJQO"/>
        <s v="1534-OULXE"/>
        <s v="2971-SGAFL"/>
        <s v="1480-IVEVR"/>
        <s v="3370-HXOPH"/>
        <s v="9391-YZEJW"/>
        <s v="3398-ZOUAA"/>
        <s v="2338-BQEZT"/>
        <s v="9873-MNDKV"/>
        <s v="9631-RXVJM"/>
        <s v="9584-EXCDZ"/>
        <s v="7969-AULMZ"/>
        <s v="5093-FEGLU"/>
        <s v="2428-HYUNX"/>
        <s v="9214-EKVXR"/>
        <s v="3410-MHHUM"/>
        <s v="0733-VUNUW"/>
        <s v="2122-YWVYA"/>
        <s v="2968-SSGAA"/>
        <s v="2296-DKZFP"/>
        <s v="4844-JJWUY"/>
        <s v="8909-BOLNL"/>
        <s v="6131-JLWZM"/>
        <s v="0269-XFESX"/>
        <s v="1709-EJDOX"/>
        <s v="4316-XCSLJ"/>
        <s v="8610-WFCJF"/>
        <s v="9693-XMUOB"/>
        <s v="0383-CLDDA"/>
        <s v="4905-JEFDW"/>
        <s v="2709-UQGNP"/>
        <s v="3549-ZTMNH"/>
        <s v="7881-INRLC"/>
        <s v="1635-NZATJ"/>
        <s v="0562-HKHML"/>
        <s v="8277-RVRSV"/>
        <s v="9943-VSZUV"/>
        <s v="6172-FECYY"/>
        <s v="7054-ENNGU"/>
        <s v="1628-BIZYP"/>
        <s v="1965-AKTSX"/>
        <s v="0082-LDZUE"/>
        <s v="4786-UKSNZ"/>
        <s v="5343-SGUBI"/>
        <s v="7248-VZQLC"/>
        <s v="3099-OONVS"/>
        <s v="9500-WBGRP"/>
        <s v="5183-KLYEM"/>
        <s v="5144-PQCDZ"/>
        <s v="6625-IUTTT"/>
        <s v="9355-NPPFS"/>
        <s v="0068-FIGTF"/>
        <s v="5965-GGPRW"/>
        <s v="1840-BIUOG"/>
        <s v="1356-MKYSK"/>
        <s v="6080-LNESI"/>
        <s v="5828-DWPIL"/>
        <s v="8398-TBIYD"/>
        <s v="0011-IGKFF"/>
        <s v="4192-GORJT"/>
        <s v="5383-MMTWC"/>
        <s v="9971-ZWPBF"/>
        <s v="4712-AUQZO"/>
        <s v="2908-ZTPNF"/>
        <s v="2202-CUYXZ"/>
        <s v="8421-WZOOW"/>
        <s v="6261-RCVNS"/>
        <s v="7951-QKZPL"/>
        <s v="8756-RDDLT"/>
        <s v="2862-PFNIK"/>
        <s v="5816-QVHRX"/>
        <s v="6888-SBYAI"/>
        <s v="7395-XWZOY"/>
        <s v="6859-RKMZJ"/>
        <s v="2729-VNVAP"/>
        <s v="3842-QTGDL"/>
        <s v="5975-BAICR"/>
        <s v="8019-ENHXU"/>
        <s v="5167-GBFRE"/>
        <s v="9800-OUIGR"/>
        <s v="2324-EFHVG"/>
        <s v="7094-MSZAO"/>
        <s v="1522-VVDMG"/>
        <s v="6907-CQGPN"/>
        <s v="0780-XNZFN"/>
        <s v="0239-OXEXL"/>
        <s v="2675-IJRGJ"/>
        <s v="7049-GKVZY"/>
        <s v="8577-QSOCG"/>
        <s v="3721-CNZHX"/>
        <s v="0212-ISBBF"/>
        <s v="1099-GODLO"/>
        <s v="5567-WSELE"/>
        <s v="1472-TNCWL"/>
        <s v="0687-ZVTHB"/>
        <s v="2080-GKCWQ"/>
        <s v="9661-ACXBS"/>
        <s v="2193-SFWQW"/>
        <s v="5656-JAMLX"/>
        <s v="3462-BJQQA"/>
        <s v="0442-TDYUO"/>
        <s v="6733-LRIZX"/>
        <s v="9503-XJUME"/>
        <s v="4367-NHWMM"/>
        <s v="6736-DHUQI"/>
        <s v="2724-FJDYW"/>
        <s v="6646-VRFOL"/>
        <s v="3460-TJBWI"/>
        <s v="5917-HBSDW"/>
        <s v="5685-IIXLY"/>
        <s v="0956-ACVZC"/>
        <s v="4250-ZBWLV"/>
        <s v="8859-DZTGQ"/>
        <s v="0440-MOGPM"/>
        <s v="0020-JDNXP"/>
        <s v="3752-CQSJI"/>
        <s v="5025-GOOKI"/>
        <s v="5095-AESKG"/>
        <s v="2887-JPYLU"/>
        <s v="1871-MOWRM"/>
        <s v="9714-EDSUC"/>
        <s v="0282-NVSJS"/>
        <s v="6595-YGXIT"/>
        <s v="7353-YOWFP"/>
        <s v="9835-ZIITK"/>
        <s v="7537-CBQUZ"/>
        <s v="1555-DJEQW"/>
        <s v="5649-TJHOV"/>
        <s v="3363-EWLGO"/>
        <s v="4750-UKWJK"/>
        <s v="6338-AVWCY"/>
        <s v="1689-YQBYY"/>
        <s v="4487-ZYJZK"/>
        <s v="2959-FENLU"/>
        <s v="0708-LGSMF"/>
        <s v="9253-QXKBE"/>
        <s v="7634-HLQJR"/>
        <s v="0487-RPVUM"/>
        <s v="4079-ULGFR"/>
        <s v="0057-QBUQH"/>
        <s v="9445-SZLCH"/>
        <s v="6599-SFQVE"/>
        <s v="8331-ZXFOE"/>
        <s v="0356-ERHVT"/>
        <s v="7325-ENZFI"/>
        <s v="3920-HIHMQ"/>
        <s v="3055-OYMSE"/>
        <s v="0613-WUXUM"/>
        <s v="7568-PODML"/>
        <s v="4458-KVRBJ"/>
        <s v="5349-IECLD"/>
        <s v="3945-GFWQL"/>
        <s v="6013-BHCAW"/>
        <s v="3387-PLKUI"/>
        <s v="8085-MSNLK"/>
        <s v="9691-HKOVS"/>
        <s v="9526-BIHHD"/>
        <s v="8757-TFHHJ"/>
        <s v="4523-WXCEF"/>
        <s v="5119-KEPFY"/>
        <s v="8364-TRMMK"/>
        <s v="8319-QBEHW"/>
        <s v="3063-QFSZL"/>
        <s v="8775-LHDJH"/>
        <s v="9625-QNLUX"/>
        <s v="3097-NQYSN"/>
        <s v="4024-CSNBY"/>
        <s v="7110-BDTWG"/>
        <s v="7493-GVFIO"/>
        <s v="0690-SRQID"/>
        <s v="9605-WGJVW"/>
        <s v="9114-DPSIA"/>
        <s v="4700-UBQMV"/>
        <s v="7711-GQBZC"/>
        <s v="4627-MIHJH"/>
        <s v="9795-NREXC"/>
        <s v="8573-CGOCC"/>
        <s v="7356-AYNJP"/>
        <s v="9249-FXSCK"/>
        <s v="5493-SDRDQ"/>
        <s v="5438-QMDDL"/>
        <s v="9812-GHVRI"/>
        <s v="5553-AOINX"/>
        <s v="1228-ZLNBX"/>
        <s v="4226-KKDON"/>
        <s v="3831-YCPUO"/>
        <s v="7445-WMRBW"/>
        <s v="3308-DGHKL"/>
        <s v="9924-JPRMC"/>
        <s v="6218-KNUBD"/>
        <s v="7337-CINUD"/>
        <s v="0623-EJQEG"/>
        <s v="7153-CHRBV"/>
        <s v="0871-URUWO"/>
        <s v="9190-MFJLN"/>
        <s v="3317-VLGQT"/>
        <s v="5614-DNZCE"/>
        <s v="1095-JUDTC"/>
        <s v="3896-RCYYE"/>
        <s v="9638-JIQYA"/>
        <s v="3258-SANFR"/>
        <s v="3726-TBHQT"/>
        <s v="3190-ITQXP"/>
        <s v="4833-QTJNO"/>
        <s v="0178-CIIKR"/>
        <s v="3982-XWFZQ"/>
        <s v="2322-VCZHZ"/>
        <s v="4009-ALQFH"/>
        <s v="6383-ZTSIW"/>
        <s v="8990-YOZLV"/>
        <s v="3069-SSVSN"/>
        <s v="5222-IMUKT"/>
        <s v="3627-FCRDW"/>
        <s v="7562-GSUHK"/>
        <s v="8901-UPRHR"/>
        <s v="6776-TLWOI"/>
        <s v="0725-CXOTM"/>
        <s v="4343-EJVQB"/>
        <s v="9000-PLFUZ"/>
        <s v="3427-GGZZI"/>
        <s v="0644-OQMDK"/>
        <s v="3154-CFSZG"/>
        <s v="2868-MZAGQ"/>
        <s v="4847-QNOKA"/>
        <s v="2220-IAHLS"/>
        <s v="2378-HTWFW"/>
        <s v="8650-RHRKE"/>
        <s v="4377-VDHYI"/>
        <s v="0475-RIJEP"/>
        <s v="6328-ZPBGN"/>
        <s v="0201-MIBOL"/>
        <s v="4937-QPZPO"/>
        <s v="2925-VDZHY"/>
        <s v="3413-CSSTH"/>
        <s v="4789-KWMXN"/>
        <s v="7542-CYDDM"/>
        <s v="4718-WXBGI"/>
        <s v="2867-UIMSS"/>
        <s v="8495-PRWFH"/>
        <s v="0439-IFYUN"/>
        <s v="5716-LIBJC"/>
        <s v="2868-LLSKM"/>
        <s v="2988-QRAJY"/>
        <s v="1585-MQSSU"/>
        <s v="0071-NDAFP"/>
        <s v="2856-NNASM"/>
        <s v="6458-CYIDZ"/>
        <s v="1090-PYKCI"/>
        <s v="3058-WQDRE"/>
        <s v="7547-EKNFS"/>
        <s v="2279-AXJJK"/>
        <s v="0909-SELIE"/>
        <s v="3417-TSCIC"/>
        <s v="1042-HFUCW"/>
        <s v="4439-JMPMT"/>
        <s v="6537-OTKMY"/>
        <s v="8999-EXMNO"/>
        <s v="6725-TPKJO"/>
        <s v="2446-BEGGB"/>
        <s v="7162-WPHPM"/>
        <s v="1599-MMYRQ"/>
        <s v="8821-KVZKQ"/>
        <s v="1496-GGSUK"/>
        <s v="6434-TTGJP"/>
        <s v="0042-JVWOJ"/>
        <s v="0130-SXOUN"/>
        <s v="1452-UZOSF"/>
        <s v="2097-YVPKN"/>
        <s v="6631-HMANX"/>
        <s v="3296-SILRA"/>
        <s v="9681-OXGVC"/>
        <s v="6394-HHHZM"/>
        <s v="5995-LFTLE"/>
        <s v="5180-UCIIQ"/>
        <s v="1932-UEDCX"/>
        <s v="7153-OANIO"/>
        <s v="0665-XHDJU"/>
        <s v="6521-YYTYI"/>
        <s v="8878-HMWBV"/>
        <s v="8265-HKSOW"/>
        <s v="5331-RGMTT"/>
        <s v="7054-DMVAS"/>
        <s v="3428-MMGUB"/>
        <s v="6549-BTYPG"/>
        <s v="7823-JSOAG"/>
        <s v="3705-RHRFR"/>
        <s v="9374-YOLBJ"/>
        <s v="9074-KGVOX"/>
        <s v="6128-DAFVY"/>
        <s v="9933-QRGTX"/>
        <s v="4476-OSWTN"/>
        <s v="3751-KTZEL"/>
        <s v="5066-GFJMM"/>
        <s v="2661-GKBTK"/>
        <s v="7268-WNTCP"/>
        <s v="8409-WQJUX"/>
        <s v="2578-JQPHZ"/>
        <s v="3278-FSIXX"/>
        <s v="0625-AFOHS"/>
        <s v="6726-WEXXK"/>
        <s v="4636-OLWOE"/>
        <s v="4342-HENTK"/>
        <s v="4685-ERGHK"/>
        <s v="5003-OKNNK"/>
        <s v="7435-ZNUYY"/>
        <s v="1354-YZFNB"/>
        <s v="6956-SMUCM"/>
        <s v="2985-FMWYF"/>
        <s v="2812-ENYMO"/>
        <s v="2717-HVIZY"/>
        <s v="3422-GALYP"/>
        <s v="9053-JZFKV"/>
        <s v="2890-WFBHU"/>
        <s v="0327-WFZSY"/>
        <s v="7977-HXJKU"/>
        <s v="6615-ZGEDR"/>
        <s v="7033-CLAMM"/>
        <s v="4023-RTIQM"/>
        <s v="0864-FVJNJ"/>
        <s v="7356-IWLFW"/>
        <s v="9541-PWTWO"/>
        <s v="3967-VQOGC"/>
        <s v="7872-RDDLZ"/>
        <s v="9250-WYPLL"/>
        <s v="6308-CQRBU"/>
        <s v="1597-LHYNC"/>
        <s v="0186-CAERR"/>
        <s v="3043-SUDUA"/>
        <s v="5442-BHQNG"/>
        <s v="2169-RRLFW"/>
        <s v="3162-KKZXO"/>
        <s v="7055-VKGDA"/>
        <s v="8873-GLDMH"/>
        <s v="5696-JVVQY"/>
        <s v="8946-BFWSG"/>
        <s v="8845-LWKGE"/>
        <s v="8752-STIVR"/>
        <s v="0691-NIKRI"/>
        <s v="5022-JNQEQ"/>
        <s v="4558-FANTW"/>
        <s v="3249-VHRIP"/>
        <s v="4701-LKOZD"/>
        <s v="9921-QFQUL"/>
        <s v="4378-MYPGO"/>
        <s v="7798-JVXYM"/>
        <s v="8647-SDTWQ"/>
        <s v="2081-KJSQF"/>
        <s v="7623-TRNQN"/>
        <s v="9330-IJWIO"/>
        <s v="3384-CTMSF"/>
        <s v="0902-RFHOF"/>
        <s v="9286-DOJGF"/>
        <s v="6048-QBXKL"/>
        <s v="9661-MHUMO"/>
        <s v="7718-RXDGG"/>
        <s v="3451-VAWLI"/>
        <s v="3407-QGWLG"/>
        <s v="1842-EZJMK"/>
        <s v="2347-WKKAE"/>
        <s v="3214-IYUUQ"/>
        <s v="1936-UAFEH"/>
        <s v="1027-LKKQQ"/>
        <s v="7148-XZPHA"/>
        <s v="8073-IJDCM"/>
        <s v="5309-TAIKL"/>
        <s v="8778-LMWTJ"/>
        <s v="9717-IOAAF"/>
        <s v="8884-ADFVN"/>
        <s v="0848-SOMKO"/>
        <s v="2720-WGKHP"/>
        <s v="6734-FQAJX"/>
        <s v="2869-ADAWR"/>
        <s v="1535-VTJOQ"/>
        <s v="6368-TZZDT"/>
        <s v="0943-ZQPXH"/>
        <s v="1293-BSEUN"/>
        <s v="9894-EZEWG"/>
        <s v="0637-UBJRP"/>
        <s v="2335-GSODA"/>
        <s v="9853-JFZDU"/>
        <s v="1963-VAUKV"/>
        <s v="3777-XROBG"/>
        <s v="6994-FGRHH"/>
        <s v="4000-VGMQP"/>
        <s v="3999-WRNGR"/>
        <s v="3466-RITXD"/>
        <s v="2680-XKKNJ"/>
        <s v="3058-HJCUY"/>
        <s v="7994-XIRTR"/>
        <s v="3259-FDWOY"/>
        <s v="7921-BEPCI"/>
        <s v="8510-TMWYB"/>
        <s v="1428-IEDPR"/>
        <s v="5298-GSTLM"/>
        <s v="4450-YOOHP"/>
        <s v="5748-RNCJT"/>
        <s v="6121-TNHBO"/>
        <s v="5119-NZPTV"/>
        <s v="6519-ZHPXP"/>
        <s v="7739-LAXOG"/>
        <s v="3472-QPRCH"/>
        <s v="9776-CLUJA"/>
        <s v="1422-DGUBX"/>
        <s v="8668-KNZTI"/>
        <s v="0480-KYJVA"/>
        <s v="6034-ZRYCV"/>
        <s v="9746-YKGXB"/>
        <s v="3926-YZVVX"/>
        <s v="6000-UKLWI"/>
        <s v="2079-FBMZK"/>
        <s v="6332-FBZRI"/>
        <s v="8221-EQDGL"/>
        <s v="6608-QQLVK"/>
        <s v="7560-QJAVJ"/>
        <s v="2995-YWTCD"/>
        <s v="9137-UIYPG"/>
        <s v="5084-OOVCJ"/>
        <s v="0254-WWRKD"/>
        <s v="7727-SHVZV"/>
        <s v="6302-JGYRJ"/>
        <s v="2205-LPVGL"/>
        <s v="8782-NUUOL"/>
        <s v="3685-YLCMQ"/>
        <s v="7601-WFVZV"/>
        <s v="4609-KNNWG"/>
        <s v="4868-AADLV"/>
        <s v="9529-OFXHY"/>
        <s v="2478-EEWWM"/>
        <s v="9644-UMGQA"/>
        <s v="3256-EZDBI"/>
        <s v="8761-NSOBC"/>
        <s v="0419-YAAPX"/>
        <s v="0872-CASZJ"/>
        <s v="4726-DLWQN"/>
        <s v="3094-JOJAI"/>
        <s v="9494-MRNYX"/>
        <s v="2599-CZABP"/>
        <s v="7945-PRBVF"/>
        <s v="4544-RXFMG"/>
        <s v="0859-YGKFW"/>
        <s v="1150-FTQGN"/>
        <s v="9223-UCPVT"/>
        <s v="7196-LIWRH"/>
        <s v="5448-VWNAM"/>
        <s v="1177-XZBJL"/>
        <s v="3518-FSTWG"/>
        <s v="9330-VOFSZ"/>
        <s v="0939-EREMR"/>
        <s v="5419-JPRRN"/>
        <s v="2911-IJORQ"/>
        <s v="2100-BDNSN"/>
        <s v="5998-DZLYR"/>
        <s v="0488-GSLFR"/>
        <s v="9318-NKNFC"/>
        <s v="3985-HOYPM"/>
        <s v="9728-FTTVZ"/>
        <s v="9548-LERKT"/>
        <s v="4310-KEDTB"/>
        <s v="7254-IQWOZ"/>
        <s v="2474-BRUCM"/>
        <s v="4062-HBMOS"/>
        <s v="0742-NXBGR"/>
        <s v="2676-ISHSF"/>
        <s v="9236-NDUCW"/>
        <s v="4753-PADAS"/>
        <s v="6103-QCKFX"/>
        <s v="7781-EWARA"/>
        <s v="6110-OHIHY"/>
        <s v="5889-LFOLL"/>
        <s v="5708-EVONK"/>
        <s v="8708-XPXHZ"/>
        <s v="0616-ATFGB"/>
        <s v="0572-ZJKLT"/>
        <s v="5135-RDDQL"/>
        <s v="1794-SWWKL"/>
        <s v="6876-ADESB"/>
        <s v="9332-GYWLO"/>
        <s v="1963-SVUCV"/>
        <s v="4184-VODJZ"/>
        <s v="0220-EBGCE"/>
        <s v="1092-WPIVQ"/>
        <s v="7233-IOQNP"/>
        <s v="2834-JKOOW"/>
        <s v="2754-VDLTR"/>
        <s v="3190-XFANI"/>
        <s v="7551-DACSP"/>
        <s v="4957-SREEC"/>
        <s v="7235-NXZCP"/>
        <s v="0230-UBYPQ"/>
        <s v="4923-ADWXJ"/>
        <s v="1104-TNLZA"/>
        <s v="5195-KPUNQ"/>
        <s v="3439-GVUSX"/>
        <s v="5712-PTIWW"/>
        <s v="5203-XEHAX"/>
        <s v="1635-HDGFT"/>
        <s v="3315-TOTBP"/>
        <s v="8050-XGRVL"/>
        <s v="6661-HBGWL"/>
        <s v="5909-ECHUI"/>
        <s v="1309-BXVOQ"/>
        <s v="6728-VOIFY"/>
        <s v="4891-NLUBA"/>
        <s v="2856-HYAPG"/>
        <s v="0661-KQHNK"/>
        <s v="8709-KRDVL"/>
        <s v="4488-PSYCG"/>
        <s v="1427-VERSM"/>
        <s v="9801-NOSHQ"/>
        <s v="6339-YPSAH"/>
        <s v="6906-ANDWJ"/>
        <s v="2159-TURXX"/>
        <s v="1548-FEHVL"/>
        <s v="5647-URDKA"/>
        <s v="2229-DPMBI"/>
        <s v="2188-SXWVT"/>
        <s v="6258-PVZWJ"/>
        <s v="1094-BKOSX"/>
        <s v="6969-MVBAI"/>
        <s v="2978-XXSOG"/>
        <s v="2342-CKIAO"/>
        <s v="6953-PBDIN"/>
        <s v="3898-BSJYF"/>
        <s v="3938-YFPXD"/>
        <s v="2453-SAFNS"/>
        <s v="9558-IHEZX"/>
        <s v="9617-UDPEU"/>
        <s v="6340-DACFT"/>
        <s v="4955-VCWBI"/>
        <s v="7426-GSWPO"/>
        <s v="3389-KTRXV"/>
        <s v="1031-IIDEO"/>
        <s v="3205-MXZRA"/>
        <s v="8317-BVKSO"/>
        <s v="0083-PIVIK"/>
        <s v="9210-IAHGH"/>
        <s v="6169-PGNCD"/>
        <s v="0023-XUOPT"/>
        <s v="4592-IWTJI"/>
        <s v="4909-JOUPP"/>
        <s v="7729-JTEEC"/>
        <s v="6518-LGAOV"/>
        <s v="7242-QZLXF"/>
        <s v="4576-CSAJH"/>
        <s v="1000-AJSLD"/>
        <s v="9696-RMYBA"/>
        <s v="8690-UPCZI"/>
        <s v="9770-LXDBK"/>
        <s v="4086-WITJG"/>
        <s v="8344-WFMFH"/>
        <s v="9600-NAXZN"/>
        <s v="8822-KNBHV"/>
        <s v="8404-FYDIB"/>
        <s v="2791-SFVEW"/>
        <s v="6762-NSODU"/>
        <s v="4662-EKDPQ"/>
        <s v="9248-OJYKK"/>
        <s v="9888-ZCUMM"/>
        <s v="3398-FSHON"/>
        <s v="3319-DWOEP"/>
        <s v="6437-UDQJM"/>
        <s v="2108-GLPQB"/>
        <s v="9259-PACGQ"/>
        <s v="4415-IJZTP"/>
        <s v="1465-VINDH"/>
        <s v="5474-LAMUQ"/>
        <s v="1122-YJBCS"/>
        <s v="4990-ALDGW"/>
        <s v="4816-OKWNX"/>
        <s v="2810-FTLEM"/>
        <s v="4747-LCAQL"/>
        <s v="3411-WLRSQ"/>
        <s v="8249-THVEC"/>
        <s v="2164-SOQXL"/>
        <s v="5850-BDWCY"/>
        <s v="2038-YSEZE"/>
        <s v="0827-ITJPH"/>
        <s v="8799-OXZMD"/>
        <s v="1925-TIBLE"/>
        <s v="1705-GUHPV"/>
        <s v="4779-ZGICK"/>
        <s v="0048-PIHNL"/>
        <s v="0818-OCPZO"/>
        <s v="3967-KXAPS"/>
        <s v="1447-GIQMR"/>
        <s v="3704-IEAXF"/>
        <s v="6810-VCAEX"/>
        <s v="4480-MBMLB"/>
        <s v="1395-OFUWC"/>
        <s v="2832-KJCRD"/>
        <s v="4075-WKNIU"/>
        <s v="2346-CZYIL"/>
        <s v="3798-EPWRR"/>
        <s v="6258-NGCNG"/>
        <s v="4186-ZBUEW"/>
        <s v="5274-XHAKY"/>
        <s v="4940-KHCWD"/>
        <s v="9412-ARGBX"/>
        <s v="1389-CXMLU"/>
        <s v="9589-ABEPT"/>
        <s v="0064-SUDOG"/>
        <s v="8561-NMTBD"/>
        <s v="5161-XEUVX"/>
        <s v="8292-FRFZQ"/>
        <s v="7895-VONWT"/>
        <s v="4526-RMTLL"/>
        <s v="4566-NECEV"/>
        <s v="8080-POTJR"/>
        <s v="3662-FXJFO"/>
        <s v="8107-RZLNV"/>
        <s v="0516-OOHAR"/>
        <s v="2027-CWDNU"/>
        <s v="2737-WFVYW"/>
        <s v="9912-OMZDS"/>
        <s v="3733-ZEECP"/>
        <s v="7878-RTCZG"/>
        <s v="2452-MRMZF"/>
        <s v="2272-QAGFO"/>
        <s v="4342-HFXWS"/>
        <s v="1785-BPHTP"/>
        <s v="4989-LIXVT"/>
        <s v="7315-WYOAW"/>
        <s v="3768-NLUBH"/>
        <s v="8676-TRMJS"/>
        <s v="2509-TFPJU"/>
        <s v="9530-GRMJG"/>
        <s v="6898-RBTLU"/>
        <s v="5481-NTDOH"/>
        <s v="2068-WWXQZ"/>
        <s v="7359-SSBJK"/>
        <s v="2061-VVFST"/>
        <s v="0685-MLYYM"/>
        <s v="2380-DAMQP"/>
        <s v="2256-YLYLP"/>
        <s v="1272-ILHFG"/>
        <s v="0164-XAIRP"/>
        <s v="5666-CYCYZ"/>
        <s v="4011-ARPHK"/>
        <s v="8182-PNAGI"/>
        <s v="6365-HITVU"/>
        <s v="7558-IMLMT"/>
        <s v="9488-FYQAU"/>
        <s v="3590-TCXTB"/>
        <s v="6994-KERXL"/>
        <s v="7957-RYHQD"/>
        <s v="2740-JFBOK"/>
        <s v="6500-JVEGC"/>
        <s v="8976-OQHGT"/>
        <s v="6230-BSUXY"/>
        <s v="1241-FPMOF"/>
        <s v="9928-BZVLZ"/>
        <s v="4114-QMKVN"/>
        <s v="2775-SEFEE"/>
        <s v="9003-CPATH"/>
        <s v="1754-GKYPY"/>
        <s v="7956-XQWGU"/>
        <s v="5295-PCJOO"/>
        <s v="2369-FEVNO"/>
        <s v="9863-JZAIC"/>
        <s v="7471-MQPOS"/>
        <s v="5115-SQAAU"/>
        <s v="9845-QOMAD"/>
        <s v="9739-JLPQJ"/>
        <s v="1488-SYSFC"/>
        <s v="7931-PXHFC"/>
        <s v="0970-QXPXW"/>
        <s v="3259-KNMRR"/>
        <s v="9572-WUKSB"/>
        <s v="5893-KCLGT"/>
        <s v="4919-MOAVT"/>
        <s v="1596-OQSPS"/>
        <s v="9867-XOBQA"/>
        <s v="3090-HAWSU"/>
        <s v="9820-RMCQV"/>
        <s v="7839-QRKXN"/>
        <s v="8441-SHIPE"/>
        <s v="5204-QZXPU"/>
        <s v="4597-ELFTS"/>
        <s v="3541-ZNUHK"/>
        <s v="8450-JOVAH"/>
        <s v="8725-JEDFD"/>
        <s v="7562-UXTPG"/>
        <s v="8071-SBTRN"/>
        <s v="1113-IUJYX"/>
        <s v="6668-CNMFP"/>
        <s v="8212-DJRCH"/>
        <s v="4323-OHFOW"/>
        <s v="4933-BSAIP"/>
        <s v="2030-BTZRO"/>
        <s v="9274-CNFMO"/>
        <s v="8992-JQYUN"/>
        <s v="6563-VNPMN"/>
        <s v="2267-WTPYD"/>
        <s v="0270-THENM"/>
        <s v="2446-PLQVO"/>
        <s v="3005-NFMTA"/>
        <s v="6300-BWMJX"/>
        <s v="5389-FFVKB"/>
        <s v="7009-LGECI"/>
        <s v="5022-KVDQT"/>
        <s v="7976-CICYS"/>
        <s v="1036-GUDCL"/>
        <s v="8148-WOCMK"/>
        <s v="7815-PDTHL"/>
        <s v="9451-LPGOO"/>
        <s v="9173-IVZVP"/>
        <s v="9129-UXERG"/>
        <s v="3635-JBPSG"/>
        <s v="7964-ZRKKG"/>
        <s v="5868-YWPDW"/>
        <s v="6229-LSCKB"/>
        <s v="2025-JKFWI"/>
        <s v="1724-IQWNM"/>
        <s v="5546-QUERU"/>
        <s v="6897-UUBNU"/>
        <s v="6127-IYJOZ"/>
        <s v="5060-TQUQN"/>
        <s v="0531-XBKMM"/>
        <s v="8465-SBRXP"/>
        <s v="9700-ZCLOT"/>
        <s v="4534-WGCIR"/>
        <s v="1930-WNXSB"/>
        <s v="2685-SREOM"/>
        <s v="3508-CFVZL"/>
        <s v="0402-CQAJN"/>
        <s v="6692-UDPJC"/>
        <s v="0657-DOGUM"/>
        <s v="0295-PPHDO"/>
        <s v="5146-YYFRZ"/>
        <s v="5906-CVLHP"/>
        <s v="3452-SRFEG"/>
        <s v="4070-OKWVH"/>
        <s v="6341-AEVKX"/>
        <s v="4501-EQDRN"/>
        <s v="2990-HWIML"/>
        <s v="0682-USIXD"/>
        <s v="6976-BWGLQ"/>
        <s v="7078-NVFAM"/>
        <s v="2133-TSRRM"/>
        <s v="7384-GHBPI"/>
        <s v="7234-FECYN"/>
        <s v="2511-ALLCS"/>
        <s v="3191-CSNMG"/>
        <s v="7952-OBOYL"/>
        <s v="7470-DYNOE"/>
        <s v="7853-OETYL"/>
        <s v="5876-HZVZM"/>
        <s v="5126-RCXYW"/>
        <s v="3085-QUOZK"/>
        <s v="2363-BJLSL"/>
        <s v="1956-YIFGE"/>
        <s v="7921-LMDFQ"/>
        <s v="2925-MXLSX"/>
        <s v="9609-BENEA"/>
        <s v="6211-WHMYA"/>
        <s v="4459-BBGHE"/>
        <s v="1750-CSKKM"/>
        <s v="9108-EJFJP"/>
        <s v="0530-IJVDB"/>
        <s v="0508-SQWPL"/>
        <s v="7142-HVGBG"/>
        <s v="1304-SEGFY"/>
        <s v="7242-EDTYC"/>
        <s v="2904-GGUAZ"/>
        <s v="8267-ZNYVZ"/>
        <s v="5136-GFPMB"/>
        <s v="5243-SAOTC"/>
        <s v="9398-MMQTO"/>
        <s v="7619-PLRLP"/>
        <s v="6457-GIRWB"/>
        <s v="4710-NKCAW"/>
        <s v="5306-BVTKJ"/>
        <s v="0357-NVCRI"/>
        <s v="5570-PTWEH"/>
        <s v="0463-ZSDNT"/>
        <s v="6502-MJQAE"/>
        <s v="6257-DTAYD"/>
        <s v="4616-ULAOA"/>
        <s v="7746-AWNQW"/>
        <s v="5996-EBTKM"/>
        <s v="2405-LBMUW"/>
        <s v="9039-ZVJDC"/>
        <s v="9013-AQORL"/>
        <s v="2898-MRKPI"/>
        <s v="2750-BJLSB"/>
        <s v="2075-RMJIK"/>
        <s v="6394-MFYNG"/>
        <s v="1564-NTYXF"/>
        <s v="9364-YKUVW"/>
        <s v="2451-YMUXS"/>
        <s v="3078-ZKNTS"/>
        <s v="1024-KPRBB"/>
        <s v="4690-PKDQG"/>
        <s v="8155-IBNHG"/>
        <s v="0886-QGENL"/>
        <s v="9547-ITEFG"/>
        <s v="6598-KELSS"/>
        <s v="8739-WWKDU"/>
        <s v="8685-WHQPW"/>
        <s v="8083-YTZES"/>
        <s v="7240-FQLHE"/>
        <s v="9972-VAFJJ"/>
        <s v="0422-UXFAP"/>
        <s v="1904-WAJAA"/>
        <s v="5130-YPIRV"/>
        <s v="2843-CQMEG"/>
        <s v="5351-QESIO"/>
        <s v="5568-DMXZS"/>
        <s v="8468-FZTOE"/>
        <s v="6633-SYEUS"/>
        <s v="6447-GORXK"/>
        <s v="6967-PEJLL"/>
        <s v="3976-BWUCK"/>
        <s v="5981-ZVXOT"/>
        <s v="5482-NUPNA"/>
        <s v="6691-CCIHA"/>
        <s v="9053-EJUNL"/>
        <s v="0666-UXTJO"/>
        <s v="4807-IZYOZ"/>
        <s v="9710-NJERN"/>
        <s v="1699-HPSBG"/>
        <s v="7203-OYKCT"/>
        <s v="7398-LXGYX"/>
        <s v="2823-LKABH"/>
        <s v="8775-CEBBJ"/>
        <s v="9281-CEDRU"/>
        <s v="2235-DWLJU"/>
        <s v="3605-JISKB"/>
        <s v="6894-LFHLY"/>
        <s v="0639-TSIQW"/>
        <s v="7750-EYXWZ"/>
        <s v="2569-WGERO"/>
        <s v="6840-RESVB"/>
        <s v="2234-XADUH"/>
        <s v="4801-JZAZL"/>
        <s v="3186-AJIEK"/>
      </sharedItems>
    </cacheField>
    <cacheField name="Gender" numFmtId="0">
      <sharedItems/>
    </cacheField>
    <cacheField name="SeniorCitizen" numFmtId="0">
      <sharedItems containsSemiMixedTypes="0" containsString="0" containsNumber="1" containsInteger="1" minValue="0" maxValue="1"/>
    </cacheField>
    <cacheField name="Partner" numFmtId="0">
      <sharedItems/>
    </cacheField>
    <cacheField name="Partner Yes" numFmtId="0">
      <sharedItems containsSemiMixedTypes="0" containsString="0" containsNumber="1" containsInteger="1" minValue="0" maxValue="1" count="2">
        <n v="1"/>
        <n v="0"/>
      </sharedItems>
    </cacheField>
    <cacheField name="Dependents" numFmtId="0">
      <sharedItems/>
    </cacheField>
    <cacheField name="Tenure" numFmtId="0">
      <sharedItems containsSemiMixedTypes="0" containsString="0" containsNumber="1" containsInteger="1" minValue="0" maxValue="72"/>
    </cacheField>
    <cacheField name="PhoneService" numFmtId="0">
      <sharedItems/>
    </cacheField>
    <cacheField name="InternetService" numFmtId="0">
      <sharedItems/>
    </cacheField>
    <cacheField name="Contract" numFmtId="0">
      <sharedItems/>
    </cacheField>
    <cacheField name="PaperlessBilling" numFmtId="0">
      <sharedItems/>
    </cacheField>
    <cacheField name="PaymentMethod" numFmtId="0">
      <sharedItems/>
    </cacheField>
    <cacheField name="MonthlyCharges" numFmtId="0">
      <sharedItems containsSemiMixedTypes="0" containsString="0" containsNumber="1" minValue="18.399999999999999" maxValue="118.65"/>
    </cacheField>
    <cacheField name="TotalCharges" numFmtId="0">
      <sharedItems containsSemiMixedTypes="0" containsString="0" containsNumber="1" minValue="0" maxValue="8684.7999999999993"/>
    </cacheField>
    <cacheField name="Churn" numFmtId="0">
      <sharedItems/>
    </cacheField>
    <cacheField name="Column1" numFmtId="0">
      <sharedItems containsString="0" containsBlank="1" containsNumber="1" containsInteger="1" minValue="2405" maxValue="24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Yes"/>
  </r>
  <r>
    <s v="No"/>
  </r>
  <r>
    <s v="No"/>
  </r>
  <r>
    <s v="No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Yes"/>
  </r>
  <r>
    <s v="Yes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No"/>
  </r>
  <r>
    <s v="No"/>
  </r>
  <r>
    <s v="No"/>
  </r>
  <r>
    <s v="Yes"/>
  </r>
  <r>
    <s v="Yes"/>
  </r>
  <r>
    <s v="Yes"/>
  </r>
  <r>
    <s v="No"/>
  </r>
  <r>
    <s v="Yes"/>
  </r>
  <r>
    <s v="Yes"/>
  </r>
  <r>
    <s v="Yes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Yes"/>
  </r>
  <r>
    <s v="No"/>
  </r>
  <r>
    <s v="No"/>
  </r>
  <r>
    <s v="Yes"/>
  </r>
  <r>
    <s v="Yes"/>
  </r>
  <r>
    <s v="Yes"/>
  </r>
  <r>
    <s v="Yes"/>
  </r>
  <r>
    <s v="Yes"/>
  </r>
  <r>
    <s v="Yes"/>
  </r>
  <r>
    <s v="Yes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No"/>
  </r>
  <r>
    <s v="Yes"/>
  </r>
  <r>
    <s v="No"/>
  </r>
  <r>
    <s v="Yes"/>
  </r>
  <r>
    <s v="No"/>
  </r>
  <r>
    <s v="No"/>
  </r>
  <r>
    <s v="Yes"/>
  </r>
  <r>
    <s v="No"/>
  </r>
  <r>
    <s v="No"/>
  </r>
  <r>
    <s v="Yes"/>
  </r>
  <r>
    <s v="Yes"/>
  </r>
  <r>
    <s v="No"/>
  </r>
  <r>
    <s v="Yes"/>
  </r>
  <r>
    <s v="Yes"/>
  </r>
  <r>
    <s v="No"/>
  </r>
  <r>
    <s v="Yes"/>
  </r>
  <r>
    <s v="Yes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Yes"/>
  </r>
  <r>
    <s v="Yes"/>
  </r>
  <r>
    <s v="Yes"/>
  </r>
  <r>
    <s v="No"/>
  </r>
  <r>
    <s v="No"/>
  </r>
  <r>
    <s v="Yes"/>
  </r>
  <r>
    <s v="No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No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Yes"/>
  </r>
  <r>
    <s v="Yes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Yes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No"/>
  </r>
  <r>
    <s v="No"/>
  </r>
  <r>
    <s v="Yes"/>
  </r>
  <r>
    <s v="No"/>
  </r>
  <r>
    <s v="No"/>
  </r>
  <r>
    <s v="Yes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No"/>
  </r>
  <r>
    <s v="Yes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No"/>
  </r>
  <r>
    <s v="No"/>
  </r>
  <r>
    <s v="Yes"/>
  </r>
  <r>
    <s v="Yes"/>
  </r>
  <r>
    <s v="Yes"/>
  </r>
  <r>
    <s v="No"/>
  </r>
  <r>
    <s v="No"/>
  </r>
  <r>
    <s v="No"/>
  </r>
  <r>
    <s v="No"/>
  </r>
  <r>
    <s v="Yes"/>
  </r>
  <r>
    <s v="Yes"/>
  </r>
  <r>
    <s v="Yes"/>
  </r>
  <r>
    <s v="No"/>
  </r>
  <r>
    <s v="No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Yes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No"/>
  </r>
  <r>
    <s v="Yes"/>
  </r>
  <r>
    <s v="Yes"/>
  </r>
  <r>
    <s v="No"/>
  </r>
  <r>
    <s v="Yes"/>
  </r>
  <r>
    <s v="No"/>
  </r>
  <r>
    <s v="Yes"/>
  </r>
  <r>
    <s v="No"/>
  </r>
  <r>
    <s v="Yes"/>
  </r>
  <r>
    <s v="Yes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Yes"/>
  </r>
  <r>
    <s v="Yes"/>
  </r>
  <r>
    <s v="No"/>
  </r>
  <r>
    <s v="No"/>
  </r>
  <r>
    <s v="Yes"/>
  </r>
  <r>
    <s v="No"/>
  </r>
  <r>
    <s v="Yes"/>
  </r>
  <r>
    <s v="No"/>
  </r>
  <r>
    <s v="No"/>
  </r>
  <r>
    <s v="Yes"/>
  </r>
  <r>
    <s v="No"/>
  </r>
  <r>
    <s v="No"/>
  </r>
  <r>
    <s v="No"/>
  </r>
  <r>
    <s v="Yes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Yes"/>
  </r>
  <r>
    <s v="Yes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No"/>
  </r>
  <r>
    <s v="No"/>
  </r>
  <r>
    <s v="Yes"/>
  </r>
  <r>
    <s v="No"/>
  </r>
  <r>
    <s v="No"/>
  </r>
  <r>
    <s v="Yes"/>
  </r>
  <r>
    <s v="Yes"/>
  </r>
  <r>
    <s v="Yes"/>
  </r>
  <r>
    <s v="No"/>
  </r>
  <r>
    <s v="No"/>
  </r>
  <r>
    <s v="Yes"/>
  </r>
  <r>
    <s v="No"/>
  </r>
  <r>
    <s v="Yes"/>
  </r>
  <r>
    <s v="No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Yes"/>
  </r>
  <r>
    <s v="Yes"/>
  </r>
  <r>
    <s v="Yes"/>
  </r>
  <r>
    <s v="Yes"/>
  </r>
  <r>
    <s v="No"/>
  </r>
  <r>
    <s v="No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Yes"/>
  </r>
  <r>
    <s v="No"/>
  </r>
  <r>
    <s v="Yes"/>
  </r>
  <r>
    <s v="No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Yes"/>
  </r>
  <r>
    <s v="Yes"/>
  </r>
  <r>
    <s v="Yes"/>
  </r>
  <r>
    <s v="No"/>
  </r>
  <r>
    <s v="No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No"/>
  </r>
  <r>
    <s v="Yes"/>
  </r>
  <r>
    <s v="Yes"/>
  </r>
  <r>
    <s v="Yes"/>
  </r>
  <r>
    <s v="No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Yes"/>
  </r>
  <r>
    <s v="No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Yes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Yes"/>
  </r>
  <r>
    <s v="Yes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No"/>
  </r>
  <r>
    <s v="No"/>
  </r>
  <r>
    <s v="Yes"/>
  </r>
  <r>
    <s v="No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No"/>
  </r>
  <r>
    <s v="Yes"/>
  </r>
  <r>
    <s v="No"/>
  </r>
  <r>
    <s v="No"/>
  </r>
  <r>
    <s v="No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No"/>
  </r>
  <r>
    <s v="Yes"/>
  </r>
  <r>
    <s v="No"/>
  </r>
  <r>
    <s v="Yes"/>
  </r>
  <r>
    <s v="No"/>
  </r>
  <r>
    <s v="Yes"/>
  </r>
  <r>
    <s v="Yes"/>
  </r>
  <r>
    <s v="Yes"/>
  </r>
  <r>
    <s v="Yes"/>
  </r>
  <r>
    <s v="Yes"/>
  </r>
  <r>
    <s v="Yes"/>
  </r>
  <r>
    <s v="No"/>
  </r>
  <r>
    <s v="Yes"/>
  </r>
  <r>
    <s v="Yes"/>
  </r>
  <r>
    <s v="No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Yes"/>
  </r>
  <r>
    <s v="No"/>
  </r>
  <r>
    <s v="No"/>
  </r>
  <r>
    <s v="Yes"/>
  </r>
  <r>
    <s v="No"/>
  </r>
  <r>
    <s v="Yes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Yes"/>
  </r>
  <r>
    <s v="No"/>
  </r>
  <r>
    <s v="No"/>
  </r>
  <r>
    <s v="No"/>
  </r>
  <r>
    <s v="Yes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Yes"/>
  </r>
  <r>
    <s v="No"/>
  </r>
  <r>
    <s v="No"/>
  </r>
  <r>
    <s v="Yes"/>
  </r>
  <r>
    <s v="No"/>
  </r>
  <r>
    <s v="No"/>
  </r>
  <r>
    <s v="Yes"/>
  </r>
  <r>
    <s v="No"/>
  </r>
  <r>
    <s v="No"/>
  </r>
  <r>
    <s v="Yes"/>
  </r>
  <r>
    <s v="Yes"/>
  </r>
  <r>
    <s v="Yes"/>
  </r>
  <r>
    <s v="Yes"/>
  </r>
  <r>
    <s v="No"/>
  </r>
  <r>
    <s v="No"/>
  </r>
  <r>
    <s v="Yes"/>
  </r>
  <r>
    <s v="No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No"/>
  </r>
  <r>
    <s v="Yes"/>
  </r>
  <r>
    <s v="Yes"/>
  </r>
  <r>
    <s v="Yes"/>
  </r>
  <r>
    <s v="Yes"/>
  </r>
  <r>
    <s v="Yes"/>
  </r>
  <r>
    <s v="Yes"/>
  </r>
  <r>
    <s v="Yes"/>
  </r>
  <r>
    <s v="Yes"/>
  </r>
  <r>
    <s v="Yes"/>
  </r>
  <r>
    <s v="Yes"/>
  </r>
  <r>
    <s v="No"/>
  </r>
  <r>
    <s v="No"/>
  </r>
  <r>
    <s v="Yes"/>
  </r>
  <r>
    <s v="Yes"/>
  </r>
  <r>
    <s v="No"/>
  </r>
  <r>
    <s v="Yes"/>
  </r>
  <r>
    <s v="No"/>
  </r>
  <r>
    <s v="No"/>
  </r>
  <r>
    <s v="Yes"/>
  </r>
  <r>
    <s v="Yes"/>
  </r>
  <r>
    <s v="Yes"/>
  </r>
  <r>
    <s v="Yes"/>
  </r>
  <r>
    <s v="No"/>
  </r>
  <r>
    <s v="Yes"/>
  </r>
  <r>
    <s v="Yes"/>
  </r>
  <r>
    <s v="Yes"/>
  </r>
  <r>
    <s v="Yes"/>
  </r>
  <r>
    <s v="Yes"/>
  </r>
  <r>
    <s v="No"/>
  </r>
  <r>
    <s v="No"/>
  </r>
  <r>
    <s v="Yes"/>
  </r>
  <r>
    <s v="No"/>
  </r>
  <r>
    <s v="Yes"/>
  </r>
  <r>
    <s v="Yes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No"/>
  </r>
  <r>
    <s v="No"/>
  </r>
  <r>
    <s v="Yes"/>
  </r>
  <r>
    <s v="No"/>
  </r>
  <r>
    <s v="No"/>
  </r>
  <r>
    <s v="Yes"/>
  </r>
  <r>
    <s v="Yes"/>
  </r>
  <r>
    <s v="Yes"/>
  </r>
  <r>
    <s v="Yes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Yes"/>
  </r>
  <r>
    <s v="No"/>
  </r>
  <r>
    <s v="Yes"/>
  </r>
  <r>
    <s v="Yes"/>
  </r>
  <r>
    <s v="No"/>
  </r>
  <r>
    <s v="Yes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No"/>
  </r>
  <r>
    <s v="Yes"/>
  </r>
  <r>
    <s v="No"/>
  </r>
  <r>
    <s v="No"/>
  </r>
  <r>
    <s v="No"/>
  </r>
  <r>
    <s v="Yes"/>
  </r>
  <r>
    <s v="No"/>
  </r>
  <r>
    <s v="Yes"/>
  </r>
  <r>
    <s v="No"/>
  </r>
  <r>
    <s v="Yes"/>
  </r>
  <r>
    <s v="No"/>
  </r>
  <r>
    <s v="Yes"/>
  </r>
  <r>
    <s v="Yes"/>
  </r>
  <r>
    <s v="No"/>
  </r>
  <r>
    <s v="No"/>
  </r>
  <r>
    <s v="Yes"/>
  </r>
  <r>
    <s v="No"/>
  </r>
  <r>
    <s v="No"/>
  </r>
  <r>
    <s v="No"/>
  </r>
  <r>
    <s v="No"/>
  </r>
  <r>
    <s v="Yes"/>
  </r>
  <r>
    <s v="Yes"/>
  </r>
  <r>
    <s v="Yes"/>
  </r>
  <r>
    <s v="No"/>
  </r>
  <r>
    <s v="No"/>
  </r>
  <r>
    <s v="Yes"/>
  </r>
  <r>
    <s v="Yes"/>
  </r>
  <r>
    <s v="Yes"/>
  </r>
  <r>
    <s v="No"/>
  </r>
  <r>
    <s v="Yes"/>
  </r>
  <r>
    <s v="Yes"/>
  </r>
  <r>
    <s v="Yes"/>
  </r>
  <r>
    <s v="No"/>
  </r>
  <r>
    <s v="No"/>
  </r>
  <r>
    <s v="Yes"/>
  </r>
  <r>
    <s v="No"/>
  </r>
  <r>
    <s v="Yes"/>
  </r>
  <r>
    <s v="No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Yes"/>
  </r>
  <r>
    <s v="No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Yes"/>
  </r>
  <r>
    <s v="Yes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Yes"/>
  </r>
  <r>
    <s v="Yes"/>
  </r>
  <r>
    <s v="No"/>
  </r>
  <r>
    <s v="Yes"/>
  </r>
  <r>
    <s v="No"/>
  </r>
  <r>
    <s v="No"/>
  </r>
  <r>
    <s v="Yes"/>
  </r>
  <r>
    <s v="No"/>
  </r>
  <r>
    <s v="Yes"/>
  </r>
  <r>
    <s v="Yes"/>
  </r>
  <r>
    <s v="No"/>
  </r>
  <r>
    <s v="Yes"/>
  </r>
  <r>
    <s v="Yes"/>
  </r>
  <r>
    <s v="No"/>
  </r>
  <r>
    <s v="Yes"/>
  </r>
  <r>
    <s v="Yes"/>
  </r>
  <r>
    <s v="Yes"/>
  </r>
  <r>
    <s v="No"/>
  </r>
  <r>
    <s v="No"/>
  </r>
  <r>
    <s v="Yes"/>
  </r>
  <r>
    <s v="No"/>
  </r>
  <r>
    <s v="Yes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Yes"/>
  </r>
  <r>
    <s v="Yes"/>
  </r>
  <r>
    <s v="No"/>
  </r>
  <r>
    <s v="No"/>
  </r>
  <r>
    <s v="Yes"/>
  </r>
  <r>
    <s v="Yes"/>
  </r>
  <r>
    <s v="Yes"/>
  </r>
  <r>
    <s v="No"/>
  </r>
  <r>
    <s v="No"/>
  </r>
  <r>
    <s v="Yes"/>
  </r>
  <r>
    <s v="Yes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Yes"/>
  </r>
  <r>
    <s v="Yes"/>
  </r>
  <r>
    <s v="Yes"/>
  </r>
  <r>
    <s v="No"/>
  </r>
  <r>
    <s v="Yes"/>
  </r>
  <r>
    <s v="Yes"/>
  </r>
  <r>
    <s v="Yes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No"/>
  </r>
  <r>
    <s v="Yes"/>
  </r>
  <r>
    <s v="No"/>
  </r>
  <r>
    <s v="No"/>
  </r>
  <r>
    <s v="Yes"/>
  </r>
  <r>
    <s v="No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No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Yes"/>
  </r>
  <r>
    <s v="No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No"/>
  </r>
  <r>
    <s v="No"/>
  </r>
  <r>
    <s v="Yes"/>
  </r>
  <r>
    <s v="Yes"/>
  </r>
  <r>
    <s v="Yes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Yes"/>
  </r>
  <r>
    <s v="Yes"/>
  </r>
  <r>
    <s v="Yes"/>
  </r>
  <r>
    <s v="No"/>
  </r>
  <r>
    <s v="No"/>
  </r>
  <r>
    <s v="Yes"/>
  </r>
  <r>
    <s v="Yes"/>
  </r>
  <r>
    <s v="No"/>
  </r>
  <r>
    <s v="Yes"/>
  </r>
  <r>
    <s v="No"/>
  </r>
  <r>
    <s v="Yes"/>
  </r>
  <r>
    <s v="Yes"/>
  </r>
  <r>
    <s v="Yes"/>
  </r>
  <r>
    <s v="Yes"/>
  </r>
  <r>
    <s v="No"/>
  </r>
  <r>
    <s v="Yes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No"/>
  </r>
  <r>
    <s v="Yes"/>
  </r>
  <r>
    <s v="Yes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Yes"/>
  </r>
  <r>
    <s v="No"/>
  </r>
  <r>
    <s v="Yes"/>
  </r>
  <r>
    <s v="No"/>
  </r>
  <r>
    <s v="Yes"/>
  </r>
  <r>
    <s v="Yes"/>
  </r>
  <r>
    <s v="Yes"/>
  </r>
  <r>
    <s v="Yes"/>
  </r>
  <r>
    <s v="Yes"/>
  </r>
  <r>
    <s v="No"/>
  </r>
  <r>
    <s v="No"/>
  </r>
  <r>
    <s v="No"/>
  </r>
  <r>
    <s v="Yes"/>
  </r>
  <r>
    <s v="No"/>
  </r>
  <r>
    <s v="Yes"/>
  </r>
  <r>
    <s v="No"/>
  </r>
  <r>
    <s v="Yes"/>
  </r>
  <r>
    <s v="No"/>
  </r>
  <r>
    <s v="No"/>
  </r>
  <r>
    <s v="Yes"/>
  </r>
  <r>
    <s v="No"/>
  </r>
  <r>
    <s v="Yes"/>
  </r>
  <r>
    <s v="No"/>
  </r>
  <r>
    <s v="Yes"/>
  </r>
  <r>
    <s v="Yes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No"/>
  </r>
  <r>
    <s v="No"/>
  </r>
  <r>
    <s v="Yes"/>
  </r>
  <r>
    <s v="No"/>
  </r>
  <r>
    <s v="No"/>
  </r>
  <r>
    <s v="Yes"/>
  </r>
  <r>
    <s v="Yes"/>
  </r>
  <r>
    <s v="Yes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Yes"/>
  </r>
  <r>
    <s v="Yes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Yes"/>
  </r>
  <r>
    <s v="No"/>
  </r>
  <r>
    <s v="No"/>
  </r>
  <r>
    <s v="Yes"/>
  </r>
  <r>
    <s v="Yes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No"/>
  </r>
  <r>
    <s v="Yes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Yes"/>
  </r>
  <r>
    <s v="Yes"/>
  </r>
  <r>
    <s v="No"/>
  </r>
  <r>
    <s v="No"/>
  </r>
  <r>
    <s v="Yes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No"/>
  </r>
  <r>
    <s v="Yes"/>
  </r>
  <r>
    <s v="No"/>
  </r>
  <r>
    <s v="Yes"/>
  </r>
  <r>
    <s v="No"/>
  </r>
  <r>
    <s v="Yes"/>
  </r>
  <r>
    <s v="Yes"/>
  </r>
  <r>
    <s v="Yes"/>
  </r>
  <r>
    <s v="Yes"/>
  </r>
  <r>
    <s v="Yes"/>
  </r>
  <r>
    <s v="No"/>
  </r>
  <r>
    <s v="No"/>
  </r>
  <r>
    <s v="No"/>
  </r>
  <r>
    <s v="No"/>
  </r>
  <r>
    <s v="Yes"/>
  </r>
  <r>
    <s v="Yes"/>
  </r>
  <r>
    <s v="No"/>
  </r>
  <r>
    <s v="Yes"/>
  </r>
  <r>
    <s v="Yes"/>
  </r>
  <r>
    <s v="Yes"/>
  </r>
  <r>
    <s v="No"/>
  </r>
  <r>
    <s v="Yes"/>
  </r>
  <r>
    <s v="Yes"/>
  </r>
  <r>
    <s v="Yes"/>
  </r>
  <r>
    <s v="No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Yes"/>
  </r>
  <r>
    <s v="Yes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No"/>
  </r>
  <r>
    <s v="Yes"/>
  </r>
  <r>
    <s v="Yes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Yes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Yes"/>
  </r>
  <r>
    <s v="Yes"/>
  </r>
  <r>
    <s v="No"/>
  </r>
  <r>
    <s v="Yes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Yes"/>
  </r>
  <r>
    <s v="Yes"/>
  </r>
  <r>
    <s v="No"/>
  </r>
  <r>
    <s v="Yes"/>
  </r>
  <r>
    <s v="Yes"/>
  </r>
  <r>
    <s v="No"/>
  </r>
  <r>
    <s v="Yes"/>
  </r>
  <r>
    <s v="No"/>
  </r>
  <r>
    <s v="Yes"/>
  </r>
  <r>
    <s v="Yes"/>
  </r>
  <r>
    <s v="Yes"/>
  </r>
  <r>
    <s v="No"/>
  </r>
  <r>
    <s v="No"/>
  </r>
  <r>
    <s v="Yes"/>
  </r>
  <r>
    <s v="Yes"/>
  </r>
  <r>
    <s v="Yes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Yes"/>
  </r>
  <r>
    <s v="No"/>
  </r>
  <r>
    <s v="No"/>
  </r>
  <r>
    <s v="Yes"/>
  </r>
  <r>
    <s v="Yes"/>
  </r>
  <r>
    <s v="No"/>
  </r>
  <r>
    <s v="Yes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Yes"/>
  </r>
  <r>
    <s v="No"/>
  </r>
  <r>
    <s v="Yes"/>
  </r>
  <r>
    <s v="No"/>
  </r>
  <r>
    <s v="Yes"/>
  </r>
  <r>
    <s v="Yes"/>
  </r>
  <r>
    <s v="No"/>
  </r>
  <r>
    <s v="Yes"/>
  </r>
  <r>
    <s v="Yes"/>
  </r>
  <r>
    <s v="Yes"/>
  </r>
  <r>
    <s v="Yes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Yes"/>
  </r>
  <r>
    <s v="Yes"/>
  </r>
  <r>
    <s v="Yes"/>
  </r>
  <r>
    <s v="No"/>
  </r>
  <r>
    <s v="No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Yes"/>
  </r>
  <r>
    <s v="No"/>
  </r>
  <r>
    <s v="Yes"/>
  </r>
  <r>
    <s v="No"/>
  </r>
  <r>
    <s v="Yes"/>
  </r>
  <r>
    <s v="No"/>
  </r>
  <r>
    <s v="Yes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Yes"/>
  </r>
  <r>
    <s v="No"/>
  </r>
  <r>
    <s v="No"/>
  </r>
  <r>
    <s v="Yes"/>
  </r>
  <r>
    <s v="Yes"/>
  </r>
  <r>
    <s v="Yes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Yes"/>
  </r>
  <r>
    <s v="No"/>
  </r>
  <r>
    <s v="No"/>
  </r>
  <r>
    <s v="No"/>
  </r>
  <r>
    <s v="Yes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No"/>
  </r>
  <r>
    <s v="Yes"/>
  </r>
  <r>
    <s v="No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Yes"/>
  </r>
  <r>
    <s v="Yes"/>
  </r>
  <r>
    <s v="Yes"/>
  </r>
  <r>
    <s v="Yes"/>
  </r>
  <r>
    <s v="No"/>
  </r>
  <r>
    <s v="Yes"/>
  </r>
  <r>
    <s v="Yes"/>
  </r>
  <r>
    <s v="No"/>
  </r>
  <r>
    <s v="Yes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No"/>
  </r>
  <r>
    <s v="Yes"/>
  </r>
  <r>
    <s v="Yes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Yes"/>
  </r>
  <r>
    <s v="Yes"/>
  </r>
  <r>
    <s v="No"/>
  </r>
  <r>
    <s v="Yes"/>
  </r>
  <r>
    <s v="No"/>
  </r>
  <r>
    <s v="Yes"/>
  </r>
  <r>
    <s v="No"/>
  </r>
  <r>
    <s v="Yes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Yes"/>
  </r>
  <r>
    <s v="No"/>
  </r>
  <r>
    <s v="Yes"/>
  </r>
  <r>
    <s v="Yes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Yes"/>
  </r>
  <r>
    <s v="Yes"/>
  </r>
  <r>
    <s v="Yes"/>
  </r>
  <r>
    <s v="No"/>
  </r>
  <r>
    <s v="No"/>
  </r>
  <r>
    <s v="No"/>
  </r>
  <r>
    <s v="Yes"/>
  </r>
  <r>
    <s v="No"/>
  </r>
  <r>
    <s v="Yes"/>
  </r>
  <r>
    <s v="Yes"/>
  </r>
  <r>
    <s v="Yes"/>
  </r>
  <r>
    <s v="Yes"/>
  </r>
  <r>
    <s v="Yes"/>
  </r>
  <r>
    <s v="No"/>
  </r>
  <r>
    <s v="No"/>
  </r>
  <r>
    <s v="Yes"/>
  </r>
  <r>
    <s v="Yes"/>
  </r>
  <r>
    <s v="No"/>
  </r>
  <r>
    <s v="Yes"/>
  </r>
  <r>
    <s v="Yes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No"/>
  </r>
  <r>
    <s v="No"/>
  </r>
  <r>
    <s v="Yes"/>
  </r>
  <r>
    <s v="Yes"/>
  </r>
  <r>
    <s v="No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No"/>
  </r>
  <r>
    <s v="No"/>
  </r>
  <r>
    <s v="Yes"/>
  </r>
  <r>
    <s v="No"/>
  </r>
  <r>
    <s v="Yes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Yes"/>
  </r>
  <r>
    <s v="Yes"/>
  </r>
  <r>
    <s v="Yes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Yes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No"/>
  </r>
  <r>
    <s v="No"/>
  </r>
  <r>
    <s v="Yes"/>
  </r>
  <r>
    <s v="No"/>
  </r>
  <r>
    <s v="Yes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Yes"/>
  </r>
  <r>
    <s v="No"/>
  </r>
  <r>
    <s v="No"/>
  </r>
  <r>
    <s v="No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Yes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No"/>
  </r>
  <r>
    <s v="Yes"/>
  </r>
  <r>
    <s v="No"/>
  </r>
  <r>
    <s v="Yes"/>
  </r>
  <r>
    <s v="No"/>
  </r>
  <r>
    <s v="Yes"/>
  </r>
  <r>
    <s v="Yes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Yes"/>
  </r>
  <r>
    <s v="No"/>
  </r>
  <r>
    <s v="Yes"/>
  </r>
  <r>
    <s v="No"/>
  </r>
  <r>
    <s v="Yes"/>
  </r>
  <r>
    <s v="Yes"/>
  </r>
  <r>
    <s v="No"/>
  </r>
  <r>
    <s v="Yes"/>
  </r>
  <r>
    <s v="No"/>
  </r>
  <r>
    <s v="Yes"/>
  </r>
  <r>
    <s v="No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No"/>
  </r>
  <r>
    <s v="Yes"/>
  </r>
  <r>
    <s v="No"/>
  </r>
  <r>
    <s v="Yes"/>
  </r>
  <r>
    <s v="Yes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Yes"/>
  </r>
  <r>
    <s v="No"/>
  </r>
  <r>
    <s v="Yes"/>
  </r>
  <r>
    <s v="Yes"/>
  </r>
  <r>
    <s v="No"/>
  </r>
  <r>
    <s v="Yes"/>
  </r>
  <r>
    <s v="Yes"/>
  </r>
  <r>
    <s v="No"/>
  </r>
  <r>
    <s v="Yes"/>
  </r>
  <r>
    <s v="No"/>
  </r>
  <r>
    <s v="No"/>
  </r>
  <r>
    <s v="Yes"/>
  </r>
  <r>
    <s v="No"/>
  </r>
  <r>
    <s v="No"/>
  </r>
  <r>
    <s v="Yes"/>
  </r>
  <r>
    <s v="No"/>
  </r>
  <r>
    <s v="Yes"/>
  </r>
  <r>
    <s v="Yes"/>
  </r>
  <r>
    <s v="No"/>
  </r>
  <r>
    <s v="No"/>
  </r>
  <r>
    <s v="No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No"/>
  </r>
  <r>
    <s v="No"/>
  </r>
  <r>
    <s v="Yes"/>
  </r>
  <r>
    <s v="No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No"/>
  </r>
  <r>
    <s v="No"/>
  </r>
  <r>
    <s v="Yes"/>
  </r>
  <r>
    <s v="No"/>
  </r>
  <r>
    <s v="Yes"/>
  </r>
  <r>
    <s v="Yes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Yes"/>
  </r>
  <r>
    <s v="Yes"/>
  </r>
  <r>
    <s v="No"/>
  </r>
  <r>
    <s v="Yes"/>
  </r>
  <r>
    <s v="Yes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No"/>
  </r>
  <r>
    <s v="No"/>
  </r>
  <r>
    <s v="Yes"/>
  </r>
  <r>
    <s v="Yes"/>
  </r>
  <r>
    <s v="No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Yes"/>
  </r>
  <r>
    <s v="No"/>
  </r>
  <r>
    <s v="Yes"/>
  </r>
  <r>
    <s v="Yes"/>
  </r>
  <r>
    <s v="Yes"/>
  </r>
  <r>
    <s v="Yes"/>
  </r>
  <r>
    <s v="Yes"/>
  </r>
  <r>
    <s v="No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No"/>
  </r>
  <r>
    <s v="No"/>
  </r>
  <r>
    <s v="Yes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Yes"/>
  </r>
  <r>
    <s v="Yes"/>
  </r>
  <r>
    <s v="Yes"/>
  </r>
  <r>
    <s v="Yes"/>
  </r>
  <r>
    <s v="No"/>
  </r>
  <r>
    <s v="No"/>
  </r>
  <r>
    <s v="No"/>
  </r>
  <r>
    <s v="No"/>
  </r>
  <r>
    <s v="No"/>
  </r>
  <r>
    <s v="Yes"/>
  </r>
  <r>
    <s v="No"/>
  </r>
  <r>
    <s v="Yes"/>
  </r>
  <r>
    <s v="Yes"/>
  </r>
  <r>
    <s v="Yes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No"/>
  </r>
  <r>
    <s v="No"/>
  </r>
  <r>
    <s v="Yes"/>
  </r>
  <r>
    <s v="Yes"/>
  </r>
  <r>
    <s v="Yes"/>
  </r>
  <r>
    <s v="No"/>
  </r>
  <r>
    <s v="No"/>
  </r>
  <r>
    <s v="Yes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Yes"/>
  </r>
  <r>
    <s v="Yes"/>
  </r>
  <r>
    <s v="Yes"/>
  </r>
  <r>
    <s v="Yes"/>
  </r>
  <r>
    <s v="Yes"/>
  </r>
  <r>
    <s v="No"/>
  </r>
  <r>
    <s v="No"/>
  </r>
  <r>
    <s v="Yes"/>
  </r>
  <r>
    <s v="No"/>
  </r>
  <r>
    <s v="No"/>
  </r>
  <r>
    <s v="Yes"/>
  </r>
  <r>
    <s v="No"/>
  </r>
  <r>
    <s v="No"/>
  </r>
  <r>
    <s v="Yes"/>
  </r>
  <r>
    <s v="Yes"/>
  </r>
  <r>
    <s v="Yes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Yes"/>
  </r>
  <r>
    <s v="Yes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Yes"/>
  </r>
  <r>
    <s v="Yes"/>
  </r>
  <r>
    <s v="No"/>
  </r>
  <r>
    <s v="Yes"/>
  </r>
  <r>
    <s v="Yes"/>
  </r>
  <r>
    <s v="Yes"/>
  </r>
  <r>
    <s v="Yes"/>
  </r>
  <r>
    <s v="Yes"/>
  </r>
  <r>
    <s v="No"/>
  </r>
  <r>
    <s v="Yes"/>
  </r>
  <r>
    <s v="No"/>
  </r>
  <r>
    <s v="No"/>
  </r>
  <r>
    <s v="Yes"/>
  </r>
  <r>
    <s v="No"/>
  </r>
  <r>
    <s v="Yes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No"/>
  </r>
  <r>
    <s v="Yes"/>
  </r>
  <r>
    <s v="Yes"/>
  </r>
  <r>
    <s v="No"/>
  </r>
  <r>
    <s v="Yes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No"/>
  </r>
  <r>
    <s v="Yes"/>
  </r>
  <r>
    <s v="No"/>
  </r>
  <r>
    <s v="Yes"/>
  </r>
  <r>
    <s v="Yes"/>
  </r>
  <r>
    <s v="No"/>
  </r>
  <r>
    <s v="Yes"/>
  </r>
  <r>
    <s v="Yes"/>
  </r>
  <r>
    <s v="Yes"/>
  </r>
  <r>
    <s v="Yes"/>
  </r>
  <r>
    <s v="Yes"/>
  </r>
  <r>
    <s v="Yes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Yes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Yes"/>
  </r>
  <r>
    <s v="Yes"/>
  </r>
  <r>
    <s v="No"/>
  </r>
  <r>
    <s v="Yes"/>
  </r>
  <r>
    <s v="No"/>
  </r>
  <r>
    <s v="No"/>
  </r>
  <r>
    <s v="Yes"/>
  </r>
  <r>
    <s v="No"/>
  </r>
  <r>
    <s v="Yes"/>
  </r>
  <r>
    <s v="Yes"/>
  </r>
  <r>
    <s v="No"/>
  </r>
  <r>
    <s v="Yes"/>
  </r>
  <r>
    <s v="No"/>
  </r>
  <r>
    <s v="Yes"/>
  </r>
  <r>
    <s v="No"/>
  </r>
  <r>
    <s v="No"/>
  </r>
  <r>
    <s v="Yes"/>
  </r>
  <r>
    <s v="Yes"/>
  </r>
  <r>
    <s v="No"/>
  </r>
  <r>
    <s v="Yes"/>
  </r>
  <r>
    <s v="No"/>
  </r>
  <r>
    <s v="Yes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Yes"/>
  </r>
  <r>
    <s v="No"/>
  </r>
  <r>
    <s v="No"/>
  </r>
  <r>
    <s v="Yes"/>
  </r>
  <r>
    <s v="Yes"/>
  </r>
  <r>
    <s v="No"/>
  </r>
  <r>
    <s v="Yes"/>
  </r>
  <r>
    <s v="No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No"/>
  </r>
  <r>
    <s v="Yes"/>
  </r>
  <r>
    <s v="Yes"/>
  </r>
  <r>
    <s v="Yes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Yes"/>
  </r>
  <r>
    <s v="Yes"/>
  </r>
  <r>
    <s v="Yes"/>
  </r>
  <r>
    <s v="Yes"/>
  </r>
  <r>
    <s v="Yes"/>
  </r>
  <r>
    <s v="Yes"/>
  </r>
  <r>
    <s v="No"/>
  </r>
  <r>
    <s v="No"/>
  </r>
  <r>
    <s v="Yes"/>
  </r>
  <r>
    <s v="Yes"/>
  </r>
  <r>
    <s v="Yes"/>
  </r>
  <r>
    <s v="Yes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Yes"/>
  </r>
  <r>
    <s v="Yes"/>
  </r>
  <r>
    <s v="No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No"/>
  </r>
  <r>
    <s v="Yes"/>
  </r>
  <r>
    <s v="Yes"/>
  </r>
  <r>
    <s v="No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No"/>
  </r>
  <r>
    <s v="Yes"/>
  </r>
  <r>
    <s v="No"/>
  </r>
  <r>
    <s v="Yes"/>
  </r>
  <r>
    <s v="Yes"/>
  </r>
  <r>
    <s v="Yes"/>
  </r>
  <r>
    <s v="No"/>
  </r>
  <r>
    <s v="No"/>
  </r>
  <r>
    <s v="Yes"/>
  </r>
  <r>
    <s v="No"/>
  </r>
  <r>
    <s v="No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No"/>
  </r>
  <r>
    <s v="Yes"/>
  </r>
  <r>
    <s v="Yes"/>
  </r>
  <r>
    <s v="Yes"/>
  </r>
  <r>
    <s v="Yes"/>
  </r>
  <r>
    <s v="Yes"/>
  </r>
  <r>
    <s v="Yes"/>
  </r>
  <r>
    <s v="Yes"/>
  </r>
  <r>
    <s v="No"/>
  </r>
  <r>
    <s v="Yes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No"/>
  </r>
  <r>
    <s v="Yes"/>
  </r>
  <r>
    <s v="No"/>
  </r>
  <r>
    <s v="No"/>
  </r>
  <r>
    <s v="Yes"/>
  </r>
  <r>
    <s v="No"/>
  </r>
  <r>
    <s v="No"/>
  </r>
  <r>
    <s v="No"/>
  </r>
  <r>
    <s v="Yes"/>
  </r>
  <r>
    <s v="No"/>
  </r>
  <r>
    <s v="No"/>
  </r>
  <r>
    <s v="Yes"/>
  </r>
  <r>
    <s v="No"/>
  </r>
  <r>
    <s v="Yes"/>
  </r>
  <r>
    <s v="No"/>
  </r>
  <r>
    <s v="Yes"/>
  </r>
  <r>
    <s v="Yes"/>
  </r>
  <r>
    <s v="Yes"/>
  </r>
  <r>
    <s v="No"/>
  </r>
  <r>
    <s v="Yes"/>
  </r>
  <r>
    <s v="Yes"/>
  </r>
  <r>
    <s v="No"/>
  </r>
  <r>
    <s v="Yes"/>
  </r>
  <r>
    <s v="Yes"/>
  </r>
  <r>
    <s v="No"/>
  </r>
  <r>
    <s v="No"/>
  </r>
  <r>
    <s v="Yes"/>
  </r>
  <r>
    <s v="Yes"/>
  </r>
  <r>
    <s v="Yes"/>
  </r>
  <r>
    <s v="Yes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Yes"/>
  </r>
  <r>
    <s v="No"/>
  </r>
  <r>
    <s v="Yes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No"/>
  </r>
  <r>
    <s v="No"/>
  </r>
  <r>
    <s v="Yes"/>
  </r>
  <r>
    <s v="No"/>
  </r>
  <r>
    <s v="No"/>
  </r>
  <r>
    <s v="Yes"/>
  </r>
  <r>
    <s v="Yes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Yes"/>
  </r>
  <r>
    <s v="Yes"/>
  </r>
  <r>
    <s v="No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Yes"/>
  </r>
  <r>
    <s v="Yes"/>
  </r>
  <r>
    <s v="No"/>
  </r>
  <r>
    <s v="Yes"/>
  </r>
  <r>
    <s v="Yes"/>
  </r>
  <r>
    <s v="No"/>
  </r>
  <r>
    <s v="Yes"/>
  </r>
  <r>
    <s v="No"/>
  </r>
  <r>
    <s v="No"/>
  </r>
  <r>
    <s v="No"/>
  </r>
  <r>
    <s v="Yes"/>
  </r>
  <r>
    <s v="Yes"/>
  </r>
  <r>
    <s v="Yes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No"/>
  </r>
  <r>
    <s v="Yes"/>
  </r>
  <r>
    <s v="Yes"/>
  </r>
  <r>
    <s v="Yes"/>
  </r>
  <r>
    <s v="No"/>
  </r>
  <r>
    <s v="No"/>
  </r>
  <r>
    <s v="Yes"/>
  </r>
  <r>
    <s v="No"/>
  </r>
  <r>
    <s v="Yes"/>
  </r>
  <r>
    <s v="Yes"/>
  </r>
  <r>
    <s v="Yes"/>
  </r>
  <r>
    <s v="No"/>
  </r>
  <r>
    <s v="Yes"/>
  </r>
  <r>
    <s v="No"/>
  </r>
  <r>
    <s v="No"/>
  </r>
  <r>
    <s v="Yes"/>
  </r>
  <r>
    <s v="No"/>
  </r>
  <r>
    <s v="Yes"/>
  </r>
  <r>
    <s v="Yes"/>
  </r>
  <r>
    <s v="No"/>
  </r>
  <r>
    <s v="Yes"/>
  </r>
  <r>
    <s v="Yes"/>
  </r>
  <r>
    <s v="No"/>
  </r>
  <r>
    <s v="No"/>
  </r>
  <r>
    <s v="Yes"/>
  </r>
  <r>
    <s v="Yes"/>
  </r>
  <r>
    <s v="Yes"/>
  </r>
  <r>
    <s v="No"/>
  </r>
  <r>
    <s v="No"/>
  </r>
  <r>
    <s v="Yes"/>
  </r>
  <r>
    <s v="Yes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Yes"/>
  </r>
  <r>
    <s v="No"/>
  </r>
  <r>
    <s v="No"/>
  </r>
  <r>
    <s v="Yes"/>
  </r>
  <r>
    <s v="Yes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Yes"/>
  </r>
  <r>
    <s v="No"/>
  </r>
  <r>
    <s v="No"/>
  </r>
  <r>
    <s v="Yes"/>
  </r>
  <r>
    <s v="Yes"/>
  </r>
  <r>
    <s v="Yes"/>
  </r>
  <r>
    <s v="No"/>
  </r>
  <r>
    <s v="No"/>
  </r>
  <r>
    <s v="Yes"/>
  </r>
  <r>
    <s v="No"/>
  </r>
  <r>
    <s v="No"/>
  </r>
  <r>
    <s v="No"/>
  </r>
  <r>
    <s v="Yes"/>
  </r>
  <r>
    <s v="No"/>
  </r>
  <r>
    <s v="Yes"/>
  </r>
  <r>
    <s v="No"/>
  </r>
  <r>
    <s v="Yes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Yes"/>
  </r>
  <r>
    <s v="Yes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Yes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No"/>
  </r>
  <r>
    <s v="Yes"/>
  </r>
  <r>
    <s v="Yes"/>
  </r>
  <r>
    <s v="Yes"/>
  </r>
  <r>
    <s v="No"/>
  </r>
  <r>
    <s v="No"/>
  </r>
  <r>
    <s v="Yes"/>
  </r>
  <r>
    <s v="No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Yes"/>
  </r>
  <r>
    <s v="No"/>
  </r>
  <r>
    <s v="Yes"/>
  </r>
  <r>
    <s v="No"/>
  </r>
  <r>
    <s v="Yes"/>
  </r>
  <r>
    <s v="Yes"/>
  </r>
  <r>
    <s v="Yes"/>
  </r>
  <r>
    <s v="No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Yes"/>
  </r>
  <r>
    <s v="Yes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No"/>
  </r>
  <r>
    <s v="No"/>
  </r>
  <r>
    <s v="Yes"/>
  </r>
  <r>
    <s v="No"/>
  </r>
  <r>
    <s v="Yes"/>
  </r>
  <r>
    <s v="No"/>
  </r>
  <r>
    <s v="Yes"/>
  </r>
  <r>
    <s v="Yes"/>
  </r>
  <r>
    <s v="No"/>
  </r>
  <r>
    <s v="No"/>
  </r>
  <r>
    <s v="Yes"/>
  </r>
  <r>
    <s v="No"/>
  </r>
  <r>
    <s v="No"/>
  </r>
  <r>
    <s v="Yes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No"/>
  </r>
  <r>
    <s v="Yes"/>
  </r>
  <r>
    <s v="No"/>
  </r>
  <r>
    <s v="Yes"/>
  </r>
  <r>
    <s v="No"/>
  </r>
  <r>
    <s v="No"/>
  </r>
  <r>
    <s v="Yes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Yes"/>
  </r>
  <r>
    <s v="Yes"/>
  </r>
  <r>
    <s v="No"/>
  </r>
  <r>
    <s v="Yes"/>
  </r>
  <r>
    <s v="Yes"/>
  </r>
  <r>
    <s v="Yes"/>
  </r>
  <r>
    <s v="No"/>
  </r>
  <r>
    <s v="No"/>
  </r>
  <r>
    <s v="Yes"/>
  </r>
  <r>
    <s v="No"/>
  </r>
  <r>
    <s v="Yes"/>
  </r>
  <r>
    <s v="No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No"/>
  </r>
  <r>
    <s v="Yes"/>
  </r>
  <r>
    <s v="Yes"/>
  </r>
  <r>
    <s v="Yes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No"/>
  </r>
  <r>
    <s v="No"/>
  </r>
  <r>
    <s v="Yes"/>
  </r>
  <r>
    <s v="No"/>
  </r>
  <r>
    <s v="Yes"/>
  </r>
  <r>
    <s v="No"/>
  </r>
  <r>
    <s v="No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No"/>
  </r>
  <r>
    <s v="Yes"/>
  </r>
  <r>
    <s v="Yes"/>
  </r>
  <r>
    <s v="Yes"/>
  </r>
  <r>
    <s v="No"/>
  </r>
  <r>
    <s v="No"/>
  </r>
  <r>
    <s v="Yes"/>
  </r>
  <r>
    <s v="No"/>
  </r>
  <r>
    <s v="Yes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Yes"/>
  </r>
  <r>
    <s v="No"/>
  </r>
  <r>
    <s v="No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Yes"/>
  </r>
  <r>
    <s v="Yes"/>
  </r>
  <r>
    <s v="Yes"/>
  </r>
  <r>
    <s v="Yes"/>
  </r>
  <r>
    <s v="Yes"/>
  </r>
  <r>
    <s v="Yes"/>
  </r>
  <r>
    <s v="No"/>
  </r>
  <r>
    <s v="Yes"/>
  </r>
  <r>
    <s v="No"/>
  </r>
  <r>
    <s v="Yes"/>
  </r>
  <r>
    <s v="No"/>
  </r>
  <r>
    <s v="Yes"/>
  </r>
  <r>
    <s v="No"/>
  </r>
  <r>
    <s v="Yes"/>
  </r>
  <r>
    <s v="Yes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Yes"/>
  </r>
  <r>
    <s v="No"/>
  </r>
  <r>
    <s v="Yes"/>
  </r>
  <r>
    <s v="No"/>
  </r>
  <r>
    <s v="No"/>
  </r>
  <r>
    <s v="Yes"/>
  </r>
  <r>
    <s v="No"/>
  </r>
  <r>
    <s v="Yes"/>
  </r>
  <r>
    <s v="Yes"/>
  </r>
  <r>
    <s v="Yes"/>
  </r>
  <r>
    <s v="No"/>
  </r>
  <r>
    <s v="No"/>
  </r>
  <r>
    <s v="No"/>
  </r>
  <r>
    <s v="No"/>
  </r>
  <r>
    <s v="Yes"/>
  </r>
  <r>
    <s v="Yes"/>
  </r>
  <r>
    <s v="No"/>
  </r>
  <r>
    <s v="Yes"/>
  </r>
  <r>
    <s v="No"/>
  </r>
  <r>
    <s v="Yes"/>
  </r>
  <r>
    <s v="Yes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Yes"/>
  </r>
  <r>
    <s v="Yes"/>
  </r>
  <r>
    <s v="Yes"/>
  </r>
  <r>
    <s v="No"/>
  </r>
  <r>
    <s v="Yes"/>
  </r>
  <r>
    <s v="Yes"/>
  </r>
  <r>
    <s v="Yes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No"/>
  </r>
  <r>
    <s v="Yes"/>
  </r>
  <r>
    <s v="Yes"/>
  </r>
  <r>
    <s v="Yes"/>
  </r>
  <r>
    <s v="Yes"/>
  </r>
  <r>
    <s v="Yes"/>
  </r>
  <r>
    <s v="Yes"/>
  </r>
  <r>
    <s v="Yes"/>
  </r>
  <r>
    <s v="Yes"/>
  </r>
  <r>
    <s v="Yes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No"/>
  </r>
  <r>
    <s v="No"/>
  </r>
  <r>
    <s v="Yes"/>
  </r>
  <r>
    <s v="No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Yes"/>
  </r>
  <r>
    <s v="No"/>
  </r>
  <r>
    <s v="Yes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Yes"/>
  </r>
  <r>
    <s v="No"/>
  </r>
  <r>
    <s v="No"/>
  </r>
  <r>
    <s v="No"/>
  </r>
  <r>
    <s v="Yes"/>
  </r>
  <r>
    <s v="No"/>
  </r>
  <r>
    <s v="Yes"/>
  </r>
  <r>
    <s v="No"/>
  </r>
  <r>
    <s v="Yes"/>
  </r>
  <r>
    <s v="No"/>
  </r>
  <r>
    <s v="No"/>
  </r>
  <r>
    <s v="Yes"/>
  </r>
  <r>
    <s v="Yes"/>
  </r>
  <r>
    <s v="No"/>
  </r>
  <r>
    <s v="Yes"/>
  </r>
  <r>
    <s v="Yes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Yes"/>
  </r>
  <r>
    <s v="Yes"/>
  </r>
  <r>
    <s v="No"/>
  </r>
  <r>
    <s v="Yes"/>
  </r>
  <r>
    <s v="No"/>
  </r>
  <r>
    <s v="Yes"/>
  </r>
  <r>
    <s v="Yes"/>
  </r>
  <r>
    <s v="Yes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Yes"/>
  </r>
  <r>
    <s v="Yes"/>
  </r>
  <r>
    <s v="Yes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Yes"/>
  </r>
  <r>
    <s v="Yes"/>
  </r>
  <r>
    <s v="Yes"/>
  </r>
  <r>
    <s v="Yes"/>
  </r>
  <r>
    <s v="No"/>
  </r>
  <r>
    <s v="No"/>
  </r>
  <r>
    <s v="No"/>
  </r>
  <r>
    <s v="Yes"/>
  </r>
  <r>
    <s v="No"/>
  </r>
  <r>
    <s v="Yes"/>
  </r>
  <r>
    <s v="No"/>
  </r>
  <r>
    <s v="Yes"/>
  </r>
  <r>
    <s v="No"/>
  </r>
  <r>
    <s v="No"/>
  </r>
  <r>
    <s v="Yes"/>
  </r>
  <r>
    <s v="Yes"/>
  </r>
  <r>
    <s v="Yes"/>
  </r>
  <r>
    <s v="No"/>
  </r>
  <r>
    <s v="Yes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No"/>
  </r>
  <r>
    <s v="Yes"/>
  </r>
  <r>
    <s v="No"/>
  </r>
  <r>
    <s v="No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Yes"/>
  </r>
  <r>
    <s v="Yes"/>
  </r>
  <r>
    <s v="Yes"/>
  </r>
  <r>
    <s v="No"/>
  </r>
  <r>
    <s v="No"/>
  </r>
  <r>
    <s v="Yes"/>
  </r>
  <r>
    <s v="Yes"/>
  </r>
  <r>
    <s v="No"/>
  </r>
  <r>
    <s v="Yes"/>
  </r>
  <r>
    <s v="Yes"/>
  </r>
  <r>
    <s v="Yes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Yes"/>
  </r>
  <r>
    <s v="Yes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Yes"/>
  </r>
  <r>
    <s v="Yes"/>
  </r>
  <r>
    <s v="Yes"/>
  </r>
  <r>
    <s v="Yes"/>
  </r>
  <r>
    <s v="No"/>
  </r>
  <r>
    <s v="No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No"/>
  </r>
  <r>
    <s v="Yes"/>
  </r>
  <r>
    <s v="No"/>
  </r>
  <r>
    <s v="No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No"/>
  </r>
  <r>
    <s v="Yes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No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No"/>
  </r>
  <r>
    <s v="Yes"/>
  </r>
  <r>
    <s v="Yes"/>
  </r>
  <r>
    <s v="Yes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Yes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Yes"/>
  </r>
  <r>
    <s v="No"/>
  </r>
  <r>
    <s v="No"/>
  </r>
  <r>
    <s v="Yes"/>
  </r>
  <r>
    <s v="No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Yes"/>
  </r>
  <r>
    <s v="No"/>
  </r>
  <r>
    <s v="No"/>
  </r>
  <r>
    <s v="Yes"/>
  </r>
  <r>
    <s v="No"/>
  </r>
  <r>
    <s v="Yes"/>
  </r>
  <r>
    <s v="Yes"/>
  </r>
  <r>
    <s v="No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Yes"/>
  </r>
  <r>
    <s v="No"/>
  </r>
  <r>
    <s v="No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Yes"/>
  </r>
  <r>
    <s v="Yes"/>
  </r>
  <r>
    <s v="Yes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Yes"/>
  </r>
  <r>
    <s v="No"/>
  </r>
  <r>
    <s v="No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Yes"/>
  </r>
  <r>
    <s v="No"/>
  </r>
  <r>
    <s v="No"/>
  </r>
  <r>
    <s v="No"/>
  </r>
  <r>
    <s v="No"/>
  </r>
  <r>
    <s v="No"/>
  </r>
  <r>
    <s v="Yes"/>
  </r>
  <r>
    <s v="Yes"/>
  </r>
  <r>
    <s v="Yes"/>
  </r>
  <r>
    <s v="No"/>
  </r>
  <r>
    <s v="Yes"/>
  </r>
  <r>
    <s v="Yes"/>
  </r>
  <r>
    <s v="No"/>
  </r>
  <r>
    <s v="Yes"/>
  </r>
  <r>
    <s v="No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No"/>
  </r>
  <r>
    <s v="No"/>
  </r>
  <r>
    <s v="Yes"/>
  </r>
  <r>
    <s v="No"/>
  </r>
  <r>
    <s v="Yes"/>
  </r>
  <r>
    <s v="Yes"/>
  </r>
  <r>
    <s v="Yes"/>
  </r>
  <r>
    <s v="No"/>
  </r>
  <r>
    <s v="No"/>
  </r>
  <r>
    <s v="Yes"/>
  </r>
  <r>
    <s v="No"/>
  </r>
  <r>
    <s v="Yes"/>
  </r>
  <r>
    <s v="No"/>
  </r>
  <r>
    <s v="No"/>
  </r>
  <r>
    <s v="Yes"/>
  </r>
  <r>
    <s v="Yes"/>
  </r>
  <r>
    <s v="Yes"/>
  </r>
  <r>
    <s v="No"/>
  </r>
  <r>
    <s v="Yes"/>
  </r>
  <r>
    <s v="No"/>
  </r>
  <r>
    <s v="No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Yes"/>
  </r>
  <r>
    <s v="Yes"/>
  </r>
  <r>
    <s v="No"/>
  </r>
  <r>
    <s v="Yes"/>
  </r>
  <r>
    <s v="Yes"/>
  </r>
  <r>
    <s v="No"/>
  </r>
  <r>
    <s v="Yes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Yes"/>
  </r>
  <r>
    <s v="Yes"/>
  </r>
  <r>
    <s v="No"/>
  </r>
  <r>
    <s v="Yes"/>
  </r>
  <r>
    <s v="No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Yes"/>
  </r>
  <r>
    <s v="Yes"/>
  </r>
  <r>
    <s v="No"/>
  </r>
  <r>
    <s v="No"/>
  </r>
  <r>
    <s v="Yes"/>
  </r>
  <r>
    <s v="Yes"/>
  </r>
  <r>
    <s v="No"/>
  </r>
  <r>
    <s v="No"/>
  </r>
  <r>
    <s v="Yes"/>
  </r>
  <r>
    <s v="Yes"/>
  </r>
  <r>
    <s v="No"/>
  </r>
  <r>
    <s v="Yes"/>
  </r>
  <r>
    <s v="No"/>
  </r>
  <r>
    <s v="No"/>
  </r>
  <r>
    <s v="No"/>
  </r>
  <r>
    <s v="Yes"/>
  </r>
  <r>
    <s v="No"/>
  </r>
  <r>
    <s v="Yes"/>
  </r>
  <r>
    <s v="No"/>
  </r>
  <r>
    <s v="Yes"/>
  </r>
  <r>
    <s v="Yes"/>
  </r>
  <r>
    <s v="Yes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Yes"/>
  </r>
  <r>
    <s v="Yes"/>
  </r>
  <r>
    <s v="No"/>
  </r>
  <r>
    <s v="Yes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Yes"/>
  </r>
  <r>
    <s v="No"/>
  </r>
  <r>
    <s v="Yes"/>
  </r>
  <r>
    <s v="No"/>
  </r>
  <r>
    <s v="Yes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Yes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Yes"/>
  </r>
  <r>
    <s v="Yes"/>
  </r>
  <r>
    <s v="No"/>
  </r>
  <r>
    <s v="No"/>
  </r>
  <r>
    <s v="Yes"/>
  </r>
  <r>
    <s v="No"/>
  </r>
  <r>
    <s v="No"/>
  </r>
  <r>
    <s v="No"/>
  </r>
  <r>
    <s v="Yes"/>
  </r>
  <r>
    <s v="Yes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Yes"/>
  </r>
  <r>
    <s v="Yes"/>
  </r>
  <r>
    <s v="Yes"/>
  </r>
  <r>
    <s v="No"/>
  </r>
  <r>
    <s v="No"/>
  </r>
  <r>
    <s v="No"/>
  </r>
  <r>
    <s v="Yes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No"/>
  </r>
  <r>
    <s v="No"/>
  </r>
  <r>
    <s v="No"/>
  </r>
  <r>
    <s v="No"/>
  </r>
  <r>
    <s v="Yes"/>
  </r>
  <r>
    <s v="Yes"/>
  </r>
  <r>
    <s v="Yes"/>
  </r>
  <r>
    <s v="No"/>
  </r>
  <r>
    <s v="No"/>
  </r>
  <r>
    <s v="Yes"/>
  </r>
  <r>
    <s v="Yes"/>
  </r>
  <r>
    <s v="Yes"/>
  </r>
  <r>
    <s v="Yes"/>
  </r>
  <r>
    <s v="Yes"/>
  </r>
  <r>
    <s v="Yes"/>
  </r>
  <r>
    <s v="No"/>
  </r>
  <r>
    <s v="Yes"/>
  </r>
  <r>
    <s v="No"/>
  </r>
  <r>
    <s v="Yes"/>
  </r>
  <r>
    <s v="No"/>
  </r>
  <r>
    <s v="Yes"/>
  </r>
  <r>
    <s v="Yes"/>
  </r>
  <r>
    <s v="No"/>
  </r>
  <r>
    <s v="No"/>
  </r>
  <r>
    <s v="No"/>
  </r>
  <r>
    <s v="Yes"/>
  </r>
  <r>
    <s v="Yes"/>
  </r>
  <r>
    <s v="No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No"/>
  </r>
  <r>
    <s v="Yes"/>
  </r>
  <r>
    <s v="Yes"/>
  </r>
  <r>
    <s v="Yes"/>
  </r>
  <r>
    <s v="No"/>
  </r>
  <r>
    <s v="Yes"/>
  </r>
  <r>
    <s v="No"/>
  </r>
  <r>
    <s v="No"/>
  </r>
  <r>
    <s v="Yes"/>
  </r>
  <r>
    <s v="No"/>
  </r>
  <r>
    <s v="No"/>
  </r>
  <r>
    <s v="Yes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Yes"/>
  </r>
  <r>
    <s v="Yes"/>
  </r>
  <r>
    <s v="No"/>
  </r>
  <r>
    <s v="Yes"/>
  </r>
  <r>
    <s v="No"/>
  </r>
  <r>
    <s v="No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No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No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Yes"/>
  </r>
  <r>
    <s v="Yes"/>
  </r>
  <r>
    <s v="Yes"/>
  </r>
  <r>
    <s v="No"/>
  </r>
  <r>
    <s v="Yes"/>
  </r>
  <r>
    <s v="No"/>
  </r>
  <r>
    <s v="No"/>
  </r>
  <r>
    <s v="Yes"/>
  </r>
  <r>
    <s v="Yes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No"/>
  </r>
  <r>
    <s v="Yes"/>
  </r>
  <r>
    <s v="Yes"/>
  </r>
  <r>
    <s v="Yes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Yes"/>
  </r>
  <r>
    <s v="Yes"/>
  </r>
  <r>
    <s v="No"/>
  </r>
  <r>
    <s v="No"/>
  </r>
  <r>
    <s v="Yes"/>
  </r>
  <r>
    <s v="Yes"/>
  </r>
  <r>
    <s v="Yes"/>
  </r>
  <r>
    <s v="Yes"/>
  </r>
  <r>
    <s v="No"/>
  </r>
  <r>
    <s v="No"/>
  </r>
  <r>
    <s v="Yes"/>
  </r>
  <r>
    <s v="No"/>
  </r>
  <r>
    <s v="No"/>
  </r>
  <r>
    <s v="No"/>
  </r>
  <r>
    <s v="Yes"/>
  </r>
  <r>
    <s v="Yes"/>
  </r>
  <r>
    <s v="Yes"/>
  </r>
  <r>
    <s v="No"/>
  </r>
  <r>
    <s v="Yes"/>
  </r>
  <r>
    <s v="Yes"/>
  </r>
  <r>
    <s v="No"/>
  </r>
  <r>
    <s v="Yes"/>
  </r>
  <r>
    <s v="No"/>
  </r>
  <r>
    <s v="Yes"/>
  </r>
  <r>
    <s v="Yes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Yes"/>
  </r>
  <r>
    <s v="No"/>
  </r>
  <r>
    <s v="Yes"/>
  </r>
  <r>
    <s v="Yes"/>
  </r>
  <r>
    <s v="Yes"/>
  </r>
  <r>
    <s v="No"/>
  </r>
  <r>
    <s v="No"/>
  </r>
  <r>
    <s v="No"/>
  </r>
  <r>
    <s v="No"/>
  </r>
  <r>
    <s v="Yes"/>
  </r>
  <r>
    <s v="Yes"/>
  </r>
  <r>
    <s v="Yes"/>
  </r>
  <r>
    <s v="No"/>
  </r>
  <r>
    <s v="No"/>
  </r>
  <r>
    <s v="No"/>
  </r>
  <r>
    <s v="No"/>
  </r>
  <r>
    <s v="No"/>
  </r>
  <r>
    <s v="Yes"/>
  </r>
  <r>
    <s v="No"/>
  </r>
  <r>
    <s v="No"/>
  </r>
  <r>
    <s v="No"/>
  </r>
  <r>
    <s v="Yes"/>
  </r>
  <r>
    <s v="No"/>
  </r>
  <r>
    <s v="No"/>
  </r>
  <r>
    <s v="Yes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No"/>
  </r>
  <r>
    <s v="No"/>
  </r>
  <r>
    <s v="Yes"/>
  </r>
  <r>
    <s v="No"/>
  </r>
  <r>
    <s v="No"/>
  </r>
  <r>
    <s v="No"/>
  </r>
  <r>
    <s v="No"/>
  </r>
  <r>
    <s v="No"/>
  </r>
  <r>
    <s v="No"/>
  </r>
  <r>
    <s v="No"/>
  </r>
  <r>
    <s v="No"/>
  </r>
  <r>
    <s v="No"/>
  </r>
  <r>
    <s v="No"/>
  </r>
  <r>
    <s v="Yes"/>
  </r>
  <r>
    <s v="Yes"/>
  </r>
  <r>
    <s v="No"/>
  </r>
  <r>
    <s v="No"/>
  </r>
  <r>
    <s v="No"/>
  </r>
  <r>
    <s v="Yes"/>
  </r>
  <r>
    <s v="Yes"/>
  </r>
  <r>
    <s v="Yes"/>
  </r>
  <r>
    <s v="Yes"/>
  </r>
  <r>
    <s v="Yes"/>
  </r>
  <r>
    <s v="Yes"/>
  </r>
  <r>
    <s v="Yes"/>
  </r>
  <r>
    <s v="Yes"/>
  </r>
  <r>
    <s v="No"/>
  </r>
  <r>
    <s v="Yes"/>
  </r>
  <r>
    <s v="Yes"/>
  </r>
  <r>
    <s v="No"/>
  </r>
  <r>
    <s v="No"/>
  </r>
  <r>
    <s v="Yes"/>
  </r>
  <r>
    <s v="Yes"/>
  </r>
  <r>
    <s v="No"/>
  </r>
  <r>
    <s v="No"/>
  </r>
  <r>
    <s v="No"/>
  </r>
  <r>
    <s v="Yes"/>
  </r>
  <r>
    <s v="Yes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No"/>
  </r>
  <r>
    <s v="No"/>
  </r>
  <r>
    <s v="No"/>
  </r>
  <r>
    <s v="No"/>
  </r>
  <r>
    <s v="Yes"/>
  </r>
  <r>
    <s v="No"/>
  </r>
  <r>
    <s v="Yes"/>
  </r>
  <r>
    <s v="No"/>
  </r>
  <r>
    <s v="Yes"/>
  </r>
  <r>
    <s v="Yes"/>
  </r>
  <r>
    <s v="Yes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Yes"/>
  </r>
  <r>
    <s v="No"/>
  </r>
  <r>
    <s v="No"/>
  </r>
  <r>
    <s v="Yes"/>
  </r>
  <r>
    <s v="Yes"/>
  </r>
  <r>
    <s v="Yes"/>
  </r>
  <r>
    <s v="No"/>
  </r>
  <r>
    <s v="Yes"/>
  </r>
  <r>
    <s v="No"/>
  </r>
  <r>
    <s v="Yes"/>
  </r>
  <r>
    <s v="Yes"/>
  </r>
  <r>
    <s v="No"/>
  </r>
  <r>
    <s v="No"/>
  </r>
  <r>
    <s v="Yes"/>
  </r>
  <r>
    <s v="Yes"/>
  </r>
  <r>
    <s v="Yes"/>
  </r>
  <r>
    <s v="No"/>
  </r>
  <r>
    <s v="No"/>
  </r>
  <r>
    <s v="Yes"/>
  </r>
  <r>
    <s v="No"/>
  </r>
  <r>
    <s v="No"/>
  </r>
  <r>
    <s v="Yes"/>
  </r>
  <r>
    <s v="No"/>
  </r>
  <r>
    <s v="No"/>
  </r>
  <r>
    <s v="No"/>
  </r>
  <r>
    <s v="Yes"/>
  </r>
  <r>
    <s v="No"/>
  </r>
  <r>
    <s v="Yes"/>
  </r>
  <r>
    <s v="Yes"/>
  </r>
  <r>
    <s v="Yes"/>
  </r>
  <r>
    <s v="No"/>
  </r>
  <r>
    <s v="Yes"/>
  </r>
  <r>
    <s v="Yes"/>
  </r>
  <r>
    <s v="No"/>
  </r>
  <r>
    <s v="No"/>
  </r>
  <r>
    <s v="No"/>
  </r>
  <r>
    <s v="Yes"/>
  </r>
  <r>
    <s v="No"/>
  </r>
  <r>
    <s v="Yes"/>
  </r>
  <r>
    <s v="Yes"/>
  </r>
  <r>
    <s v="No"/>
  </r>
  <r>
    <s v="Yes"/>
  </r>
  <r>
    <s v="No"/>
  </r>
  <r>
    <s v="No"/>
  </r>
  <r>
    <s v="Yes"/>
  </r>
  <r>
    <s v="Yes"/>
  </r>
  <r>
    <s v="No"/>
  </r>
  <r>
    <s v="Yes"/>
  </r>
  <r>
    <s v="Yes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Yes"/>
  </r>
  <r>
    <s v="Yes"/>
  </r>
  <r>
    <s v="Yes"/>
  </r>
  <r>
    <s v="Yes"/>
  </r>
  <r>
    <s v="No"/>
  </r>
  <r>
    <s v="No"/>
  </r>
  <r>
    <s v="No"/>
  </r>
  <r>
    <s v="No"/>
  </r>
  <r>
    <s v="Yes"/>
  </r>
  <r>
    <s v="Yes"/>
  </r>
  <r>
    <s v="Yes"/>
  </r>
  <r>
    <s v="Yes"/>
  </r>
  <r>
    <s v="Yes"/>
  </r>
  <r>
    <s v="No"/>
  </r>
  <r>
    <s v="No"/>
  </r>
  <r>
    <s v="No"/>
  </r>
  <r>
    <s v="Yes"/>
  </r>
  <r>
    <s v="No"/>
  </r>
  <r>
    <s v="No"/>
  </r>
  <r>
    <s v="Yes"/>
  </r>
  <r>
    <s v="Yes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Yes"/>
  </r>
  <r>
    <s v="No"/>
  </r>
  <r>
    <s v="No"/>
  </r>
  <r>
    <s v="Yes"/>
  </r>
  <r>
    <s v="No"/>
  </r>
  <r>
    <s v="Yes"/>
  </r>
  <r>
    <s v="No"/>
  </r>
  <r>
    <s v="No"/>
  </r>
  <r>
    <s v="No"/>
  </r>
  <r>
    <s v="No"/>
  </r>
  <r>
    <s v="Yes"/>
  </r>
  <r>
    <s v="Yes"/>
  </r>
  <r>
    <s v="Yes"/>
  </r>
  <r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</r>
  <r>
    <n v="0"/>
  </r>
  <r>
    <n v="0"/>
  </r>
  <r>
    <n v="0"/>
  </r>
  <r>
    <n v="0"/>
  </r>
  <r>
    <n v="1"/>
  </r>
  <r>
    <n v="0"/>
  </r>
  <r>
    <n v="0"/>
  </r>
  <r>
    <n v="0"/>
  </r>
  <r>
    <n v="0"/>
  </r>
  <r>
    <n v="1"/>
  </r>
  <r>
    <n v="0"/>
  </r>
  <r>
    <n v="0"/>
  </r>
  <r>
    <n v="1"/>
  </r>
  <r>
    <n v="0"/>
  </r>
  <r>
    <n v="1"/>
  </r>
  <r>
    <n v="1"/>
  </r>
  <r>
    <n v="1"/>
  </r>
  <r>
    <n v="1"/>
  </r>
  <r>
    <n v="1"/>
  </r>
  <r>
    <n v="1"/>
  </r>
  <r>
    <n v="0"/>
  </r>
  <r>
    <n v="0"/>
  </r>
  <r>
    <n v="0"/>
  </r>
  <r>
    <n v="0"/>
  </r>
  <r>
    <n v="0"/>
  </r>
  <r>
    <n v="1"/>
  </r>
  <r>
    <n v="1"/>
  </r>
  <r>
    <n v="0"/>
  </r>
  <r>
    <n v="1"/>
  </r>
  <r>
    <n v="0"/>
  </r>
  <r>
    <n v="0"/>
  </r>
  <r>
    <n v="0"/>
  </r>
  <r>
    <n v="0"/>
  </r>
  <r>
    <n v="0"/>
  </r>
  <r>
    <n v="1"/>
  </r>
  <r>
    <n v="1"/>
  </r>
  <r>
    <n v="1"/>
  </r>
  <r>
    <n v="0"/>
  </r>
  <r>
    <n v="1"/>
  </r>
  <r>
    <n v="1"/>
  </r>
  <r>
    <n v="1"/>
  </r>
  <r>
    <n v="0"/>
  </r>
  <r>
    <n v="1"/>
  </r>
  <r>
    <n v="1"/>
  </r>
  <r>
    <n v="1"/>
  </r>
  <r>
    <n v="0"/>
  </r>
  <r>
    <n v="1"/>
  </r>
  <r>
    <n v="1"/>
  </r>
  <r>
    <n v="0"/>
  </r>
  <r>
    <n v="0"/>
  </r>
  <r>
    <n v="1"/>
  </r>
  <r>
    <n v="0"/>
  </r>
  <r>
    <n v="0"/>
  </r>
  <r>
    <n v="1"/>
  </r>
  <r>
    <n v="1"/>
  </r>
  <r>
    <n v="1"/>
  </r>
  <r>
    <n v="1"/>
  </r>
  <r>
    <n v="1"/>
  </r>
  <r>
    <n v="1"/>
  </r>
  <r>
    <n v="1"/>
  </r>
  <r>
    <n v="0"/>
  </r>
  <r>
    <n v="0"/>
  </r>
  <r>
    <n v="0"/>
  </r>
  <r>
    <n v="0"/>
  </r>
  <r>
    <n v="1"/>
  </r>
  <r>
    <n v="0"/>
  </r>
  <r>
    <n v="0"/>
  </r>
  <r>
    <n v="0"/>
  </r>
  <r>
    <n v="1"/>
  </r>
  <r>
    <n v="0"/>
  </r>
  <r>
    <n v="1"/>
  </r>
  <r>
    <n v="0"/>
  </r>
  <r>
    <n v="1"/>
  </r>
  <r>
    <n v="0"/>
  </r>
  <r>
    <n v="0"/>
  </r>
  <r>
    <n v="1"/>
  </r>
  <r>
    <n v="0"/>
  </r>
  <r>
    <n v="0"/>
  </r>
  <r>
    <n v="1"/>
  </r>
  <r>
    <n v="1"/>
  </r>
  <r>
    <n v="0"/>
  </r>
  <r>
    <n v="1"/>
  </r>
  <r>
    <n v="1"/>
  </r>
  <r>
    <n v="0"/>
  </r>
  <r>
    <n v="1"/>
  </r>
  <r>
    <n v="1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1"/>
  </r>
  <r>
    <n v="1"/>
  </r>
  <r>
    <n v="0"/>
  </r>
  <r>
    <n v="1"/>
  </r>
  <r>
    <n v="1"/>
  </r>
  <r>
    <n v="0"/>
  </r>
  <r>
    <n v="0"/>
  </r>
  <r>
    <n v="0"/>
  </r>
  <r>
    <n v="1"/>
  </r>
  <r>
    <n v="1"/>
  </r>
  <r>
    <n v="0"/>
  </r>
  <r>
    <n v="1"/>
  </r>
  <r>
    <n v="1"/>
  </r>
  <r>
    <n v="1"/>
  </r>
  <r>
    <n v="1"/>
  </r>
  <r>
    <n v="1"/>
  </r>
  <r>
    <n v="0"/>
  </r>
  <r>
    <n v="0"/>
  </r>
  <r>
    <n v="1"/>
  </r>
  <r>
    <n v="0"/>
  </r>
  <r>
    <n v="0"/>
  </r>
  <r>
    <n v="0"/>
  </r>
  <r>
    <n v="1"/>
  </r>
  <r>
    <n v="1"/>
  </r>
  <r>
    <n v="1"/>
  </r>
  <r>
    <n v="1"/>
  </r>
  <r>
    <n v="1"/>
  </r>
  <r>
    <n v="1"/>
  </r>
  <r>
    <n v="0"/>
  </r>
  <r>
    <n v="0"/>
  </r>
  <r>
    <n v="0"/>
  </r>
  <r>
    <n v="0"/>
  </r>
  <r>
    <n v="0"/>
  </r>
  <r>
    <n v="1"/>
  </r>
  <r>
    <n v="0"/>
  </r>
  <r>
    <n v="0"/>
  </r>
  <r>
    <n v="0"/>
  </r>
  <r>
    <n v="1"/>
  </r>
  <r>
    <n v="1"/>
  </r>
  <r>
    <n v="1"/>
  </r>
  <r>
    <n v="1"/>
  </r>
  <r>
    <n v="0"/>
  </r>
  <r>
    <n v="1"/>
  </r>
  <r>
    <n v="0"/>
  </r>
  <r>
    <n v="1"/>
  </r>
  <r>
    <n v="0"/>
  </r>
  <r>
    <n v="1"/>
  </r>
  <r>
    <n v="0"/>
  </r>
  <r>
    <n v="0"/>
  </r>
  <r>
    <n v="1"/>
  </r>
  <r>
    <n v="1"/>
  </r>
  <r>
    <n v="0"/>
  </r>
  <r>
    <n v="0"/>
  </r>
  <r>
    <n v="0"/>
  </r>
  <r>
    <n v="1"/>
  </r>
  <r>
    <n v="1"/>
  </r>
  <r>
    <n v="1"/>
  </r>
  <r>
    <n v="1"/>
  </r>
  <r>
    <n v="0"/>
  </r>
  <r>
    <n v="1"/>
  </r>
  <r>
    <n v="1"/>
  </r>
  <r>
    <n v="1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0"/>
  </r>
  <r>
    <n v="1"/>
  </r>
  <r>
    <n v="1"/>
  </r>
  <r>
    <n v="0"/>
  </r>
  <r>
    <n v="0"/>
  </r>
  <r>
    <n v="1"/>
  </r>
  <r>
    <n v="1"/>
  </r>
  <r>
    <n v="1"/>
  </r>
  <r>
    <n v="0"/>
  </r>
  <r>
    <n v="1"/>
  </r>
  <r>
    <n v="1"/>
  </r>
  <r>
    <n v="1"/>
  </r>
  <r>
    <n v="0"/>
  </r>
  <r>
    <n v="1"/>
  </r>
  <r>
    <n v="0"/>
  </r>
  <r>
    <n v="1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  <r>
    <n v="0"/>
  </r>
  <r>
    <n v="1"/>
  </r>
  <r>
    <n v="0"/>
  </r>
  <r>
    <n v="0"/>
  </r>
  <r>
    <n v="1"/>
  </r>
  <r>
    <n v="0"/>
  </r>
  <r>
    <n v="0"/>
  </r>
  <r>
    <n v="0"/>
  </r>
  <r>
    <n v="0"/>
  </r>
  <r>
    <n v="1"/>
  </r>
  <r>
    <n v="1"/>
  </r>
  <r>
    <n v="1"/>
  </r>
  <r>
    <n v="1"/>
  </r>
  <r>
    <n v="1"/>
  </r>
  <r>
    <n v="0"/>
  </r>
  <r>
    <n v="0"/>
  </r>
  <r>
    <n v="1"/>
  </r>
  <r>
    <n v="0"/>
  </r>
  <r>
    <n v="1"/>
  </r>
  <r>
    <n v="1"/>
  </r>
  <r>
    <n v="1"/>
  </r>
  <r>
    <n v="0"/>
  </r>
  <r>
    <n v="1"/>
  </r>
  <r>
    <n v="0"/>
  </r>
  <r>
    <n v="1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1"/>
  </r>
  <r>
    <n v="0"/>
  </r>
  <r>
    <n v="0"/>
  </r>
  <r>
    <n v="1"/>
  </r>
  <r>
    <n v="0"/>
  </r>
  <r>
    <n v="1"/>
  </r>
  <r>
    <n v="0"/>
  </r>
  <r>
    <n v="0"/>
  </r>
  <r>
    <n v="1"/>
  </r>
  <r>
    <n v="1"/>
  </r>
  <r>
    <n v="1"/>
  </r>
  <r>
    <n v="0"/>
  </r>
  <r>
    <n v="0"/>
  </r>
  <r>
    <n v="0"/>
  </r>
  <r>
    <n v="0"/>
  </r>
  <r>
    <n v="1"/>
  </r>
  <r>
    <n v="1"/>
  </r>
  <r>
    <n v="1"/>
  </r>
  <r>
    <n v="0"/>
  </r>
  <r>
    <n v="0"/>
  </r>
  <r>
    <n v="1"/>
  </r>
  <r>
    <n v="0"/>
  </r>
  <r>
    <n v="0"/>
  </r>
  <r>
    <n v="0"/>
  </r>
  <r>
    <n v="1"/>
  </r>
  <r>
    <n v="0"/>
  </r>
  <r>
    <n v="0"/>
  </r>
  <r>
    <n v="0"/>
  </r>
  <r>
    <n v="1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1"/>
  </r>
  <r>
    <n v="1"/>
  </r>
  <r>
    <n v="0"/>
  </r>
  <r>
    <n v="0"/>
  </r>
  <r>
    <n v="1"/>
  </r>
  <r>
    <n v="1"/>
  </r>
  <r>
    <n v="1"/>
  </r>
  <r>
    <n v="1"/>
  </r>
  <r>
    <n v="1"/>
  </r>
  <r>
    <n v="1"/>
  </r>
  <r>
    <n v="1"/>
  </r>
  <r>
    <n v="0"/>
  </r>
  <r>
    <n v="1"/>
  </r>
  <r>
    <n v="0"/>
  </r>
  <r>
    <n v="0"/>
  </r>
  <r>
    <n v="0"/>
  </r>
  <r>
    <n v="1"/>
  </r>
  <r>
    <n v="1"/>
  </r>
  <r>
    <n v="0"/>
  </r>
  <r>
    <n v="1"/>
  </r>
  <r>
    <n v="1"/>
  </r>
  <r>
    <n v="0"/>
  </r>
  <r>
    <n v="1"/>
  </r>
  <r>
    <n v="1"/>
  </r>
  <r>
    <n v="0"/>
  </r>
  <r>
    <n v="1"/>
  </r>
  <r>
    <n v="0"/>
  </r>
  <r>
    <n v="1"/>
  </r>
  <r>
    <n v="0"/>
  </r>
  <r>
    <n v="1"/>
  </r>
  <r>
    <n v="1"/>
  </r>
  <r>
    <n v="0"/>
  </r>
  <r>
    <n v="1"/>
  </r>
  <r>
    <n v="1"/>
  </r>
  <r>
    <n v="1"/>
  </r>
  <r>
    <n v="0"/>
  </r>
  <r>
    <n v="1"/>
  </r>
  <r>
    <n v="1"/>
  </r>
  <r>
    <n v="0"/>
  </r>
  <r>
    <n v="0"/>
  </r>
  <r>
    <n v="1"/>
  </r>
  <r>
    <n v="1"/>
  </r>
  <r>
    <n v="0"/>
  </r>
  <r>
    <n v="1"/>
  </r>
  <r>
    <n v="0"/>
  </r>
  <r>
    <n v="1"/>
  </r>
  <r>
    <n v="0"/>
  </r>
  <r>
    <n v="0"/>
  </r>
  <r>
    <n v="0"/>
  </r>
  <r>
    <n v="1"/>
  </r>
  <r>
    <n v="1"/>
  </r>
  <r>
    <n v="0"/>
  </r>
  <r>
    <n v="1"/>
  </r>
  <r>
    <n v="0"/>
  </r>
  <r>
    <n v="1"/>
  </r>
  <r>
    <n v="1"/>
  </r>
  <r>
    <n v="0"/>
  </r>
  <r>
    <n v="1"/>
  </r>
  <r>
    <n v="1"/>
  </r>
  <r>
    <n v="1"/>
  </r>
  <r>
    <n v="0"/>
  </r>
  <r>
    <n v="0"/>
  </r>
  <r>
    <n v="1"/>
  </r>
  <r>
    <n v="0"/>
  </r>
  <r>
    <n v="1"/>
  </r>
  <r>
    <n v="0"/>
  </r>
  <r>
    <n v="0"/>
  </r>
  <r>
    <n v="1"/>
  </r>
  <r>
    <n v="0"/>
  </r>
  <r>
    <n v="0"/>
  </r>
  <r>
    <n v="0"/>
  </r>
  <r>
    <n v="1"/>
  </r>
  <r>
    <n v="1"/>
  </r>
  <r>
    <n v="1"/>
  </r>
  <r>
    <n v="0"/>
  </r>
  <r>
    <n v="0"/>
  </r>
  <r>
    <n v="0"/>
  </r>
  <r>
    <n v="1"/>
  </r>
  <r>
    <n v="1"/>
  </r>
  <r>
    <n v="0"/>
  </r>
  <r>
    <n v="0"/>
  </r>
  <r>
    <n v="0"/>
  </r>
  <r>
    <n v="0"/>
  </r>
  <r>
    <n v="1"/>
  </r>
  <r>
    <n v="0"/>
  </r>
  <r>
    <n v="1"/>
  </r>
  <r>
    <n v="1"/>
  </r>
  <r>
    <n v="1"/>
  </r>
  <r>
    <n v="0"/>
  </r>
  <r>
    <n v="1"/>
  </r>
  <r>
    <n v="0"/>
  </r>
  <r>
    <n v="1"/>
  </r>
  <r>
    <n v="1"/>
  </r>
  <r>
    <n v="0"/>
  </r>
  <r>
    <n v="1"/>
  </r>
  <r>
    <n v="0"/>
  </r>
  <r>
    <n v="1"/>
  </r>
  <r>
    <n v="1"/>
  </r>
  <r>
    <n v="1"/>
  </r>
  <r>
    <n v="1"/>
  </r>
  <r>
    <n v="0"/>
  </r>
  <r>
    <n v="0"/>
  </r>
  <r>
    <n v="0"/>
  </r>
  <r>
    <n v="0"/>
  </r>
  <r>
    <n v="1"/>
  </r>
  <r>
    <n v="1"/>
  </r>
  <r>
    <n v="1"/>
  </r>
  <r>
    <n v="0"/>
  </r>
  <r>
    <n v="1"/>
  </r>
  <r>
    <n v="1"/>
  </r>
  <r>
    <n v="1"/>
  </r>
  <r>
    <n v="1"/>
  </r>
  <r>
    <n v="0"/>
  </r>
  <r>
    <n v="0"/>
  </r>
  <r>
    <n v="0"/>
  </r>
  <r>
    <n v="1"/>
  </r>
  <r>
    <n v="1"/>
  </r>
  <r>
    <n v="0"/>
  </r>
  <r>
    <n v="1"/>
  </r>
  <r>
    <n v="1"/>
  </r>
  <r>
    <n v="0"/>
  </r>
  <r>
    <n v="0"/>
  </r>
  <r>
    <n v="1"/>
  </r>
  <r>
    <n v="0"/>
  </r>
  <r>
    <n v="0"/>
  </r>
  <r>
    <n v="1"/>
  </r>
  <r>
    <n v="1"/>
  </r>
  <r>
    <n v="1"/>
  </r>
  <r>
    <n v="0"/>
  </r>
  <r>
    <n v="0"/>
  </r>
  <r>
    <n v="1"/>
  </r>
  <r>
    <n v="0"/>
  </r>
  <r>
    <n v="1"/>
  </r>
  <r>
    <n v="0"/>
  </r>
  <r>
    <n v="0"/>
  </r>
  <r>
    <n v="1"/>
  </r>
  <r>
    <n v="1"/>
  </r>
  <r>
    <n v="1"/>
  </r>
  <r>
    <n v="1"/>
  </r>
  <r>
    <n v="0"/>
  </r>
  <r>
    <n v="0"/>
  </r>
  <r>
    <n v="0"/>
  </r>
  <r>
    <n v="0"/>
  </r>
  <r>
    <n v="1"/>
  </r>
  <r>
    <n v="0"/>
  </r>
  <r>
    <n v="1"/>
  </r>
  <r>
    <n v="1"/>
  </r>
  <r>
    <n v="1"/>
  </r>
  <r>
    <n v="0"/>
  </r>
  <r>
    <n v="1"/>
  </r>
  <r>
    <n v="1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1"/>
  </r>
  <r>
    <n v="1"/>
  </r>
  <r>
    <n v="1"/>
  </r>
  <r>
    <n v="1"/>
  </r>
  <r>
    <n v="1"/>
  </r>
  <r>
    <n v="0"/>
  </r>
  <r>
    <n v="0"/>
  </r>
  <r>
    <n v="1"/>
  </r>
  <r>
    <n v="1"/>
  </r>
  <r>
    <n v="1"/>
  </r>
  <r>
    <n v="1"/>
  </r>
  <r>
    <n v="0"/>
  </r>
  <r>
    <n v="1"/>
  </r>
  <r>
    <n v="0"/>
  </r>
  <r>
    <n v="0"/>
  </r>
  <r>
    <n v="0"/>
  </r>
  <r>
    <n v="0"/>
  </r>
  <r>
    <n v="0"/>
  </r>
  <r>
    <n v="0"/>
  </r>
  <r>
    <n v="1"/>
  </r>
  <r>
    <n v="1"/>
  </r>
  <r>
    <n v="1"/>
  </r>
  <r>
    <n v="1"/>
  </r>
  <r>
    <n v="0"/>
  </r>
  <r>
    <n v="0"/>
  </r>
  <r>
    <n v="1"/>
  </r>
  <r>
    <n v="1"/>
  </r>
  <r>
    <n v="0"/>
  </r>
  <r>
    <n v="0"/>
  </r>
  <r>
    <n v="0"/>
  </r>
  <r>
    <n v="1"/>
  </r>
  <r>
    <n v="1"/>
  </r>
  <r>
    <n v="1"/>
  </r>
  <r>
    <n v="0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1"/>
  </r>
  <r>
    <n v="1"/>
  </r>
  <r>
    <n v="1"/>
  </r>
  <r>
    <n v="0"/>
  </r>
  <r>
    <n v="0"/>
  </r>
  <r>
    <n v="0"/>
  </r>
  <r>
    <n v="0"/>
  </r>
  <r>
    <n v="0"/>
  </r>
  <r>
    <n v="0"/>
  </r>
  <r>
    <n v="1"/>
  </r>
  <r>
    <n v="1"/>
  </r>
  <r>
    <n v="0"/>
  </r>
  <r>
    <n v="1"/>
  </r>
  <r>
    <n v="0"/>
  </r>
  <r>
    <n v="0"/>
  </r>
  <r>
    <n v="1"/>
  </r>
  <r>
    <n v="0"/>
  </r>
  <r>
    <n v="1"/>
  </r>
  <r>
    <n v="0"/>
  </r>
  <r>
    <n v="0"/>
  </r>
  <r>
    <n v="1"/>
  </r>
  <r>
    <n v="1"/>
  </r>
  <r>
    <n v="1"/>
  </r>
  <r>
    <n v="1"/>
  </r>
  <r>
    <n v="0"/>
  </r>
  <r>
    <n v="1"/>
  </r>
  <r>
    <n v="0"/>
  </r>
  <r>
    <n v="1"/>
  </r>
  <r>
    <n v="0"/>
  </r>
  <r>
    <n v="0"/>
  </r>
  <r>
    <n v="0"/>
  </r>
  <r>
    <n v="0"/>
  </r>
  <r>
    <n v="1"/>
  </r>
  <r>
    <n v="1"/>
  </r>
  <r>
    <n v="1"/>
  </r>
  <r>
    <n v="1"/>
  </r>
  <r>
    <n v="1"/>
  </r>
  <r>
    <n v="0"/>
  </r>
  <r>
    <n v="1"/>
  </r>
  <r>
    <n v="0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0"/>
  </r>
  <r>
    <n v="1"/>
  </r>
  <r>
    <n v="0"/>
  </r>
  <r>
    <n v="0"/>
  </r>
  <r>
    <n v="1"/>
  </r>
  <r>
    <n v="1"/>
  </r>
  <r>
    <n v="1"/>
  </r>
  <r>
    <n v="0"/>
  </r>
  <r>
    <n v="0"/>
  </r>
  <r>
    <n v="1"/>
  </r>
  <r>
    <n v="0"/>
  </r>
  <r>
    <n v="0"/>
  </r>
  <r>
    <n v="0"/>
  </r>
  <r>
    <n v="1"/>
  </r>
  <r>
    <n v="1"/>
  </r>
  <r>
    <n v="1"/>
  </r>
  <r>
    <n v="1"/>
  </r>
  <r>
    <n v="0"/>
  </r>
  <r>
    <n v="1"/>
  </r>
  <r>
    <n v="0"/>
  </r>
  <r>
    <n v="1"/>
  </r>
  <r>
    <n v="1"/>
  </r>
  <r>
    <n v="0"/>
  </r>
  <r>
    <n v="0"/>
  </r>
  <r>
    <n v="1"/>
  </r>
  <r>
    <n v="1"/>
  </r>
  <r>
    <n v="1"/>
  </r>
  <r>
    <n v="0"/>
  </r>
  <r>
    <n v="1"/>
  </r>
  <r>
    <n v="0"/>
  </r>
  <r>
    <n v="0"/>
  </r>
  <r>
    <n v="0"/>
  </r>
  <r>
    <n v="1"/>
  </r>
  <r>
    <n v="1"/>
  </r>
  <r>
    <n v="1"/>
  </r>
  <r>
    <n v="0"/>
  </r>
  <r>
    <n v="1"/>
  </r>
  <r>
    <n v="0"/>
  </r>
  <r>
    <n v="1"/>
  </r>
  <r>
    <n v="1"/>
  </r>
  <r>
    <n v="0"/>
  </r>
  <r>
    <n v="0"/>
  </r>
  <r>
    <n v="0"/>
  </r>
  <r>
    <n v="1"/>
  </r>
  <r>
    <n v="0"/>
  </r>
  <r>
    <n v="0"/>
  </r>
  <r>
    <n v="0"/>
  </r>
  <r>
    <n v="1"/>
  </r>
  <r>
    <n v="1"/>
  </r>
  <r>
    <n v="1"/>
  </r>
  <r>
    <n v="0"/>
  </r>
  <r>
    <n v="0"/>
  </r>
  <r>
    <n v="0"/>
  </r>
  <r>
    <n v="1"/>
  </r>
  <r>
    <n v="1"/>
  </r>
  <r>
    <n v="1"/>
  </r>
  <r>
    <n v="1"/>
  </r>
  <r>
    <n v="1"/>
  </r>
  <r>
    <n v="1"/>
  </r>
  <r>
    <n v="0"/>
  </r>
  <r>
    <n v="1"/>
  </r>
  <r>
    <n v="0"/>
  </r>
  <r>
    <n v="0"/>
  </r>
  <r>
    <n v="0"/>
  </r>
  <r>
    <n v="1"/>
  </r>
  <r>
    <n v="1"/>
  </r>
  <r>
    <n v="0"/>
  </r>
  <r>
    <n v="0"/>
  </r>
  <r>
    <n v="1"/>
  </r>
  <r>
    <n v="1"/>
  </r>
  <r>
    <n v="1"/>
  </r>
  <r>
    <n v="0"/>
  </r>
  <r>
    <n v="0"/>
  </r>
  <r>
    <n v="0"/>
  </r>
  <r>
    <n v="0"/>
  </r>
  <r>
    <n v="0"/>
  </r>
  <r>
    <n v="0"/>
  </r>
  <r>
    <n v="1"/>
  </r>
  <r>
    <n v="1"/>
  </r>
  <r>
    <n v="0"/>
  </r>
  <r>
    <n v="1"/>
  </r>
  <r>
    <n v="0"/>
  </r>
  <r>
    <n v="1"/>
  </r>
  <r>
    <n v="0"/>
  </r>
  <r>
    <n v="1"/>
  </r>
  <r>
    <n v="1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0"/>
  </r>
  <r>
    <n v="1"/>
  </r>
  <r>
    <n v="0"/>
  </r>
  <r>
    <n v="1"/>
  </r>
  <r>
    <n v="1"/>
  </r>
  <r>
    <n v="0"/>
  </r>
  <r>
    <n v="0"/>
  </r>
  <r>
    <n v="0"/>
  </r>
  <r>
    <n v="1"/>
  </r>
  <r>
    <n v="1"/>
  </r>
  <r>
    <n v="1"/>
  </r>
  <r>
    <n v="0"/>
  </r>
  <r>
    <n v="1"/>
  </r>
  <r>
    <n v="0"/>
  </r>
  <r>
    <n v="0"/>
  </r>
  <r>
    <n v="1"/>
  </r>
  <r>
    <n v="1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1"/>
  </r>
  <r>
    <n v="1"/>
  </r>
  <r>
    <n v="0"/>
  </r>
  <r>
    <n v="1"/>
  </r>
  <r>
    <n v="0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0"/>
  </r>
  <r>
    <n v="0"/>
  </r>
  <r>
    <n v="0"/>
  </r>
  <r>
    <n v="1"/>
  </r>
  <r>
    <n v="0"/>
  </r>
  <r>
    <n v="1"/>
  </r>
  <r>
    <n v="1"/>
  </r>
  <r>
    <n v="0"/>
  </r>
  <r>
    <n v="0"/>
  </r>
  <r>
    <n v="1"/>
  </r>
  <r>
    <n v="1"/>
  </r>
  <r>
    <n v="0"/>
  </r>
  <r>
    <n v="0"/>
  </r>
  <r>
    <n v="0"/>
  </r>
  <r>
    <n v="1"/>
  </r>
  <r>
    <n v="1"/>
  </r>
  <r>
    <n v="0"/>
  </r>
  <r>
    <n v="0"/>
  </r>
  <r>
    <n v="1"/>
  </r>
  <r>
    <n v="1"/>
  </r>
  <r>
    <n v="0"/>
  </r>
  <r>
    <n v="1"/>
  </r>
  <r>
    <n v="1"/>
  </r>
  <r>
    <n v="0"/>
  </r>
  <r>
    <n v="0"/>
  </r>
  <r>
    <n v="1"/>
  </r>
  <r>
    <n v="0"/>
  </r>
  <r>
    <n v="0"/>
  </r>
  <r>
    <n v="1"/>
  </r>
  <r>
    <n v="1"/>
  </r>
  <r>
    <n v="0"/>
  </r>
  <r>
    <n v="0"/>
  </r>
  <r>
    <n v="1"/>
  </r>
  <r>
    <n v="0"/>
  </r>
  <r>
    <n v="1"/>
  </r>
  <r>
    <n v="1"/>
  </r>
  <r>
    <n v="1"/>
  </r>
  <r>
    <n v="1"/>
  </r>
  <r>
    <n v="1"/>
  </r>
  <r>
    <n v="0"/>
  </r>
  <r>
    <n v="0"/>
  </r>
  <r>
    <n v="0"/>
  </r>
  <r>
    <n v="1"/>
  </r>
  <r>
    <n v="0"/>
  </r>
  <r>
    <n v="0"/>
  </r>
  <r>
    <n v="0"/>
  </r>
  <r>
    <n v="1"/>
  </r>
  <r>
    <n v="1"/>
  </r>
  <r>
    <n v="1"/>
  </r>
  <r>
    <n v="1"/>
  </r>
  <r>
    <n v="1"/>
  </r>
  <r>
    <n v="0"/>
  </r>
  <r>
    <n v="1"/>
  </r>
  <r>
    <n v="1"/>
  </r>
  <r>
    <n v="0"/>
  </r>
  <r>
    <n v="0"/>
  </r>
  <r>
    <n v="1"/>
  </r>
  <r>
    <n v="0"/>
  </r>
  <r>
    <n v="1"/>
  </r>
  <r>
    <n v="0"/>
  </r>
  <r>
    <n v="0"/>
  </r>
  <r>
    <n v="0"/>
  </r>
  <r>
    <n v="0"/>
  </r>
  <r>
    <n v="1"/>
  </r>
  <r>
    <n v="0"/>
  </r>
  <r>
    <n v="0"/>
  </r>
  <r>
    <n v="0"/>
  </r>
  <r>
    <n v="0"/>
  </r>
  <r>
    <n v="1"/>
  </r>
  <r>
    <n v="0"/>
  </r>
  <r>
    <n v="1"/>
  </r>
  <r>
    <n v="0"/>
  </r>
  <r>
    <n v="0"/>
  </r>
  <r>
    <n v="1"/>
  </r>
  <r>
    <n v="1"/>
  </r>
  <r>
    <n v="0"/>
  </r>
  <r>
    <n v="0"/>
  </r>
  <r>
    <n v="0"/>
  </r>
  <r>
    <n v="1"/>
  </r>
  <r>
    <n v="1"/>
  </r>
  <r>
    <n v="0"/>
  </r>
  <r>
    <n v="1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1"/>
  </r>
  <r>
    <n v="1"/>
  </r>
  <r>
    <n v="1"/>
  </r>
  <r>
    <n v="1"/>
  </r>
  <r>
    <n v="0"/>
  </r>
  <r>
    <n v="1"/>
  </r>
  <r>
    <n v="0"/>
  </r>
  <r>
    <n v="1"/>
  </r>
  <r>
    <n v="0"/>
  </r>
  <r>
    <n v="1"/>
  </r>
  <r>
    <n v="0"/>
  </r>
  <r>
    <n v="0"/>
  </r>
  <r>
    <n v="0"/>
  </r>
  <r>
    <n v="1"/>
  </r>
  <r>
    <n v="1"/>
  </r>
  <r>
    <n v="0"/>
  </r>
  <r>
    <n v="0"/>
  </r>
  <r>
    <n v="0"/>
  </r>
  <r>
    <n v="1"/>
  </r>
  <r>
    <n v="1"/>
  </r>
  <r>
    <n v="0"/>
  </r>
  <r>
    <n v="0"/>
  </r>
  <r>
    <n v="1"/>
  </r>
  <r>
    <n v="0"/>
  </r>
  <r>
    <n v="1"/>
  </r>
  <r>
    <n v="0"/>
  </r>
  <r>
    <n v="1"/>
  </r>
  <r>
    <n v="0"/>
  </r>
  <r>
    <n v="1"/>
  </r>
  <r>
    <n v="0"/>
  </r>
  <r>
    <n v="1"/>
  </r>
  <r>
    <n v="1"/>
  </r>
  <r>
    <n v="1"/>
  </r>
  <r>
    <n v="1"/>
  </r>
  <r>
    <n v="1"/>
  </r>
  <r>
    <n v="1"/>
  </r>
  <r>
    <n v="0"/>
  </r>
  <r>
    <n v="1"/>
  </r>
  <r>
    <n v="1"/>
  </r>
  <r>
    <n v="0"/>
  </r>
  <r>
    <n v="1"/>
  </r>
  <r>
    <n v="0"/>
  </r>
  <r>
    <n v="0"/>
  </r>
  <r>
    <n v="1"/>
  </r>
  <r>
    <n v="0"/>
  </r>
  <r>
    <n v="1"/>
  </r>
  <r>
    <n v="1"/>
  </r>
  <r>
    <n v="1"/>
  </r>
  <r>
    <n v="1"/>
  </r>
  <r>
    <n v="1"/>
  </r>
  <r>
    <n v="0"/>
  </r>
  <r>
    <n v="0"/>
  </r>
  <r>
    <n v="1"/>
  </r>
  <r>
    <n v="0"/>
  </r>
  <r>
    <n v="1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1"/>
  </r>
  <r>
    <n v="0"/>
  </r>
  <r>
    <n v="0"/>
  </r>
  <r>
    <n v="0"/>
  </r>
  <r>
    <n v="1"/>
  </r>
  <r>
    <n v="0"/>
  </r>
  <r>
    <n v="1"/>
  </r>
  <r>
    <n v="1"/>
  </r>
  <r>
    <n v="1"/>
  </r>
  <r>
    <n v="0"/>
  </r>
  <r>
    <n v="0"/>
  </r>
  <r>
    <n v="0"/>
  </r>
  <r>
    <n v="1"/>
  </r>
  <r>
    <n v="0"/>
  </r>
  <r>
    <n v="1"/>
  </r>
  <r>
    <n v="1"/>
  </r>
  <r>
    <n v="1"/>
  </r>
  <r>
    <n v="0"/>
  </r>
  <r>
    <n v="1"/>
  </r>
  <r>
    <n v="1"/>
  </r>
  <r>
    <n v="0"/>
  </r>
  <r>
    <n v="0"/>
  </r>
  <r>
    <n v="1"/>
  </r>
  <r>
    <n v="0"/>
  </r>
  <r>
    <n v="0"/>
  </r>
  <r>
    <n v="1"/>
  </r>
  <r>
    <n v="0"/>
  </r>
  <r>
    <n v="0"/>
  </r>
  <r>
    <n v="1"/>
  </r>
  <r>
    <n v="0"/>
  </r>
  <r>
    <n v="0"/>
  </r>
  <r>
    <n v="1"/>
  </r>
  <r>
    <n v="1"/>
  </r>
  <r>
    <n v="1"/>
  </r>
  <r>
    <n v="1"/>
  </r>
  <r>
    <n v="0"/>
  </r>
  <r>
    <n v="0"/>
  </r>
  <r>
    <n v="1"/>
  </r>
  <r>
    <n v="0"/>
  </r>
  <r>
    <n v="1"/>
  </r>
  <r>
    <n v="0"/>
  </r>
  <r>
    <n v="0"/>
  </r>
  <r>
    <n v="0"/>
  </r>
  <r>
    <n v="1"/>
  </r>
  <r>
    <n v="1"/>
  </r>
  <r>
    <n v="1"/>
  </r>
  <r>
    <n v="1"/>
  </r>
  <r>
    <n v="0"/>
  </r>
  <r>
    <n v="0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0"/>
  </r>
  <r>
    <n v="0"/>
  </r>
  <r>
    <n v="1"/>
  </r>
  <r>
    <n v="1"/>
  </r>
  <r>
    <n v="0"/>
  </r>
  <r>
    <n v="1"/>
  </r>
  <r>
    <n v="0"/>
  </r>
  <r>
    <n v="0"/>
  </r>
  <r>
    <n v="1"/>
  </r>
  <r>
    <n v="1"/>
  </r>
  <r>
    <n v="1"/>
  </r>
  <r>
    <n v="1"/>
  </r>
  <r>
    <n v="0"/>
  </r>
  <r>
    <n v="1"/>
  </r>
  <r>
    <n v="1"/>
  </r>
  <r>
    <n v="1"/>
  </r>
  <r>
    <n v="1"/>
  </r>
  <r>
    <n v="1"/>
  </r>
  <r>
    <n v="0"/>
  </r>
  <r>
    <n v="0"/>
  </r>
  <r>
    <n v="1"/>
  </r>
  <r>
    <n v="0"/>
  </r>
  <r>
    <n v="1"/>
  </r>
  <r>
    <n v="1"/>
  </r>
  <r>
    <n v="0"/>
  </r>
  <r>
    <n v="0"/>
  </r>
  <r>
    <n v="0"/>
  </r>
  <r>
    <n v="0"/>
  </r>
  <r>
    <n v="1"/>
  </r>
  <r>
    <n v="1"/>
  </r>
  <r>
    <n v="1"/>
  </r>
  <r>
    <n v="1"/>
  </r>
  <r>
    <n v="1"/>
  </r>
  <r>
    <n v="1"/>
  </r>
  <r>
    <n v="0"/>
  </r>
  <r>
    <n v="0"/>
  </r>
  <r>
    <n v="0"/>
  </r>
  <r>
    <n v="0"/>
  </r>
  <r>
    <n v="1"/>
  </r>
  <r>
    <n v="0"/>
  </r>
  <r>
    <n v="0"/>
  </r>
  <r>
    <n v="0"/>
  </r>
  <r>
    <n v="1"/>
  </r>
  <r>
    <n v="1"/>
  </r>
  <r>
    <n v="1"/>
  </r>
  <r>
    <n v="0"/>
  </r>
  <r>
    <n v="1"/>
  </r>
  <r>
    <n v="1"/>
  </r>
  <r>
    <n v="1"/>
  </r>
  <r>
    <n v="1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1"/>
  </r>
  <r>
    <n v="1"/>
  </r>
  <r>
    <n v="1"/>
  </r>
  <r>
    <n v="0"/>
  </r>
  <r>
    <n v="0"/>
  </r>
  <r>
    <n v="0"/>
  </r>
  <r>
    <n v="0"/>
  </r>
  <r>
    <n v="0"/>
  </r>
  <r>
    <n v="1"/>
  </r>
  <r>
    <n v="1"/>
  </r>
  <r>
    <n v="0"/>
  </r>
  <r>
    <n v="1"/>
  </r>
  <r>
    <n v="0"/>
  </r>
  <r>
    <n v="1"/>
  </r>
  <r>
    <n v="0"/>
  </r>
  <r>
    <n v="0"/>
  </r>
  <r>
    <n v="0"/>
  </r>
  <r>
    <n v="1"/>
  </r>
  <r>
    <n v="1"/>
  </r>
  <r>
    <n v="1"/>
  </r>
  <r>
    <n v="1"/>
  </r>
  <r>
    <n v="1"/>
  </r>
  <r>
    <n v="0"/>
  </r>
  <r>
    <n v="1"/>
  </r>
  <r>
    <n v="1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0"/>
  </r>
  <r>
    <n v="1"/>
  </r>
  <r>
    <n v="1"/>
  </r>
  <r>
    <n v="0"/>
  </r>
  <r>
    <n v="0"/>
  </r>
  <r>
    <n v="1"/>
  </r>
  <r>
    <n v="0"/>
  </r>
  <r>
    <n v="1"/>
  </r>
  <r>
    <n v="1"/>
  </r>
  <r>
    <n v="1"/>
  </r>
  <r>
    <n v="1"/>
  </r>
  <r>
    <n v="0"/>
  </r>
  <r>
    <n v="1"/>
  </r>
  <r>
    <n v="0"/>
  </r>
  <r>
    <n v="1"/>
  </r>
  <r>
    <n v="1"/>
  </r>
  <r>
    <n v="0"/>
  </r>
  <r>
    <n v="1"/>
  </r>
  <r>
    <n v="1"/>
  </r>
  <r>
    <n v="0"/>
  </r>
  <r>
    <n v="0"/>
  </r>
  <r>
    <n v="0"/>
  </r>
  <r>
    <n v="1"/>
  </r>
  <r>
    <n v="1"/>
  </r>
  <r>
    <n v="1"/>
  </r>
  <r>
    <n v="0"/>
  </r>
  <r>
    <n v="0"/>
  </r>
  <r>
    <n v="0"/>
  </r>
  <r>
    <n v="1"/>
  </r>
  <r>
    <n v="0"/>
  </r>
  <r>
    <n v="0"/>
  </r>
  <r>
    <n v="1"/>
  </r>
  <r>
    <n v="1"/>
  </r>
  <r>
    <n v="1"/>
  </r>
  <r>
    <n v="1"/>
  </r>
  <r>
    <n v="0"/>
  </r>
  <r>
    <n v="0"/>
  </r>
  <r>
    <n v="1"/>
  </r>
  <r>
    <n v="0"/>
  </r>
  <r>
    <n v="0"/>
  </r>
  <r>
    <n v="1"/>
  </r>
  <r>
    <n v="1"/>
  </r>
  <r>
    <n v="0"/>
  </r>
  <r>
    <n v="0"/>
  </r>
  <r>
    <n v="0"/>
  </r>
  <r>
    <n v="0"/>
  </r>
  <r>
    <n v="1"/>
  </r>
  <r>
    <n v="1"/>
  </r>
  <r>
    <n v="0"/>
  </r>
  <r>
    <n v="1"/>
  </r>
  <r>
    <n v="0"/>
  </r>
  <r>
    <n v="1"/>
  </r>
  <r>
    <n v="0"/>
  </r>
  <r>
    <n v="1"/>
  </r>
  <r>
    <n v="0"/>
  </r>
  <r>
    <n v="1"/>
  </r>
  <r>
    <n v="1"/>
  </r>
  <r>
    <n v="0"/>
  </r>
  <r>
    <n v="1"/>
  </r>
  <r>
    <n v="0"/>
  </r>
  <r>
    <n v="0"/>
  </r>
  <r>
    <n v="1"/>
  </r>
  <r>
    <n v="1"/>
  </r>
  <r>
    <n v="0"/>
  </r>
  <r>
    <n v="1"/>
  </r>
  <r>
    <n v="0"/>
  </r>
  <r>
    <n v="1"/>
  </r>
  <r>
    <n v="0"/>
  </r>
  <r>
    <n v="0"/>
  </r>
  <r>
    <n v="1"/>
  </r>
  <r>
    <n v="0"/>
  </r>
  <r>
    <n v="0"/>
  </r>
  <r>
    <n v="0"/>
  </r>
  <r>
    <n v="1"/>
  </r>
  <r>
    <n v="0"/>
  </r>
  <r>
    <n v="1"/>
  </r>
  <r>
    <n v="0"/>
  </r>
  <r>
    <n v="1"/>
  </r>
  <r>
    <n v="0"/>
  </r>
  <r>
    <n v="1"/>
  </r>
  <r>
    <n v="1"/>
  </r>
  <r>
    <n v="0"/>
  </r>
  <r>
    <n v="0"/>
  </r>
  <r>
    <n v="1"/>
  </r>
  <r>
    <n v="0"/>
  </r>
  <r>
    <n v="0"/>
  </r>
  <r>
    <n v="0"/>
  </r>
  <r>
    <n v="0"/>
  </r>
  <r>
    <n v="1"/>
  </r>
  <r>
    <n v="1"/>
  </r>
  <r>
    <n v="1"/>
  </r>
  <r>
    <n v="0"/>
  </r>
  <r>
    <n v="0"/>
  </r>
  <r>
    <n v="1"/>
  </r>
  <r>
    <n v="1"/>
  </r>
  <r>
    <n v="1"/>
  </r>
  <r>
    <n v="0"/>
  </r>
  <r>
    <n v="1"/>
  </r>
  <r>
    <n v="1"/>
  </r>
  <r>
    <n v="1"/>
  </r>
  <r>
    <n v="0"/>
  </r>
  <r>
    <n v="0"/>
  </r>
  <r>
    <n v="1"/>
  </r>
  <r>
    <n v="0"/>
  </r>
  <r>
    <n v="1"/>
  </r>
  <r>
    <n v="0"/>
  </r>
  <r>
    <n v="1"/>
  </r>
  <r>
    <n v="0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1"/>
  </r>
  <r>
    <n v="0"/>
  </r>
  <r>
    <n v="1"/>
  </r>
  <r>
    <n v="1"/>
  </r>
  <r>
    <n v="0"/>
  </r>
  <r>
    <n v="1"/>
  </r>
  <r>
    <n v="0"/>
  </r>
  <r>
    <n v="1"/>
  </r>
  <r>
    <n v="1"/>
  </r>
  <r>
    <n v="0"/>
  </r>
  <r>
    <n v="1"/>
  </r>
  <r>
    <n v="1"/>
  </r>
  <r>
    <n v="1"/>
  </r>
  <r>
    <n v="1"/>
  </r>
  <r>
    <n v="1"/>
  </r>
  <r>
    <n v="1"/>
  </r>
  <r>
    <n v="0"/>
  </r>
  <r>
    <n v="1"/>
  </r>
  <r>
    <n v="0"/>
  </r>
  <r>
    <n v="1"/>
  </r>
  <r>
    <n v="1"/>
  </r>
  <r>
    <n v="0"/>
  </r>
  <r>
    <n v="1"/>
  </r>
  <r>
    <n v="1"/>
  </r>
  <r>
    <n v="1"/>
  </r>
  <r>
    <n v="0"/>
  </r>
  <r>
    <n v="1"/>
  </r>
  <r>
    <n v="0"/>
  </r>
  <r>
    <n v="0"/>
  </r>
  <r>
    <n v="1"/>
  </r>
  <r>
    <n v="0"/>
  </r>
  <r>
    <n v="1"/>
  </r>
  <r>
    <n v="1"/>
  </r>
  <r>
    <n v="0"/>
  </r>
  <r>
    <n v="1"/>
  </r>
  <r>
    <n v="1"/>
  </r>
  <r>
    <n v="0"/>
  </r>
  <r>
    <n v="1"/>
  </r>
  <r>
    <n v="1"/>
  </r>
  <r>
    <n v="1"/>
  </r>
  <r>
    <n v="0"/>
  </r>
  <r>
    <n v="0"/>
  </r>
  <r>
    <n v="1"/>
  </r>
  <r>
    <n v="0"/>
  </r>
  <r>
    <n v="1"/>
  </r>
  <r>
    <n v="0"/>
  </r>
  <r>
    <n v="1"/>
  </r>
  <r>
    <n v="0"/>
  </r>
  <r>
    <n v="0"/>
  </r>
  <r>
    <n v="1"/>
  </r>
  <r>
    <n v="1"/>
  </r>
  <r>
    <n v="0"/>
  </r>
  <r>
    <n v="0"/>
  </r>
  <r>
    <n v="1"/>
  </r>
  <r>
    <n v="0"/>
  </r>
  <r>
    <n v="0"/>
  </r>
  <r>
    <n v="1"/>
  </r>
  <r>
    <n v="0"/>
  </r>
  <r>
    <n v="1"/>
  </r>
  <r>
    <n v="1"/>
  </r>
  <r>
    <n v="1"/>
  </r>
  <r>
    <n v="1"/>
  </r>
  <r>
    <n v="0"/>
  </r>
  <r>
    <n v="0"/>
  </r>
  <r>
    <n v="1"/>
  </r>
  <r>
    <n v="1"/>
  </r>
  <r>
    <n v="0"/>
  </r>
  <r>
    <n v="0"/>
  </r>
  <r>
    <n v="1"/>
  </r>
  <r>
    <n v="1"/>
  </r>
  <r>
    <n v="1"/>
  </r>
  <r>
    <n v="0"/>
  </r>
  <r>
    <n v="0"/>
  </r>
  <r>
    <n v="1"/>
  </r>
  <r>
    <n v="1"/>
  </r>
  <r>
    <n v="1"/>
  </r>
  <r>
    <n v="0"/>
  </r>
  <r>
    <n v="1"/>
  </r>
  <r>
    <n v="0"/>
  </r>
  <r>
    <n v="0"/>
  </r>
  <r>
    <n v="0"/>
  </r>
  <r>
    <n v="0"/>
  </r>
  <r>
    <n v="0"/>
  </r>
  <r>
    <n v="0"/>
  </r>
  <r>
    <n v="1"/>
  </r>
  <r>
    <n v="1"/>
  </r>
  <r>
    <n v="0"/>
  </r>
  <r>
    <n v="1"/>
  </r>
  <r>
    <n v="1"/>
  </r>
  <r>
    <n v="1"/>
  </r>
  <r>
    <n v="1"/>
  </r>
  <r>
    <n v="0"/>
  </r>
  <r>
    <n v="1"/>
  </r>
  <r>
    <n v="1"/>
  </r>
  <r>
    <n v="1"/>
  </r>
  <r>
    <n v="0"/>
  </r>
  <r>
    <n v="1"/>
  </r>
  <r>
    <n v="1"/>
  </r>
  <r>
    <n v="1"/>
  </r>
  <r>
    <n v="0"/>
  </r>
  <r>
    <n v="1"/>
  </r>
  <r>
    <n v="0"/>
  </r>
  <r>
    <n v="1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1"/>
  </r>
  <r>
    <n v="0"/>
  </r>
  <r>
    <n v="0"/>
  </r>
  <r>
    <n v="1"/>
  </r>
  <r>
    <n v="0"/>
  </r>
  <r>
    <n v="0"/>
  </r>
  <r>
    <n v="0"/>
  </r>
  <r>
    <n v="0"/>
  </r>
  <r>
    <n v="1"/>
  </r>
  <r>
    <n v="1"/>
  </r>
  <r>
    <n v="0"/>
  </r>
  <r>
    <n v="1"/>
  </r>
  <r>
    <n v="0"/>
  </r>
  <r>
    <n v="0"/>
  </r>
  <r>
    <n v="0"/>
  </r>
  <r>
    <n v="1"/>
  </r>
  <r>
    <n v="0"/>
  </r>
  <r>
    <n v="1"/>
  </r>
  <r>
    <n v="1"/>
  </r>
  <r>
    <n v="0"/>
  </r>
  <r>
    <n v="0"/>
  </r>
  <r>
    <n v="1"/>
  </r>
  <r>
    <n v="1"/>
  </r>
  <r>
    <n v="1"/>
  </r>
  <r>
    <n v="0"/>
  </r>
  <r>
    <n v="1"/>
  </r>
  <r>
    <n v="1"/>
  </r>
  <r>
    <n v="0"/>
  </r>
  <r>
    <n v="0"/>
  </r>
  <r>
    <n v="0"/>
  </r>
  <r>
    <n v="1"/>
  </r>
  <r>
    <n v="0"/>
  </r>
  <r>
    <n v="0"/>
  </r>
  <r>
    <n v="1"/>
  </r>
  <r>
    <n v="0"/>
  </r>
  <r>
    <n v="1"/>
  </r>
  <r>
    <n v="0"/>
  </r>
  <r>
    <n v="1"/>
  </r>
  <r>
    <n v="1"/>
  </r>
  <r>
    <n v="0"/>
  </r>
  <r>
    <n v="0"/>
  </r>
  <r>
    <n v="0"/>
  </r>
  <r>
    <n v="1"/>
  </r>
  <r>
    <n v="1"/>
  </r>
  <r>
    <n v="0"/>
  </r>
  <r>
    <n v="1"/>
  </r>
  <r>
    <n v="0"/>
  </r>
  <r>
    <n v="0"/>
  </r>
  <r>
    <n v="0"/>
  </r>
  <r>
    <n v="0"/>
  </r>
  <r>
    <n v="1"/>
  </r>
  <r>
    <n v="1"/>
  </r>
  <r>
    <n v="1"/>
  </r>
  <r>
    <n v="1"/>
  </r>
  <r>
    <n v="0"/>
  </r>
  <r>
    <n v="1"/>
  </r>
  <r>
    <n v="1"/>
  </r>
  <r>
    <n v="1"/>
  </r>
  <r>
    <n v="1"/>
  </r>
  <r>
    <n v="0"/>
  </r>
  <r>
    <n v="0"/>
  </r>
  <r>
    <n v="0"/>
  </r>
  <r>
    <n v="0"/>
  </r>
  <r>
    <n v="1"/>
  </r>
  <r>
    <n v="1"/>
  </r>
  <r>
    <n v="1"/>
  </r>
  <r>
    <n v="0"/>
  </r>
  <r>
    <n v="0"/>
  </r>
  <r>
    <n v="1"/>
  </r>
  <r>
    <n v="1"/>
  </r>
  <r>
    <n v="0"/>
  </r>
  <r>
    <n v="1"/>
  </r>
  <r>
    <n v="0"/>
  </r>
  <r>
    <n v="1"/>
  </r>
  <r>
    <n v="1"/>
  </r>
  <r>
    <n v="1"/>
  </r>
  <r>
    <n v="1"/>
  </r>
  <r>
    <n v="0"/>
  </r>
  <r>
    <n v="1"/>
  </r>
  <r>
    <n v="1"/>
  </r>
  <r>
    <n v="1"/>
  </r>
  <r>
    <n v="0"/>
  </r>
  <r>
    <n v="0"/>
  </r>
  <r>
    <n v="0"/>
  </r>
  <r>
    <n v="1"/>
  </r>
  <r>
    <n v="1"/>
  </r>
  <r>
    <n v="0"/>
  </r>
  <r>
    <n v="0"/>
  </r>
  <r>
    <n v="1"/>
  </r>
  <r>
    <n v="0"/>
  </r>
  <r>
    <n v="1"/>
  </r>
  <r>
    <n v="0"/>
  </r>
  <r>
    <n v="1"/>
  </r>
  <r>
    <n v="1"/>
  </r>
  <r>
    <n v="0"/>
  </r>
  <r>
    <n v="0"/>
  </r>
  <r>
    <n v="1"/>
  </r>
  <r>
    <n v="1"/>
  </r>
  <r>
    <n v="0"/>
  </r>
  <r>
    <n v="0"/>
  </r>
  <r>
    <n v="1"/>
  </r>
  <r>
    <n v="0"/>
  </r>
  <r>
    <n v="1"/>
  </r>
  <r>
    <n v="1"/>
  </r>
  <r>
    <n v="0"/>
  </r>
  <r>
    <n v="1"/>
  </r>
  <r>
    <n v="0"/>
  </r>
  <r>
    <n v="1"/>
  </r>
  <r>
    <n v="1"/>
  </r>
  <r>
    <n v="1"/>
  </r>
  <r>
    <n v="1"/>
  </r>
  <r>
    <n v="1"/>
  </r>
  <r>
    <n v="0"/>
  </r>
  <r>
    <n v="0"/>
  </r>
  <r>
    <n v="0"/>
  </r>
  <r>
    <n v="1"/>
  </r>
  <r>
    <n v="0"/>
  </r>
  <r>
    <n v="1"/>
  </r>
  <r>
    <n v="0"/>
  </r>
  <r>
    <n v="1"/>
  </r>
  <r>
    <n v="0"/>
  </r>
  <r>
    <n v="0"/>
  </r>
  <r>
    <n v="1"/>
  </r>
  <r>
    <n v="0"/>
  </r>
  <r>
    <n v="1"/>
  </r>
  <r>
    <n v="0"/>
  </r>
  <r>
    <n v="1"/>
  </r>
  <r>
    <n v="1"/>
  </r>
  <r>
    <n v="0"/>
  </r>
  <r>
    <n v="0"/>
  </r>
  <r>
    <n v="0"/>
  </r>
  <r>
    <n v="0"/>
  </r>
  <r>
    <n v="0"/>
  </r>
  <r>
    <n v="1"/>
  </r>
  <r>
    <n v="1"/>
  </r>
  <r>
    <n v="1"/>
  </r>
  <r>
    <n v="1"/>
  </r>
  <r>
    <n v="0"/>
  </r>
  <r>
    <n v="0"/>
  </r>
  <r>
    <n v="1"/>
  </r>
  <r>
    <n v="0"/>
  </r>
  <r>
    <n v="0"/>
  </r>
  <r>
    <n v="1"/>
  </r>
  <r>
    <n v="1"/>
  </r>
  <r>
    <n v="1"/>
  </r>
  <r>
    <n v="1"/>
  </r>
  <r>
    <n v="1"/>
  </r>
  <r>
    <n v="1"/>
  </r>
  <r>
    <n v="1"/>
  </r>
  <r>
    <n v="0"/>
  </r>
  <r>
    <n v="1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1"/>
  </r>
  <r>
    <n v="0"/>
  </r>
  <r>
    <n v="0"/>
  </r>
  <r>
    <n v="0"/>
  </r>
  <r>
    <n v="1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1"/>
  </r>
  <r>
    <n v="1"/>
  </r>
  <r>
    <n v="1"/>
  </r>
  <r>
    <n v="0"/>
  </r>
  <r>
    <n v="0"/>
  </r>
  <r>
    <n v="0"/>
  </r>
  <r>
    <n v="0"/>
  </r>
  <r>
    <n v="0"/>
  </r>
  <r>
    <n v="1"/>
  </r>
  <r>
    <n v="1"/>
  </r>
  <r>
    <n v="1"/>
  </r>
  <r>
    <n v="1"/>
  </r>
  <r>
    <n v="1"/>
  </r>
  <r>
    <n v="1"/>
  </r>
  <r>
    <n v="0"/>
  </r>
  <r>
    <n v="1"/>
  </r>
  <r>
    <n v="0"/>
  </r>
  <r>
    <n v="0"/>
  </r>
  <r>
    <n v="1"/>
  </r>
  <r>
    <n v="1"/>
  </r>
  <r>
    <n v="1"/>
  </r>
  <r>
    <n v="0"/>
  </r>
  <r>
    <n v="0"/>
  </r>
  <r>
    <n v="0"/>
  </r>
  <r>
    <n v="0"/>
  </r>
  <r>
    <n v="1"/>
  </r>
  <r>
    <n v="0"/>
  </r>
  <r>
    <n v="1"/>
  </r>
  <r>
    <n v="1"/>
  </r>
  <r>
    <n v="0"/>
  </r>
  <r>
    <n v="1"/>
  </r>
  <r>
    <n v="1"/>
  </r>
  <r>
    <n v="0"/>
  </r>
  <r>
    <n v="0"/>
  </r>
  <r>
    <n v="1"/>
  </r>
  <r>
    <n v="1"/>
  </r>
  <r>
    <n v="0"/>
  </r>
  <r>
    <n v="1"/>
  </r>
  <r>
    <n v="0"/>
  </r>
  <r>
    <n v="1"/>
  </r>
  <r>
    <n v="1"/>
  </r>
  <r>
    <n v="0"/>
  </r>
  <r>
    <n v="1"/>
  </r>
  <r>
    <n v="0"/>
  </r>
  <r>
    <n v="0"/>
  </r>
  <r>
    <n v="0"/>
  </r>
  <r>
    <n v="0"/>
  </r>
  <r>
    <n v="0"/>
  </r>
  <r>
    <n v="0"/>
  </r>
  <r>
    <n v="1"/>
  </r>
  <r>
    <n v="1"/>
  </r>
  <r>
    <n v="0"/>
  </r>
  <r>
    <n v="1"/>
  </r>
  <r>
    <n v="0"/>
  </r>
  <r>
    <n v="0"/>
  </r>
  <r>
    <n v="0"/>
  </r>
  <r>
    <n v="1"/>
  </r>
  <r>
    <n v="1"/>
  </r>
  <r>
    <n v="1"/>
  </r>
  <r>
    <n v="1"/>
  </r>
  <r>
    <n v="0"/>
  </r>
  <r>
    <n v="1"/>
  </r>
  <r>
    <n v="0"/>
  </r>
  <r>
    <n v="0"/>
  </r>
  <r>
    <n v="0"/>
  </r>
  <r>
    <n v="0"/>
  </r>
  <r>
    <n v="1"/>
  </r>
  <r>
    <n v="1"/>
  </r>
  <r>
    <n v="1"/>
  </r>
  <r>
    <n v="0"/>
  </r>
  <r>
    <n v="0"/>
  </r>
  <r>
    <n v="0"/>
  </r>
  <r>
    <n v="1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1"/>
  </r>
  <r>
    <n v="1"/>
  </r>
  <r>
    <n v="0"/>
  </r>
  <r>
    <n v="1"/>
  </r>
  <r>
    <n v="1"/>
  </r>
  <r>
    <n v="1"/>
  </r>
  <r>
    <n v="0"/>
  </r>
  <r>
    <n v="0"/>
  </r>
  <r>
    <n v="1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1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1"/>
  </r>
  <r>
    <n v="0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  <r>
    <n v="1"/>
  </r>
  <r>
    <n v="0"/>
  </r>
  <r>
    <n v="1"/>
  </r>
  <r>
    <n v="0"/>
  </r>
  <r>
    <n v="1"/>
  </r>
  <r>
    <n v="1"/>
  </r>
  <r>
    <n v="1"/>
  </r>
  <r>
    <n v="1"/>
  </r>
  <r>
    <n v="1"/>
  </r>
  <r>
    <n v="0"/>
  </r>
  <r>
    <n v="0"/>
  </r>
  <r>
    <n v="0"/>
  </r>
  <r>
    <n v="0"/>
  </r>
  <r>
    <n v="1"/>
  </r>
  <r>
    <n v="1"/>
  </r>
  <r>
    <n v="0"/>
  </r>
  <r>
    <n v="1"/>
  </r>
  <r>
    <n v="1"/>
  </r>
  <r>
    <n v="1"/>
  </r>
  <r>
    <n v="0"/>
  </r>
  <r>
    <n v="1"/>
  </r>
  <r>
    <n v="1"/>
  </r>
  <r>
    <n v="1"/>
  </r>
  <r>
    <n v="0"/>
  </r>
  <r>
    <n v="0"/>
  </r>
  <r>
    <n v="1"/>
  </r>
  <r>
    <n v="1"/>
  </r>
  <r>
    <n v="1"/>
  </r>
  <r>
    <n v="1"/>
  </r>
  <r>
    <n v="0"/>
  </r>
  <r>
    <n v="1"/>
  </r>
  <r>
    <n v="0"/>
  </r>
  <r>
    <n v="1"/>
  </r>
  <r>
    <n v="1"/>
  </r>
  <r>
    <n v="0"/>
  </r>
  <r>
    <n v="1"/>
  </r>
  <r>
    <n v="1"/>
  </r>
  <r>
    <n v="1"/>
  </r>
  <r>
    <n v="0"/>
  </r>
  <r>
    <n v="1"/>
  </r>
  <r>
    <n v="1"/>
  </r>
  <r>
    <n v="0"/>
  </r>
  <r>
    <n v="0"/>
  </r>
  <r>
    <n v="1"/>
  </r>
  <r>
    <n v="1"/>
  </r>
  <r>
    <n v="0"/>
  </r>
  <r>
    <n v="1"/>
  </r>
  <r>
    <n v="0"/>
  </r>
  <r>
    <n v="1"/>
  </r>
  <r>
    <n v="1"/>
  </r>
  <r>
    <n v="0"/>
  </r>
  <r>
    <n v="1"/>
  </r>
  <r>
    <n v="0"/>
  </r>
  <r>
    <n v="1"/>
  </r>
  <r>
    <n v="1"/>
  </r>
  <r>
    <n v="0"/>
  </r>
  <r>
    <n v="0"/>
  </r>
  <r>
    <n v="0"/>
  </r>
  <r>
    <n v="1"/>
  </r>
  <r>
    <n v="1"/>
  </r>
  <r>
    <n v="1"/>
  </r>
  <r>
    <n v="0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0"/>
  </r>
  <r>
    <n v="0"/>
  </r>
  <r>
    <n v="0"/>
  </r>
  <r>
    <n v="1"/>
  </r>
  <r>
    <n v="1"/>
  </r>
  <r>
    <n v="1"/>
  </r>
  <r>
    <n v="1"/>
  </r>
  <r>
    <n v="0"/>
  </r>
  <r>
    <n v="0"/>
  </r>
  <r>
    <n v="0"/>
  </r>
  <r>
    <n v="0"/>
  </r>
  <r>
    <n v="1"/>
  </r>
  <r>
    <n v="0"/>
  </r>
  <r>
    <n v="0"/>
  </r>
  <r>
    <n v="1"/>
  </r>
  <r>
    <n v="1"/>
  </r>
  <r>
    <n v="0"/>
  </r>
  <r>
    <n v="1"/>
  </r>
  <r>
    <n v="1"/>
  </r>
  <r>
    <n v="0"/>
  </r>
  <r>
    <n v="1"/>
  </r>
  <r>
    <n v="0"/>
  </r>
  <r>
    <n v="0"/>
  </r>
  <r>
    <n v="0"/>
  </r>
  <r>
    <n v="1"/>
  </r>
  <r>
    <n v="1"/>
  </r>
  <r>
    <n v="0"/>
  </r>
  <r>
    <n v="1"/>
  </r>
  <r>
    <n v="1"/>
  </r>
  <r>
    <n v="0"/>
  </r>
  <r>
    <n v="1"/>
  </r>
  <r>
    <n v="1"/>
  </r>
  <r>
    <n v="0"/>
  </r>
  <r>
    <n v="1"/>
  </r>
  <r>
    <n v="0"/>
  </r>
  <r>
    <n v="1"/>
  </r>
  <r>
    <n v="1"/>
  </r>
  <r>
    <n v="1"/>
  </r>
  <r>
    <n v="1"/>
  </r>
  <r>
    <n v="0"/>
  </r>
  <r>
    <n v="0"/>
  </r>
  <r>
    <n v="0"/>
  </r>
  <r>
    <n v="1"/>
  </r>
  <r>
    <n v="1"/>
  </r>
  <r>
    <n v="1"/>
  </r>
  <r>
    <n v="1"/>
  </r>
  <r>
    <n v="0"/>
  </r>
  <r>
    <n v="1"/>
  </r>
  <r>
    <n v="1"/>
  </r>
  <r>
    <n v="1"/>
  </r>
  <r>
    <n v="0"/>
  </r>
  <r>
    <n v="1"/>
  </r>
  <r>
    <n v="0"/>
  </r>
  <r>
    <n v="1"/>
  </r>
  <r>
    <n v="0"/>
  </r>
  <r>
    <n v="1"/>
  </r>
  <r>
    <n v="0"/>
  </r>
  <r>
    <n v="1"/>
  </r>
  <r>
    <n v="0"/>
  </r>
  <r>
    <n v="1"/>
  </r>
  <r>
    <n v="1"/>
  </r>
  <r>
    <n v="1"/>
  </r>
  <r>
    <n v="1"/>
  </r>
  <r>
    <n v="0"/>
  </r>
  <r>
    <n v="0"/>
  </r>
  <r>
    <n v="0"/>
  </r>
  <r>
    <n v="1"/>
  </r>
  <r>
    <n v="1"/>
  </r>
  <r>
    <n v="1"/>
  </r>
  <r>
    <n v="1"/>
  </r>
  <r>
    <n v="1"/>
  </r>
  <r>
    <n v="1"/>
  </r>
  <r>
    <n v="0"/>
  </r>
  <r>
    <n v="1"/>
  </r>
  <r>
    <n v="0"/>
  </r>
  <r>
    <n v="0"/>
  </r>
  <r>
    <n v="0"/>
  </r>
  <r>
    <n v="1"/>
  </r>
  <r>
    <n v="0"/>
  </r>
  <r>
    <n v="1"/>
  </r>
  <r>
    <n v="1"/>
  </r>
  <r>
    <n v="0"/>
  </r>
  <r>
    <n v="1"/>
  </r>
  <r>
    <n v="0"/>
  </r>
  <r>
    <n v="0"/>
  </r>
  <r>
    <n v="1"/>
  </r>
  <r>
    <n v="1"/>
  </r>
  <r>
    <n v="0"/>
  </r>
  <r>
    <n v="0"/>
  </r>
  <r>
    <n v="1"/>
  </r>
  <r>
    <n v="1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1"/>
  </r>
  <r>
    <n v="0"/>
  </r>
  <r>
    <n v="0"/>
  </r>
  <r>
    <n v="0"/>
  </r>
  <r>
    <n v="1"/>
  </r>
  <r>
    <n v="1"/>
  </r>
  <r>
    <n v="1"/>
  </r>
  <r>
    <n v="0"/>
  </r>
  <r>
    <n v="1"/>
  </r>
  <r>
    <n v="1"/>
  </r>
  <r>
    <n v="1"/>
  </r>
  <r>
    <n v="0"/>
  </r>
  <r>
    <n v="1"/>
  </r>
  <r>
    <n v="1"/>
  </r>
  <r>
    <n v="1"/>
  </r>
  <r>
    <n v="0"/>
  </r>
  <r>
    <n v="0"/>
  </r>
  <r>
    <n v="0"/>
  </r>
  <r>
    <n v="1"/>
  </r>
  <r>
    <n v="0"/>
  </r>
  <r>
    <n v="0"/>
  </r>
  <r>
    <n v="0"/>
  </r>
  <r>
    <n v="0"/>
  </r>
  <r>
    <n v="1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0"/>
  </r>
  <r>
    <n v="1"/>
  </r>
  <r>
    <n v="0"/>
  </r>
  <r>
    <n v="1"/>
  </r>
  <r>
    <n v="0"/>
  </r>
  <r>
    <n v="1"/>
  </r>
  <r>
    <n v="0"/>
  </r>
  <r>
    <n v="0"/>
  </r>
  <r>
    <n v="0"/>
  </r>
  <r>
    <n v="1"/>
  </r>
  <r>
    <n v="1"/>
  </r>
  <r>
    <n v="0"/>
  </r>
  <r>
    <n v="1"/>
  </r>
  <r>
    <n v="0"/>
  </r>
  <r>
    <n v="0"/>
  </r>
  <r>
    <n v="1"/>
  </r>
  <r>
    <n v="0"/>
  </r>
  <r>
    <n v="1"/>
  </r>
  <r>
    <n v="1"/>
  </r>
  <r>
    <n v="1"/>
  </r>
  <r>
    <n v="1"/>
  </r>
  <r>
    <n v="0"/>
  </r>
  <r>
    <n v="0"/>
  </r>
  <r>
    <n v="0"/>
  </r>
  <r>
    <n v="1"/>
  </r>
  <r>
    <n v="1"/>
  </r>
  <r>
    <n v="1"/>
  </r>
  <r>
    <n v="1"/>
  </r>
  <r>
    <n v="1"/>
  </r>
  <r>
    <n v="0"/>
  </r>
  <r>
    <n v="0"/>
  </r>
  <r>
    <n v="0"/>
  </r>
  <r>
    <n v="1"/>
  </r>
  <r>
    <n v="1"/>
  </r>
  <r>
    <n v="1"/>
  </r>
  <r>
    <n v="1"/>
  </r>
  <r>
    <n v="0"/>
  </r>
  <r>
    <n v="1"/>
  </r>
  <r>
    <n v="1"/>
  </r>
  <r>
    <n v="0"/>
  </r>
  <r>
    <n v="1"/>
  </r>
  <r>
    <n v="1"/>
  </r>
  <r>
    <n v="0"/>
  </r>
  <r>
    <n v="1"/>
  </r>
  <r>
    <n v="0"/>
  </r>
  <r>
    <n v="1"/>
  </r>
  <r>
    <n v="1"/>
  </r>
  <r>
    <n v="1"/>
  </r>
  <r>
    <n v="0"/>
  </r>
  <r>
    <n v="0"/>
  </r>
  <r>
    <n v="1"/>
  </r>
  <r>
    <n v="1"/>
  </r>
  <r>
    <n v="1"/>
  </r>
  <r>
    <n v="0"/>
  </r>
  <r>
    <n v="0"/>
  </r>
  <r>
    <n v="0"/>
  </r>
  <r>
    <n v="0"/>
  </r>
  <r>
    <n v="0"/>
  </r>
  <r>
    <n v="1"/>
  </r>
  <r>
    <n v="1"/>
  </r>
  <r>
    <n v="1"/>
  </r>
  <r>
    <n v="1"/>
  </r>
  <r>
    <n v="1"/>
  </r>
  <r>
    <n v="0"/>
  </r>
  <r>
    <n v="1"/>
  </r>
  <r>
    <n v="0"/>
  </r>
  <r>
    <n v="0"/>
  </r>
  <r>
    <n v="0"/>
  </r>
  <r>
    <n v="0"/>
  </r>
  <r>
    <n v="1"/>
  </r>
  <r>
    <n v="0"/>
  </r>
  <r>
    <n v="1"/>
  </r>
  <r>
    <n v="1"/>
  </r>
  <r>
    <n v="1"/>
  </r>
  <r>
    <n v="0"/>
  </r>
  <r>
    <n v="0"/>
  </r>
  <r>
    <n v="1"/>
  </r>
  <r>
    <n v="1"/>
  </r>
  <r>
    <n v="0"/>
  </r>
  <r>
    <n v="1"/>
  </r>
  <r>
    <n v="0"/>
  </r>
  <r>
    <n v="0"/>
  </r>
  <r>
    <n v="1"/>
  </r>
  <r>
    <n v="1"/>
  </r>
  <r>
    <n v="0"/>
  </r>
  <r>
    <n v="1"/>
  </r>
  <r>
    <n v="0"/>
  </r>
  <r>
    <n v="1"/>
  </r>
  <r>
    <n v="0"/>
  </r>
  <r>
    <n v="1"/>
  </r>
  <r>
    <n v="0"/>
  </r>
  <r>
    <n v="1"/>
  </r>
  <r>
    <n v="0"/>
  </r>
  <r>
    <n v="1"/>
  </r>
  <r>
    <n v="1"/>
  </r>
  <r>
    <n v="0"/>
  </r>
  <r>
    <n v="1"/>
  </r>
  <r>
    <n v="1"/>
  </r>
  <r>
    <n v="1"/>
  </r>
  <r>
    <n v="1"/>
  </r>
  <r>
    <n v="1"/>
  </r>
  <r>
    <n v="1"/>
  </r>
  <r>
    <n v="0"/>
  </r>
  <r>
    <n v="0"/>
  </r>
  <r>
    <n v="0"/>
  </r>
  <r>
    <n v="1"/>
  </r>
  <r>
    <n v="0"/>
  </r>
  <r>
    <n v="0"/>
  </r>
  <r>
    <n v="0"/>
  </r>
  <r>
    <n v="0"/>
  </r>
  <r>
    <n v="1"/>
  </r>
  <r>
    <n v="1"/>
  </r>
  <r>
    <n v="0"/>
  </r>
  <r>
    <n v="0"/>
  </r>
  <r>
    <n v="1"/>
  </r>
  <r>
    <n v="1"/>
  </r>
  <r>
    <n v="0"/>
  </r>
  <r>
    <n v="1"/>
  </r>
  <r>
    <n v="1"/>
  </r>
  <r>
    <n v="1"/>
  </r>
  <r>
    <n v="1"/>
  </r>
  <r>
    <n v="0"/>
  </r>
  <r>
    <n v="0"/>
  </r>
  <r>
    <n v="1"/>
  </r>
  <r>
    <n v="0"/>
  </r>
  <r>
    <n v="0"/>
  </r>
  <r>
    <n v="0"/>
  </r>
  <r>
    <n v="0"/>
  </r>
  <r>
    <n v="1"/>
  </r>
  <r>
    <n v="0"/>
  </r>
  <r>
    <n v="1"/>
  </r>
  <r>
    <n v="1"/>
  </r>
  <r>
    <n v="0"/>
  </r>
  <r>
    <n v="1"/>
  </r>
  <r>
    <n v="0"/>
  </r>
  <r>
    <n v="1"/>
  </r>
  <r>
    <n v="0"/>
  </r>
  <r>
    <n v="1"/>
  </r>
  <r>
    <n v="0"/>
  </r>
  <r>
    <n v="1"/>
  </r>
  <r>
    <n v="0"/>
  </r>
  <r>
    <n v="1"/>
  </r>
  <r>
    <n v="0"/>
  </r>
  <r>
    <n v="0"/>
  </r>
  <r>
    <n v="0"/>
  </r>
  <r>
    <n v="1"/>
  </r>
  <r>
    <n v="1"/>
  </r>
  <r>
    <n v="0"/>
  </r>
  <r>
    <n v="1"/>
  </r>
  <r>
    <n v="0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1"/>
  </r>
  <r>
    <n v="0"/>
  </r>
  <r>
    <n v="1"/>
  </r>
  <r>
    <n v="1"/>
  </r>
  <r>
    <n v="0"/>
  </r>
  <r>
    <n v="0"/>
  </r>
  <r>
    <n v="0"/>
  </r>
  <r>
    <n v="1"/>
  </r>
  <r>
    <n v="0"/>
  </r>
  <r>
    <n v="0"/>
  </r>
  <r>
    <n v="1"/>
  </r>
  <r>
    <n v="0"/>
  </r>
  <r>
    <n v="0"/>
  </r>
  <r>
    <n v="1"/>
  </r>
  <r>
    <n v="1"/>
  </r>
  <r>
    <n v="1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0"/>
  </r>
  <r>
    <n v="0"/>
  </r>
  <r>
    <n v="0"/>
  </r>
  <r>
    <n v="0"/>
  </r>
  <r>
    <n v="0"/>
  </r>
  <r>
    <n v="1"/>
  </r>
  <r>
    <n v="1"/>
  </r>
  <r>
    <n v="0"/>
  </r>
  <r>
    <n v="0"/>
  </r>
  <r>
    <n v="1"/>
  </r>
  <r>
    <n v="1"/>
  </r>
  <r>
    <n v="1"/>
  </r>
  <r>
    <n v="0"/>
  </r>
  <r>
    <n v="0"/>
  </r>
  <r>
    <n v="0"/>
  </r>
  <r>
    <n v="1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1"/>
  </r>
  <r>
    <n v="0"/>
  </r>
  <r>
    <n v="1"/>
  </r>
  <r>
    <n v="1"/>
  </r>
  <r>
    <n v="0"/>
  </r>
  <r>
    <n v="0"/>
  </r>
  <r>
    <n v="0"/>
  </r>
  <r>
    <n v="1"/>
  </r>
  <r>
    <n v="1"/>
  </r>
  <r>
    <n v="1"/>
  </r>
  <r>
    <n v="1"/>
  </r>
  <r>
    <n v="0"/>
  </r>
  <r>
    <n v="0"/>
  </r>
  <r>
    <n v="1"/>
  </r>
  <r>
    <n v="0"/>
  </r>
  <r>
    <n v="1"/>
  </r>
  <r>
    <n v="1"/>
  </r>
  <r>
    <n v="0"/>
  </r>
  <r>
    <n v="1"/>
  </r>
  <r>
    <n v="0"/>
  </r>
  <r>
    <n v="1"/>
  </r>
  <r>
    <n v="0"/>
  </r>
  <r>
    <n v="0"/>
  </r>
  <r>
    <n v="0"/>
  </r>
  <r>
    <n v="0"/>
  </r>
  <r>
    <n v="1"/>
  </r>
  <r>
    <n v="1"/>
  </r>
  <r>
    <n v="0"/>
  </r>
  <r>
    <n v="0"/>
  </r>
  <r>
    <n v="0"/>
  </r>
  <r>
    <n v="1"/>
  </r>
  <r>
    <n v="1"/>
  </r>
  <r>
    <n v="1"/>
  </r>
  <r>
    <n v="0"/>
  </r>
  <r>
    <n v="1"/>
  </r>
  <r>
    <n v="1"/>
  </r>
  <r>
    <n v="0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1"/>
  </r>
  <r>
    <n v="1"/>
  </r>
  <r>
    <n v="1"/>
  </r>
  <r>
    <n v="1"/>
  </r>
  <r>
    <n v="1"/>
  </r>
  <r>
    <n v="0"/>
  </r>
  <r>
    <n v="1"/>
  </r>
  <r>
    <n v="1"/>
  </r>
  <r>
    <n v="0"/>
  </r>
  <r>
    <n v="1"/>
  </r>
  <r>
    <n v="0"/>
  </r>
  <r>
    <n v="1"/>
  </r>
  <r>
    <n v="1"/>
  </r>
  <r>
    <n v="0"/>
  </r>
  <r>
    <n v="0"/>
  </r>
  <r>
    <n v="1"/>
  </r>
  <r>
    <n v="1"/>
  </r>
  <r>
    <n v="0"/>
  </r>
  <r>
    <n v="1"/>
  </r>
  <r>
    <n v="0"/>
  </r>
  <r>
    <n v="1"/>
  </r>
  <r>
    <n v="1"/>
  </r>
  <r>
    <n v="1"/>
  </r>
  <r>
    <n v="0"/>
  </r>
  <r>
    <n v="0"/>
  </r>
  <r>
    <n v="0"/>
  </r>
  <r>
    <n v="0"/>
  </r>
  <r>
    <n v="1"/>
  </r>
  <r>
    <n v="0"/>
  </r>
  <r>
    <n v="1"/>
  </r>
  <r>
    <n v="1"/>
  </r>
  <r>
    <n v="0"/>
  </r>
  <r>
    <n v="1"/>
  </r>
  <r>
    <n v="1"/>
  </r>
  <r>
    <n v="0"/>
  </r>
  <r>
    <n v="1"/>
  </r>
  <r>
    <n v="0"/>
  </r>
  <r>
    <n v="1"/>
  </r>
  <r>
    <n v="0"/>
  </r>
  <r>
    <n v="1"/>
  </r>
  <r>
    <n v="1"/>
  </r>
  <r>
    <n v="1"/>
  </r>
  <r>
    <n v="0"/>
  </r>
  <r>
    <n v="0"/>
  </r>
  <r>
    <n v="0"/>
  </r>
  <r>
    <n v="0"/>
  </r>
  <r>
    <n v="0"/>
  </r>
  <r>
    <n v="0"/>
  </r>
  <r>
    <n v="1"/>
  </r>
  <r>
    <n v="1"/>
  </r>
  <r>
    <n v="0"/>
  </r>
  <r>
    <n v="1"/>
  </r>
  <r>
    <n v="1"/>
  </r>
  <r>
    <n v="0"/>
  </r>
  <r>
    <n v="1"/>
  </r>
  <r>
    <n v="1"/>
  </r>
  <r>
    <n v="1"/>
  </r>
  <r>
    <n v="0"/>
  </r>
  <r>
    <n v="0"/>
  </r>
  <r>
    <n v="1"/>
  </r>
  <r>
    <n v="1"/>
  </r>
  <r>
    <n v="0"/>
  </r>
  <r>
    <n v="0"/>
  </r>
  <r>
    <n v="0"/>
  </r>
  <r>
    <n v="1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1"/>
  </r>
  <r>
    <n v="1"/>
  </r>
  <r>
    <n v="1"/>
  </r>
  <r>
    <n v="1"/>
  </r>
  <r>
    <n v="0"/>
  </r>
  <r>
    <n v="0"/>
  </r>
  <r>
    <n v="0"/>
  </r>
  <r>
    <n v="1"/>
  </r>
  <r>
    <n v="0"/>
  </r>
  <r>
    <n v="1"/>
  </r>
  <r>
    <n v="1"/>
  </r>
  <r>
    <n v="1"/>
  </r>
  <r>
    <n v="1"/>
  </r>
  <r>
    <n v="1"/>
  </r>
  <r>
    <n v="0"/>
  </r>
  <r>
    <n v="0"/>
  </r>
  <r>
    <n v="1"/>
  </r>
  <r>
    <n v="1"/>
  </r>
  <r>
    <n v="0"/>
  </r>
  <r>
    <n v="1"/>
  </r>
  <r>
    <n v="1"/>
  </r>
  <r>
    <n v="0"/>
  </r>
  <r>
    <n v="1"/>
  </r>
  <r>
    <n v="1"/>
  </r>
  <r>
    <n v="0"/>
  </r>
  <r>
    <n v="1"/>
  </r>
  <r>
    <n v="1"/>
  </r>
  <r>
    <n v="0"/>
  </r>
  <r>
    <n v="0"/>
  </r>
  <r>
    <n v="0"/>
  </r>
  <r>
    <n v="0"/>
  </r>
  <r>
    <n v="0"/>
  </r>
  <r>
    <n v="1"/>
  </r>
  <r>
    <n v="1"/>
  </r>
  <r>
    <n v="0"/>
  </r>
  <r>
    <n v="0"/>
  </r>
  <r>
    <n v="1"/>
  </r>
  <r>
    <n v="0"/>
  </r>
  <r>
    <n v="0"/>
  </r>
  <r>
    <n v="0"/>
  </r>
  <r>
    <n v="0"/>
  </r>
  <r>
    <n v="1"/>
  </r>
  <r>
    <n v="0"/>
  </r>
  <r>
    <n v="0"/>
  </r>
  <r>
    <n v="1"/>
  </r>
  <r>
    <n v="0"/>
  </r>
  <r>
    <n v="0"/>
  </r>
  <r>
    <n v="1"/>
  </r>
  <r>
    <n v="0"/>
  </r>
  <r>
    <n v="1"/>
  </r>
  <r>
    <n v="1"/>
  </r>
  <r>
    <n v="1"/>
  </r>
  <r>
    <n v="0"/>
  </r>
  <r>
    <n v="0"/>
  </r>
  <r>
    <n v="0"/>
  </r>
  <r>
    <n v="1"/>
  </r>
  <r>
    <n v="1"/>
  </r>
  <r>
    <n v="1"/>
  </r>
  <r>
    <n v="0"/>
  </r>
  <r>
    <n v="1"/>
  </r>
  <r>
    <n v="0"/>
  </r>
  <r>
    <n v="0"/>
  </r>
  <r>
    <n v="0"/>
  </r>
  <r>
    <n v="1"/>
  </r>
  <r>
    <n v="1"/>
  </r>
  <r>
    <n v="0"/>
  </r>
  <r>
    <n v="0"/>
  </r>
  <r>
    <n v="1"/>
  </r>
  <r>
    <n v="0"/>
  </r>
  <r>
    <n v="0"/>
  </r>
  <r>
    <n v="0"/>
  </r>
  <r>
    <n v="1"/>
  </r>
  <r>
    <n v="0"/>
  </r>
  <r>
    <n v="0"/>
  </r>
  <r>
    <n v="0"/>
  </r>
  <r>
    <n v="0"/>
  </r>
  <r>
    <n v="1"/>
  </r>
  <r>
    <n v="1"/>
  </r>
  <r>
    <n v="1"/>
  </r>
  <r>
    <n v="0"/>
  </r>
  <r>
    <n v="1"/>
  </r>
  <r>
    <n v="0"/>
  </r>
  <r>
    <n v="0"/>
  </r>
  <r>
    <n v="0"/>
  </r>
  <r>
    <n v="1"/>
  </r>
  <r>
    <n v="0"/>
  </r>
  <r>
    <n v="1"/>
  </r>
  <r>
    <n v="1"/>
  </r>
  <r>
    <n v="1"/>
  </r>
  <r>
    <n v="0"/>
  </r>
  <r>
    <n v="1"/>
  </r>
  <r>
    <n v="1"/>
  </r>
  <r>
    <n v="1"/>
  </r>
  <r>
    <n v="1"/>
  </r>
  <r>
    <n v="0"/>
  </r>
  <r>
    <n v="0"/>
  </r>
  <r>
    <n v="0"/>
  </r>
  <r>
    <n v="0"/>
  </r>
  <r>
    <n v="1"/>
  </r>
  <r>
    <n v="1"/>
  </r>
  <r>
    <n v="0"/>
  </r>
  <r>
    <n v="0"/>
  </r>
  <r>
    <n v="1"/>
  </r>
  <r>
    <n v="1"/>
  </r>
  <r>
    <n v="0"/>
  </r>
  <r>
    <n v="1"/>
  </r>
  <r>
    <n v="1"/>
  </r>
  <r>
    <n v="0"/>
  </r>
  <r>
    <n v="0"/>
  </r>
  <r>
    <n v="1"/>
  </r>
  <r>
    <n v="0"/>
  </r>
  <r>
    <n v="0"/>
  </r>
  <r>
    <n v="0"/>
  </r>
  <r>
    <n v="0"/>
  </r>
  <r>
    <n v="0"/>
  </r>
  <r>
    <n v="1"/>
  </r>
  <r>
    <n v="1"/>
  </r>
  <r>
    <n v="0"/>
  </r>
  <r>
    <n v="1"/>
  </r>
  <r>
    <n v="1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0"/>
  </r>
  <r>
    <n v="0"/>
  </r>
  <r>
    <n v="1"/>
  </r>
  <r>
    <n v="0"/>
  </r>
  <r>
    <n v="1"/>
  </r>
  <r>
    <n v="1"/>
  </r>
  <r>
    <n v="0"/>
  </r>
  <r>
    <n v="0"/>
  </r>
  <r>
    <n v="1"/>
  </r>
  <r>
    <n v="0"/>
  </r>
  <r>
    <n v="1"/>
  </r>
  <r>
    <n v="1"/>
  </r>
  <r>
    <n v="1"/>
  </r>
  <r>
    <n v="1"/>
  </r>
  <r>
    <n v="0"/>
  </r>
  <r>
    <n v="0"/>
  </r>
  <r>
    <n v="1"/>
  </r>
  <r>
    <n v="0"/>
  </r>
  <r>
    <n v="0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0"/>
  </r>
  <r>
    <n v="1"/>
  </r>
  <r>
    <n v="1"/>
  </r>
  <r>
    <n v="1"/>
  </r>
  <r>
    <n v="1"/>
  </r>
  <r>
    <n v="0"/>
  </r>
  <r>
    <n v="0"/>
  </r>
  <r>
    <n v="0"/>
  </r>
  <r>
    <n v="1"/>
  </r>
  <r>
    <n v="1"/>
  </r>
  <r>
    <n v="1"/>
  </r>
  <r>
    <n v="1"/>
  </r>
  <r>
    <n v="0"/>
  </r>
  <r>
    <n v="0"/>
  </r>
  <r>
    <n v="1"/>
  </r>
  <r>
    <n v="0"/>
  </r>
  <r>
    <n v="1"/>
  </r>
  <r>
    <n v="0"/>
  </r>
  <r>
    <n v="1"/>
  </r>
  <r>
    <n v="1"/>
  </r>
  <r>
    <n v="0"/>
  </r>
  <r>
    <n v="0"/>
  </r>
  <r>
    <n v="1"/>
  </r>
  <r>
    <n v="1"/>
  </r>
  <r>
    <n v="0"/>
  </r>
  <r>
    <n v="0"/>
  </r>
  <r>
    <n v="1"/>
  </r>
  <r>
    <n v="1"/>
  </r>
  <r>
    <n v="0"/>
  </r>
  <r>
    <n v="1"/>
  </r>
  <r>
    <n v="0"/>
  </r>
  <r>
    <n v="1"/>
  </r>
  <r>
    <n v="0"/>
  </r>
  <r>
    <n v="0"/>
  </r>
  <r>
    <n v="0"/>
  </r>
  <r>
    <n v="1"/>
  </r>
  <r>
    <n v="0"/>
  </r>
  <r>
    <n v="1"/>
  </r>
  <r>
    <n v="0"/>
  </r>
  <r>
    <n v="1"/>
  </r>
  <r>
    <n v="1"/>
  </r>
  <r>
    <n v="0"/>
  </r>
  <r>
    <n v="1"/>
  </r>
  <r>
    <n v="0"/>
  </r>
  <r>
    <n v="1"/>
  </r>
  <r>
    <n v="0"/>
  </r>
  <r>
    <n v="1"/>
  </r>
  <r>
    <n v="1"/>
  </r>
  <r>
    <n v="0"/>
  </r>
  <r>
    <n v="1"/>
  </r>
  <r>
    <n v="0"/>
  </r>
  <r>
    <n v="1"/>
  </r>
  <r>
    <n v="0"/>
  </r>
  <r>
    <n v="0"/>
  </r>
  <r>
    <n v="0"/>
  </r>
  <r>
    <n v="1"/>
  </r>
  <r>
    <n v="0"/>
  </r>
  <r>
    <n v="0"/>
  </r>
  <r>
    <n v="0"/>
  </r>
  <r>
    <n v="1"/>
  </r>
  <r>
    <n v="0"/>
  </r>
  <r>
    <n v="1"/>
  </r>
  <r>
    <n v="0"/>
  </r>
  <r>
    <n v="1"/>
  </r>
  <r>
    <n v="1"/>
  </r>
  <r>
    <n v="0"/>
  </r>
  <r>
    <n v="1"/>
  </r>
  <r>
    <n v="1"/>
  </r>
  <r>
    <n v="0"/>
  </r>
  <r>
    <n v="0"/>
  </r>
  <r>
    <n v="1"/>
  </r>
  <r>
    <n v="1"/>
  </r>
  <r>
    <n v="0"/>
  </r>
  <r>
    <n v="1"/>
  </r>
  <r>
    <n v="0"/>
  </r>
  <r>
    <n v="1"/>
  </r>
  <r>
    <n v="0"/>
  </r>
  <r>
    <n v="0"/>
  </r>
  <r>
    <n v="1"/>
  </r>
  <r>
    <n v="0"/>
  </r>
  <r>
    <n v="1"/>
  </r>
  <r>
    <n v="1"/>
  </r>
  <r>
    <n v="1"/>
  </r>
  <r>
    <n v="1"/>
  </r>
  <r>
    <n v="1"/>
  </r>
  <r>
    <n v="0"/>
  </r>
  <r>
    <n v="1"/>
  </r>
  <r>
    <n v="1"/>
  </r>
  <r>
    <n v="0"/>
  </r>
  <r>
    <n v="1"/>
  </r>
  <r>
    <n v="1"/>
  </r>
  <r>
    <n v="0"/>
  </r>
  <r>
    <n v="1"/>
  </r>
  <r>
    <n v="0"/>
  </r>
  <r>
    <n v="0"/>
  </r>
  <r>
    <n v="1"/>
  </r>
  <r>
    <n v="0"/>
  </r>
  <r>
    <n v="0"/>
  </r>
  <r>
    <n v="1"/>
  </r>
  <r>
    <n v="0"/>
  </r>
  <r>
    <n v="1"/>
  </r>
  <r>
    <n v="1"/>
  </r>
  <r>
    <n v="0"/>
  </r>
  <r>
    <n v="0"/>
  </r>
  <r>
    <n v="0"/>
  </r>
  <r>
    <n v="0"/>
  </r>
  <r>
    <n v="1"/>
  </r>
  <r>
    <n v="1"/>
  </r>
  <r>
    <n v="1"/>
  </r>
  <r>
    <n v="1"/>
  </r>
  <r>
    <n v="0"/>
  </r>
  <r>
    <n v="1"/>
  </r>
  <r>
    <n v="0"/>
  </r>
  <r>
    <n v="1"/>
  </r>
  <r>
    <n v="0"/>
  </r>
  <r>
    <n v="0"/>
  </r>
  <r>
    <n v="0"/>
  </r>
  <r>
    <n v="0"/>
  </r>
  <r>
    <n v="0"/>
  </r>
  <r>
    <n v="1"/>
  </r>
  <r>
    <n v="0"/>
  </r>
  <r>
    <n v="0"/>
  </r>
  <r>
    <n v="1"/>
  </r>
  <r>
    <n v="0"/>
  </r>
  <r>
    <n v="0"/>
  </r>
  <r>
    <n v="0"/>
  </r>
  <r>
    <n v="1"/>
  </r>
  <r>
    <n v="0"/>
  </r>
  <r>
    <n v="1"/>
  </r>
  <r>
    <n v="1"/>
  </r>
  <r>
    <n v="0"/>
  </r>
  <r>
    <n v="0"/>
  </r>
  <r>
    <n v="1"/>
  </r>
  <r>
    <n v="0"/>
  </r>
  <r>
    <n v="1"/>
  </r>
  <r>
    <n v="1"/>
  </r>
  <r>
    <n v="0"/>
  </r>
  <r>
    <n v="0"/>
  </r>
  <r>
    <n v="0"/>
  </r>
  <r>
    <n v="0"/>
  </r>
  <r>
    <n v="0"/>
  </r>
  <r>
    <n v="1"/>
  </r>
  <r>
    <n v="1"/>
  </r>
  <r>
    <n v="0"/>
  </r>
  <r>
    <n v="1"/>
  </r>
  <r>
    <n v="0"/>
  </r>
  <r>
    <n v="0"/>
  </r>
  <r>
    <n v="1"/>
  </r>
  <r>
    <n v="1"/>
  </r>
  <r>
    <n v="0"/>
  </r>
  <r>
    <n v="1"/>
  </r>
  <r>
    <n v="1"/>
  </r>
  <r>
    <n v="0"/>
  </r>
  <r>
    <n v="1"/>
  </r>
  <r>
    <n v="1"/>
  </r>
  <r>
    <n v="1"/>
  </r>
  <r>
    <n v="1"/>
  </r>
  <r>
    <n v="0"/>
  </r>
  <r>
    <n v="1"/>
  </r>
  <r>
    <n v="0"/>
  </r>
  <r>
    <n v="1"/>
  </r>
  <r>
    <n v="1"/>
  </r>
  <r>
    <n v="0"/>
  </r>
  <r>
    <n v="1"/>
  </r>
  <r>
    <n v="0"/>
  </r>
  <r>
    <n v="0"/>
  </r>
  <r>
    <n v="1"/>
  </r>
  <r>
    <n v="1"/>
  </r>
  <r>
    <n v="0"/>
  </r>
  <r>
    <n v="0"/>
  </r>
  <r>
    <n v="0"/>
  </r>
  <r>
    <n v="0"/>
  </r>
  <r>
    <n v="1"/>
  </r>
  <r>
    <n v="1"/>
  </r>
  <r>
    <n v="0"/>
  </r>
  <r>
    <n v="0"/>
  </r>
  <r>
    <n v="1"/>
  </r>
  <r>
    <n v="1"/>
  </r>
  <r>
    <n v="1"/>
  </r>
  <r>
    <n v="0"/>
  </r>
  <r>
    <n v="1"/>
  </r>
  <r>
    <n v="1"/>
  </r>
  <r>
    <n v="0"/>
  </r>
  <r>
    <n v="0"/>
  </r>
  <r>
    <n v="0"/>
  </r>
  <r>
    <n v="1"/>
  </r>
  <r>
    <n v="0"/>
  </r>
  <r>
    <n v="1"/>
  </r>
  <r>
    <n v="1"/>
  </r>
  <r>
    <n v="1"/>
  </r>
  <r>
    <n v="0"/>
  </r>
  <r>
    <n v="1"/>
  </r>
  <r>
    <n v="1"/>
  </r>
  <r>
    <n v="0"/>
  </r>
  <r>
    <n v="0"/>
  </r>
  <r>
    <n v="1"/>
  </r>
  <r>
    <n v="1"/>
  </r>
  <r>
    <n v="0"/>
  </r>
  <r>
    <n v="1"/>
  </r>
  <r>
    <n v="1"/>
  </r>
  <r>
    <n v="0"/>
  </r>
  <r>
    <n v="1"/>
  </r>
  <r>
    <n v="1"/>
  </r>
  <r>
    <n v="1"/>
  </r>
  <r>
    <n v="1"/>
  </r>
  <r>
    <n v="1"/>
  </r>
  <r>
    <n v="0"/>
  </r>
  <r>
    <n v="0"/>
  </r>
  <r>
    <n v="1"/>
  </r>
  <r>
    <n v="1"/>
  </r>
  <r>
    <n v="1"/>
  </r>
  <r>
    <n v="0"/>
  </r>
  <r>
    <n v="1"/>
  </r>
  <r>
    <n v="0"/>
  </r>
  <r>
    <n v="1"/>
  </r>
  <r>
    <n v="0"/>
  </r>
  <r>
    <n v="0"/>
  </r>
  <r>
    <n v="1"/>
  </r>
  <r>
    <n v="0"/>
  </r>
  <r>
    <n v="0"/>
  </r>
  <r>
    <n v="1"/>
  </r>
  <r>
    <n v="1"/>
  </r>
  <r>
    <n v="0"/>
  </r>
  <r>
    <n v="0"/>
  </r>
  <r>
    <n v="1"/>
  </r>
  <r>
    <n v="0"/>
  </r>
  <r>
    <n v="0"/>
  </r>
  <r>
    <n v="1"/>
  </r>
  <r>
    <n v="0"/>
  </r>
  <r>
    <n v="1"/>
  </r>
  <r>
    <n v="1"/>
  </r>
  <r>
    <n v="1"/>
  </r>
  <r>
    <n v="0"/>
  </r>
  <r>
    <n v="1"/>
  </r>
  <r>
    <n v="0"/>
  </r>
  <r>
    <n v="1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1"/>
  </r>
  <r>
    <n v="1"/>
  </r>
  <r>
    <n v="0"/>
  </r>
  <r>
    <n v="1"/>
  </r>
  <r>
    <n v="1"/>
  </r>
  <r>
    <n v="1"/>
  </r>
  <r>
    <n v="1"/>
  </r>
  <r>
    <n v="1"/>
  </r>
  <r>
    <n v="0"/>
  </r>
  <r>
    <n v="0"/>
  </r>
  <r>
    <n v="0"/>
  </r>
  <r>
    <n v="0"/>
  </r>
  <r>
    <n v="0"/>
  </r>
  <r>
    <n v="1"/>
  </r>
  <r>
    <n v="0"/>
  </r>
  <r>
    <n v="1"/>
  </r>
  <r>
    <n v="1"/>
  </r>
  <r>
    <n v="1"/>
  </r>
  <r>
    <n v="1"/>
  </r>
  <r>
    <n v="1"/>
  </r>
  <r>
    <n v="1"/>
  </r>
  <r>
    <n v="1"/>
  </r>
  <r>
    <n v="0"/>
  </r>
  <r>
    <n v="1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1"/>
  </r>
  <r>
    <n v="0"/>
  </r>
  <r>
    <n v="0"/>
  </r>
  <r>
    <n v="1"/>
  </r>
  <r>
    <n v="0"/>
  </r>
  <r>
    <n v="0"/>
  </r>
  <r>
    <n v="1"/>
  </r>
  <r>
    <n v="1"/>
  </r>
  <r>
    <n v="1"/>
  </r>
  <r>
    <n v="0"/>
  </r>
  <r>
    <n v="0"/>
  </r>
  <r>
    <n v="1"/>
  </r>
  <r>
    <n v="1"/>
  </r>
  <r>
    <n v="1"/>
  </r>
  <r>
    <n v="0"/>
  </r>
  <r>
    <n v="0"/>
  </r>
  <r>
    <n v="0"/>
  </r>
  <r>
    <n v="0"/>
  </r>
  <r>
    <n v="0"/>
  </r>
  <r>
    <n v="0"/>
  </r>
  <r>
    <n v="1"/>
  </r>
  <r>
    <n v="1"/>
  </r>
  <r>
    <n v="1"/>
  </r>
  <r>
    <n v="0"/>
  </r>
  <r>
    <n v="1"/>
  </r>
  <r>
    <n v="0"/>
  </r>
  <r>
    <n v="1"/>
  </r>
  <r>
    <n v="0"/>
  </r>
  <r>
    <n v="0"/>
  </r>
  <r>
    <n v="0"/>
  </r>
  <r>
    <n v="0"/>
  </r>
  <r>
    <n v="0"/>
  </r>
  <r>
    <n v="0"/>
  </r>
  <r>
    <n v="0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0"/>
  </r>
  <r>
    <n v="0"/>
  </r>
  <r>
    <n v="1"/>
  </r>
  <r>
    <n v="0"/>
  </r>
  <r>
    <n v="0"/>
  </r>
  <r>
    <n v="1"/>
  </r>
  <r>
    <n v="0"/>
  </r>
  <r>
    <n v="0"/>
  </r>
  <r>
    <n v="1"/>
  </r>
  <r>
    <n v="1"/>
  </r>
  <r>
    <n v="1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0"/>
  </r>
  <r>
    <n v="1"/>
  </r>
  <r>
    <n v="1"/>
  </r>
  <r>
    <n v="1"/>
  </r>
  <r>
    <n v="0"/>
  </r>
  <r>
    <n v="0"/>
  </r>
  <r>
    <n v="0"/>
  </r>
  <r>
    <n v="1"/>
  </r>
  <r>
    <n v="1"/>
  </r>
  <r>
    <n v="0"/>
  </r>
  <r>
    <n v="1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0"/>
  </r>
  <r>
    <n v="1"/>
  </r>
  <r>
    <n v="1"/>
  </r>
  <r>
    <n v="0"/>
  </r>
  <r>
    <n v="1"/>
  </r>
  <r>
    <n v="1"/>
  </r>
  <r>
    <n v="1"/>
  </r>
  <r>
    <n v="1"/>
  </r>
  <r>
    <n v="1"/>
  </r>
  <r>
    <n v="0"/>
  </r>
  <r>
    <n v="1"/>
  </r>
  <r>
    <n v="0"/>
  </r>
  <r>
    <n v="0"/>
  </r>
  <r>
    <n v="1"/>
  </r>
  <r>
    <n v="0"/>
  </r>
  <r>
    <n v="1"/>
  </r>
  <r>
    <n v="0"/>
  </r>
  <r>
    <n v="1"/>
  </r>
  <r>
    <n v="1"/>
  </r>
  <r>
    <n v="1"/>
  </r>
  <r>
    <n v="0"/>
  </r>
  <r>
    <n v="1"/>
  </r>
  <r>
    <n v="0"/>
  </r>
  <r>
    <n v="1"/>
  </r>
  <r>
    <n v="0"/>
  </r>
  <r>
    <n v="0"/>
  </r>
  <r>
    <n v="1"/>
  </r>
  <r>
    <n v="1"/>
  </r>
  <r>
    <n v="0"/>
  </r>
  <r>
    <n v="0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1"/>
  </r>
  <r>
    <n v="1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1"/>
  </r>
  <r>
    <n v="1"/>
  </r>
  <r>
    <n v="0"/>
  </r>
  <r>
    <n v="0"/>
  </r>
  <r>
    <n v="1"/>
  </r>
  <r>
    <n v="0"/>
  </r>
  <r>
    <n v="1"/>
  </r>
  <r>
    <n v="0"/>
  </r>
  <r>
    <n v="1"/>
  </r>
  <r>
    <n v="1"/>
  </r>
  <r>
    <n v="0"/>
  </r>
  <r>
    <n v="1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1"/>
  </r>
  <r>
    <n v="1"/>
  </r>
  <r>
    <n v="0"/>
  </r>
  <r>
    <n v="0"/>
  </r>
  <r>
    <n v="1"/>
  </r>
  <r>
    <n v="0"/>
  </r>
  <r>
    <n v="1"/>
  </r>
  <r>
    <n v="0"/>
  </r>
  <r>
    <n v="1"/>
  </r>
  <r>
    <n v="0"/>
  </r>
  <r>
    <n v="1"/>
  </r>
  <r>
    <n v="1"/>
  </r>
  <r>
    <n v="0"/>
  </r>
  <r>
    <n v="1"/>
  </r>
  <r>
    <n v="1"/>
  </r>
  <r>
    <n v="1"/>
  </r>
  <r>
    <n v="1"/>
  </r>
  <r>
    <n v="1"/>
  </r>
  <r>
    <n v="1"/>
  </r>
  <r>
    <n v="1"/>
  </r>
  <r>
    <n v="0"/>
  </r>
  <r>
    <n v="1"/>
  </r>
  <r>
    <n v="1"/>
  </r>
  <r>
    <n v="1"/>
  </r>
  <r>
    <n v="1"/>
  </r>
  <r>
    <n v="0"/>
  </r>
  <r>
    <n v="0"/>
  </r>
  <r>
    <n v="0"/>
  </r>
  <r>
    <n v="0"/>
  </r>
  <r>
    <n v="1"/>
  </r>
  <r>
    <n v="0"/>
  </r>
  <r>
    <n v="0"/>
  </r>
  <r>
    <n v="1"/>
  </r>
  <r>
    <n v="1"/>
  </r>
  <r>
    <n v="1"/>
  </r>
  <r>
    <n v="0"/>
  </r>
  <r>
    <n v="0"/>
  </r>
  <r>
    <n v="1"/>
  </r>
  <r>
    <n v="0"/>
  </r>
  <r>
    <n v="1"/>
  </r>
  <r>
    <n v="1"/>
  </r>
  <r>
    <n v="1"/>
  </r>
  <r>
    <n v="1"/>
  </r>
  <r>
    <n v="1"/>
  </r>
  <r>
    <n v="0"/>
  </r>
  <r>
    <n v="0"/>
  </r>
  <r>
    <n v="1"/>
  </r>
  <r>
    <n v="0"/>
  </r>
  <r>
    <n v="0"/>
  </r>
  <r>
    <n v="1"/>
  </r>
  <r>
    <n v="1"/>
  </r>
  <r>
    <n v="0"/>
  </r>
  <r>
    <n v="0"/>
  </r>
  <r>
    <n v="1"/>
  </r>
  <r>
    <n v="1"/>
  </r>
  <r>
    <n v="0"/>
  </r>
  <r>
    <n v="1"/>
  </r>
  <r>
    <n v="1"/>
  </r>
  <r>
    <n v="1"/>
  </r>
  <r>
    <n v="0"/>
  </r>
  <r>
    <n v="1"/>
  </r>
  <r>
    <n v="0"/>
  </r>
  <r>
    <n v="0"/>
  </r>
  <r>
    <n v="1"/>
  </r>
  <r>
    <n v="0"/>
  </r>
  <r>
    <n v="1"/>
  </r>
  <r>
    <n v="1"/>
  </r>
  <r>
    <n v="0"/>
  </r>
  <r>
    <n v="1"/>
  </r>
  <r>
    <n v="0"/>
  </r>
  <r>
    <n v="1"/>
  </r>
  <r>
    <n v="0"/>
  </r>
  <r>
    <n v="0"/>
  </r>
  <r>
    <n v="1"/>
  </r>
  <r>
    <n v="1"/>
  </r>
  <r>
    <n v="0"/>
  </r>
  <r>
    <n v="1"/>
  </r>
  <r>
    <n v="0"/>
  </r>
  <r>
    <n v="1"/>
  </r>
  <r>
    <n v="1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1"/>
  </r>
  <r>
    <n v="1"/>
  </r>
  <r>
    <n v="1"/>
  </r>
  <r>
    <n v="1"/>
  </r>
  <r>
    <n v="1"/>
  </r>
  <r>
    <n v="1"/>
  </r>
  <r>
    <n v="0"/>
  </r>
  <r>
    <n v="0"/>
  </r>
  <r>
    <n v="1"/>
  </r>
  <r>
    <n v="1"/>
  </r>
  <r>
    <n v="0"/>
  </r>
  <r>
    <n v="1"/>
  </r>
  <r>
    <n v="1"/>
  </r>
  <r>
    <n v="0"/>
  </r>
  <r>
    <n v="0"/>
  </r>
  <r>
    <n v="0"/>
  </r>
  <r>
    <n v="1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1"/>
  </r>
  <r>
    <n v="1"/>
  </r>
  <r>
    <n v="0"/>
  </r>
  <r>
    <n v="1"/>
  </r>
  <r>
    <n v="0"/>
  </r>
  <r>
    <n v="0"/>
  </r>
  <r>
    <n v="1"/>
  </r>
  <r>
    <n v="1"/>
  </r>
  <r>
    <n v="0"/>
  </r>
  <r>
    <n v="1"/>
  </r>
  <r>
    <n v="0"/>
  </r>
  <r>
    <n v="0"/>
  </r>
  <r>
    <n v="0"/>
  </r>
  <r>
    <n v="0"/>
  </r>
  <r>
    <n v="0"/>
  </r>
  <r>
    <n v="1"/>
  </r>
  <r>
    <n v="0"/>
  </r>
  <r>
    <n v="0"/>
  </r>
  <r>
    <n v="1"/>
  </r>
  <r>
    <n v="1"/>
  </r>
  <r>
    <n v="1"/>
  </r>
  <r>
    <n v="1"/>
  </r>
  <r>
    <n v="1"/>
  </r>
  <r>
    <n v="1"/>
  </r>
  <r>
    <n v="0"/>
  </r>
  <r>
    <n v="0"/>
  </r>
  <r>
    <n v="1"/>
  </r>
  <r>
    <n v="0"/>
  </r>
  <r>
    <n v="0"/>
  </r>
  <r>
    <n v="1"/>
  </r>
  <r>
    <n v="1"/>
  </r>
  <r>
    <n v="0"/>
  </r>
  <r>
    <n v="0"/>
  </r>
  <r>
    <n v="1"/>
  </r>
  <r>
    <n v="1"/>
  </r>
  <r>
    <n v="1"/>
  </r>
  <r>
    <n v="1"/>
  </r>
  <r>
    <n v="0"/>
  </r>
  <r>
    <n v="0"/>
  </r>
  <r>
    <n v="0"/>
  </r>
  <r>
    <n v="0"/>
  </r>
  <r>
    <n v="0"/>
  </r>
  <r>
    <n v="1"/>
  </r>
  <r>
    <n v="1"/>
  </r>
  <r>
    <n v="1"/>
  </r>
  <r>
    <n v="1"/>
  </r>
  <r>
    <n v="0"/>
  </r>
  <r>
    <n v="0"/>
  </r>
  <r>
    <n v="0"/>
  </r>
  <r>
    <n v="0"/>
  </r>
  <r>
    <n v="0"/>
  </r>
  <r>
    <n v="1"/>
  </r>
  <r>
    <n v="1"/>
  </r>
  <r>
    <n v="1"/>
  </r>
  <r>
    <n v="0"/>
  </r>
  <r>
    <n v="0"/>
  </r>
  <r>
    <n v="1"/>
  </r>
  <r>
    <n v="1"/>
  </r>
  <r>
    <n v="1"/>
  </r>
  <r>
    <n v="1"/>
  </r>
  <r>
    <n v="1"/>
  </r>
  <r>
    <n v="1"/>
  </r>
  <r>
    <n v="0"/>
  </r>
  <r>
    <n v="1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1"/>
  </r>
  <r>
    <n v="1"/>
  </r>
  <r>
    <n v="1"/>
  </r>
  <r>
    <n v="1"/>
  </r>
  <r>
    <n v="1"/>
  </r>
  <r>
    <n v="1"/>
  </r>
  <r>
    <n v="1"/>
  </r>
  <r>
    <n v="0"/>
  </r>
  <r>
    <n v="0"/>
  </r>
  <r>
    <n v="1"/>
  </r>
  <r>
    <n v="1"/>
  </r>
  <r>
    <n v="1"/>
  </r>
  <r>
    <n v="1"/>
  </r>
  <r>
    <n v="0"/>
  </r>
  <r>
    <n v="0"/>
  </r>
  <r>
    <n v="1"/>
  </r>
  <r>
    <n v="1"/>
  </r>
  <r>
    <n v="1"/>
  </r>
  <r>
    <n v="1"/>
  </r>
  <r>
    <n v="1"/>
  </r>
  <r>
    <n v="1"/>
  </r>
  <r>
    <n v="0"/>
  </r>
  <r>
    <n v="1"/>
  </r>
  <r>
    <n v="0"/>
  </r>
  <r>
    <n v="0"/>
  </r>
  <r>
    <n v="0"/>
  </r>
  <r>
    <n v="1"/>
  </r>
  <r>
    <n v="1"/>
  </r>
  <r>
    <n v="1"/>
  </r>
  <r>
    <n v="1"/>
  </r>
  <r>
    <n v="0"/>
  </r>
  <r>
    <n v="0"/>
  </r>
  <r>
    <n v="0"/>
  </r>
  <r>
    <n v="0"/>
  </r>
  <r>
    <n v="0"/>
  </r>
  <r>
    <n v="0"/>
  </r>
  <r>
    <n v="1"/>
  </r>
  <r>
    <n v="1"/>
  </r>
  <r>
    <n v="1"/>
  </r>
  <r>
    <n v="1"/>
  </r>
  <r>
    <n v="0"/>
  </r>
  <r>
    <n v="1"/>
  </r>
  <r>
    <n v="0"/>
  </r>
  <r>
    <n v="0"/>
  </r>
  <r>
    <n v="0"/>
  </r>
  <r>
    <n v="0"/>
  </r>
  <r>
    <n v="1"/>
  </r>
  <r>
    <n v="0"/>
  </r>
  <r>
    <n v="0"/>
  </r>
  <r>
    <n v="1"/>
  </r>
  <r>
    <n v="1"/>
  </r>
  <r>
    <n v="0"/>
  </r>
  <r>
    <n v="1"/>
  </r>
  <r>
    <n v="1"/>
  </r>
  <r>
    <n v="0"/>
  </r>
  <r>
    <n v="1"/>
  </r>
  <r>
    <n v="0"/>
  </r>
  <r>
    <n v="0"/>
  </r>
  <r>
    <n v="0"/>
  </r>
  <r>
    <n v="1"/>
  </r>
  <r>
    <n v="1"/>
  </r>
  <r>
    <n v="1"/>
  </r>
  <r>
    <n v="1"/>
  </r>
  <r>
    <n v="0"/>
  </r>
  <r>
    <n v="0"/>
  </r>
  <r>
    <n v="1"/>
  </r>
  <r>
    <n v="1"/>
  </r>
  <r>
    <n v="0"/>
  </r>
  <r>
    <n v="1"/>
  </r>
  <r>
    <n v="1"/>
  </r>
  <r>
    <n v="0"/>
  </r>
  <r>
    <n v="1"/>
  </r>
  <r>
    <n v="0"/>
  </r>
  <r>
    <n v="1"/>
  </r>
  <r>
    <n v="1"/>
  </r>
  <r>
    <n v="0"/>
  </r>
  <r>
    <n v="1"/>
  </r>
  <r>
    <n v="1"/>
  </r>
  <r>
    <n v="0"/>
  </r>
  <r>
    <n v="0"/>
  </r>
  <r>
    <n v="0"/>
  </r>
  <r>
    <n v="1"/>
  </r>
  <r>
    <n v="1"/>
  </r>
  <r>
    <n v="0"/>
  </r>
  <r>
    <n v="0"/>
  </r>
  <r>
    <n v="1"/>
  </r>
  <r>
    <n v="0"/>
  </r>
  <r>
    <n v="1"/>
  </r>
  <r>
    <n v="0"/>
  </r>
  <r>
    <n v="1"/>
  </r>
  <r>
    <n v="0"/>
  </r>
  <r>
    <n v="1"/>
  </r>
  <r>
    <n v="1"/>
  </r>
  <r>
    <n v="1"/>
  </r>
  <r>
    <n v="0"/>
  </r>
  <r>
    <n v="0"/>
  </r>
  <r>
    <n v="1"/>
  </r>
  <r>
    <n v="0"/>
  </r>
  <r>
    <n v="0"/>
  </r>
  <r>
    <n v="1"/>
  </r>
  <r>
    <n v="0"/>
  </r>
  <r>
    <n v="0"/>
  </r>
  <r>
    <n v="0"/>
  </r>
  <r>
    <n v="1"/>
  </r>
  <r>
    <n v="1"/>
  </r>
  <r>
    <n v="1"/>
  </r>
  <r>
    <n v="1"/>
  </r>
  <r>
    <n v="0"/>
  </r>
  <r>
    <n v="0"/>
  </r>
  <r>
    <n v="1"/>
  </r>
  <r>
    <n v="1"/>
  </r>
  <r>
    <n v="1"/>
  </r>
  <r>
    <n v="1"/>
  </r>
  <r>
    <n v="1"/>
  </r>
  <r>
    <n v="1"/>
  </r>
  <r>
    <n v="1"/>
  </r>
  <r>
    <n v="0"/>
  </r>
  <r>
    <n v="1"/>
  </r>
  <r>
    <n v="1"/>
  </r>
  <r>
    <n v="1"/>
  </r>
  <r>
    <n v="0"/>
  </r>
  <r>
    <n v="0"/>
  </r>
  <r>
    <n v="0"/>
  </r>
  <r>
    <n v="1"/>
  </r>
  <r>
    <n v="1"/>
  </r>
  <r>
    <n v="1"/>
  </r>
  <r>
    <n v="0"/>
  </r>
  <r>
    <n v="1"/>
  </r>
  <r>
    <n v="1"/>
  </r>
  <r>
    <n v="0"/>
  </r>
  <r>
    <n v="1"/>
  </r>
  <r>
    <n v="1"/>
  </r>
  <r>
    <n v="0"/>
  </r>
  <r>
    <n v="0"/>
  </r>
  <r>
    <n v="0"/>
  </r>
  <r>
    <n v="1"/>
  </r>
  <r>
    <n v="0"/>
  </r>
  <r>
    <n v="0"/>
  </r>
  <r>
    <n v="0"/>
  </r>
  <r>
    <n v="1"/>
  </r>
  <r>
    <n v="0"/>
  </r>
  <r>
    <n v="1"/>
  </r>
  <r>
    <n v="1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1"/>
  </r>
  <r>
    <n v="0"/>
  </r>
  <r>
    <n v="0"/>
  </r>
  <r>
    <n v="1"/>
  </r>
  <r>
    <n v="0"/>
  </r>
  <r>
    <n v="0"/>
  </r>
  <r>
    <n v="0"/>
  </r>
  <r>
    <n v="1"/>
  </r>
  <r>
    <n v="0"/>
  </r>
  <r>
    <n v="0"/>
  </r>
  <r>
    <n v="1"/>
  </r>
  <r>
    <n v="0"/>
  </r>
  <r>
    <n v="1"/>
  </r>
  <r>
    <n v="0"/>
  </r>
  <r>
    <n v="1"/>
  </r>
  <r>
    <n v="1"/>
  </r>
  <r>
    <n v="1"/>
  </r>
  <r>
    <n v="0"/>
  </r>
  <r>
    <n v="1"/>
  </r>
  <r>
    <n v="1"/>
  </r>
  <r>
    <n v="0"/>
  </r>
  <r>
    <n v="1"/>
  </r>
  <r>
    <n v="1"/>
  </r>
  <r>
    <n v="0"/>
  </r>
  <r>
    <n v="0"/>
  </r>
  <r>
    <n v="1"/>
  </r>
  <r>
    <n v="1"/>
  </r>
  <r>
    <n v="1"/>
  </r>
  <r>
    <n v="1"/>
  </r>
  <r>
    <n v="0"/>
  </r>
  <r>
    <n v="1"/>
  </r>
  <r>
    <n v="1"/>
  </r>
  <r>
    <n v="1"/>
  </r>
  <r>
    <n v="1"/>
  </r>
  <r>
    <n v="0"/>
  </r>
  <r>
    <n v="1"/>
  </r>
  <r>
    <n v="0"/>
  </r>
  <r>
    <n v="1"/>
  </r>
  <r>
    <n v="1"/>
  </r>
  <r>
    <n v="0"/>
  </r>
  <r>
    <n v="1"/>
  </r>
  <r>
    <n v="1"/>
  </r>
  <r>
    <n v="0"/>
  </r>
  <r>
    <n v="1"/>
  </r>
  <r>
    <n v="0"/>
  </r>
  <r>
    <n v="1"/>
  </r>
  <r>
    <n v="0"/>
  </r>
  <r>
    <n v="1"/>
  </r>
  <r>
    <n v="1"/>
  </r>
  <r>
    <n v="1"/>
  </r>
  <r>
    <n v="1"/>
  </r>
  <r>
    <n v="0"/>
  </r>
  <r>
    <n v="0"/>
  </r>
  <r>
    <n v="0"/>
  </r>
  <r>
    <n v="1"/>
  </r>
  <r>
    <n v="1"/>
  </r>
  <r>
    <n v="1"/>
  </r>
  <r>
    <n v="0"/>
  </r>
  <r>
    <n v="1"/>
  </r>
  <r>
    <n v="0"/>
  </r>
  <r>
    <n v="0"/>
  </r>
  <r>
    <n v="1"/>
  </r>
  <r>
    <n v="0"/>
  </r>
  <r>
    <n v="0"/>
  </r>
  <r>
    <n v="1"/>
  </r>
  <r>
    <n v="1"/>
  </r>
  <r>
    <n v="1"/>
  </r>
  <r>
    <n v="0"/>
  </r>
  <r>
    <n v="0"/>
  </r>
  <r>
    <n v="1"/>
  </r>
  <r>
    <n v="0"/>
  </r>
  <r>
    <n v="1"/>
  </r>
  <r>
    <n v="1"/>
  </r>
  <r>
    <n v="1"/>
  </r>
  <r>
    <n v="1"/>
  </r>
  <r>
    <n v="0"/>
  </r>
  <r>
    <n v="1"/>
  </r>
  <r>
    <n v="0"/>
  </r>
  <r>
    <n v="0"/>
  </r>
  <r>
    <n v="0"/>
  </r>
  <r>
    <n v="0"/>
  </r>
  <r>
    <n v="1"/>
  </r>
  <r>
    <n v="1"/>
  </r>
  <r>
    <n v="0"/>
  </r>
  <r>
    <n v="1"/>
  </r>
  <r>
    <n v="1"/>
  </r>
  <r>
    <n v="0"/>
  </r>
  <r>
    <n v="0"/>
  </r>
  <r>
    <n v="0"/>
  </r>
  <r>
    <n v="0"/>
  </r>
  <r>
    <n v="1"/>
  </r>
  <r>
    <n v="0"/>
  </r>
  <r>
    <n v="0"/>
  </r>
  <r>
    <n v="0"/>
  </r>
  <r>
    <n v="1"/>
  </r>
  <r>
    <n v="1"/>
  </r>
  <r>
    <n v="1"/>
  </r>
  <r>
    <n v="0"/>
  </r>
  <r>
    <n v="0"/>
  </r>
  <r>
    <n v="1"/>
  </r>
  <r>
    <n v="0"/>
  </r>
  <r>
    <n v="1"/>
  </r>
  <r>
    <n v="1"/>
  </r>
  <r>
    <n v="1"/>
  </r>
  <r>
    <n v="1"/>
  </r>
  <r>
    <n v="0"/>
  </r>
  <r>
    <n v="1"/>
  </r>
  <r>
    <n v="0"/>
  </r>
  <r>
    <n v="0"/>
  </r>
  <r>
    <n v="0"/>
  </r>
  <r>
    <n v="1"/>
  </r>
  <r>
    <n v="1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0"/>
  </r>
  <r>
    <n v="1"/>
  </r>
  <r>
    <n v="0"/>
  </r>
  <r>
    <n v="0"/>
  </r>
  <r>
    <n v="1"/>
  </r>
  <r>
    <n v="1"/>
  </r>
  <r>
    <n v="0"/>
  </r>
  <r>
    <n v="1"/>
  </r>
  <r>
    <n v="1"/>
  </r>
  <r>
    <n v="0"/>
  </r>
  <r>
    <n v="1"/>
  </r>
  <r>
    <n v="1"/>
  </r>
  <r>
    <n v="0"/>
  </r>
  <r>
    <n v="1"/>
  </r>
  <r>
    <n v="0"/>
  </r>
  <r>
    <n v="0"/>
  </r>
  <r>
    <n v="0"/>
  </r>
  <r>
    <n v="1"/>
  </r>
  <r>
    <n v="1"/>
  </r>
  <r>
    <n v="1"/>
  </r>
  <r>
    <n v="0"/>
  </r>
  <r>
    <n v="0"/>
  </r>
  <r>
    <n v="0"/>
  </r>
  <r>
    <n v="1"/>
  </r>
  <r>
    <n v="0"/>
  </r>
  <r>
    <n v="1"/>
  </r>
  <r>
    <n v="0"/>
  </r>
  <r>
    <n v="0"/>
  </r>
  <r>
    <n v="0"/>
  </r>
  <r>
    <n v="0"/>
  </r>
  <r>
    <n v="1"/>
  </r>
  <r>
    <n v="1"/>
  </r>
  <r>
    <n v="0"/>
  </r>
  <r>
    <n v="0"/>
  </r>
  <r>
    <n v="1"/>
  </r>
  <r>
    <n v="1"/>
  </r>
  <r>
    <n v="0"/>
  </r>
  <r>
    <n v="0"/>
  </r>
  <r>
    <n v="0"/>
  </r>
  <r>
    <n v="1"/>
  </r>
  <r>
    <n v="1"/>
  </r>
  <r>
    <n v="1"/>
  </r>
  <r>
    <n v="0"/>
  </r>
  <r>
    <n v="0"/>
  </r>
  <r>
    <n v="1"/>
  </r>
  <r>
    <n v="1"/>
  </r>
  <r>
    <n v="1"/>
  </r>
  <r>
    <n v="0"/>
  </r>
  <r>
    <n v="0"/>
  </r>
  <r>
    <n v="1"/>
  </r>
  <r>
    <n v="0"/>
  </r>
  <r>
    <n v="1"/>
  </r>
  <r>
    <n v="1"/>
  </r>
  <r>
    <n v="1"/>
  </r>
  <r>
    <n v="0"/>
  </r>
  <r>
    <n v="1"/>
  </r>
  <r>
    <n v="0"/>
  </r>
  <r>
    <n v="0"/>
  </r>
  <r>
    <n v="1"/>
  </r>
  <r>
    <n v="0"/>
  </r>
  <r>
    <n v="1"/>
  </r>
  <r>
    <n v="1"/>
  </r>
  <r>
    <n v="0"/>
  </r>
  <r>
    <n v="1"/>
  </r>
  <r>
    <n v="1"/>
  </r>
  <r>
    <n v="0"/>
  </r>
  <r>
    <n v="0"/>
  </r>
  <r>
    <n v="1"/>
  </r>
  <r>
    <n v="1"/>
  </r>
  <r>
    <n v="1"/>
  </r>
  <r>
    <n v="0"/>
  </r>
  <r>
    <n v="0"/>
  </r>
  <r>
    <n v="1"/>
  </r>
  <r>
    <n v="1"/>
  </r>
  <r>
    <n v="0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1"/>
  </r>
  <r>
    <n v="1"/>
  </r>
  <r>
    <n v="0"/>
  </r>
  <r>
    <n v="0"/>
  </r>
  <r>
    <n v="0"/>
  </r>
  <r>
    <n v="0"/>
  </r>
  <r>
    <n v="1"/>
  </r>
  <r>
    <n v="0"/>
  </r>
  <r>
    <n v="1"/>
  </r>
  <r>
    <n v="1"/>
  </r>
  <r>
    <n v="1"/>
  </r>
  <r>
    <n v="0"/>
  </r>
  <r>
    <n v="0"/>
  </r>
  <r>
    <n v="1"/>
  </r>
  <r>
    <n v="1"/>
  </r>
  <r>
    <n v="0"/>
  </r>
  <r>
    <n v="1"/>
  </r>
  <r>
    <n v="1"/>
  </r>
  <r>
    <n v="1"/>
  </r>
  <r>
    <n v="0"/>
  </r>
  <r>
    <n v="1"/>
  </r>
  <r>
    <n v="0"/>
  </r>
  <r>
    <n v="1"/>
  </r>
  <r>
    <n v="0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1"/>
  </r>
  <r>
    <n v="0"/>
  </r>
  <r>
    <n v="1"/>
  </r>
  <r>
    <n v="1"/>
  </r>
  <r>
    <n v="1"/>
  </r>
  <r>
    <n v="1"/>
  </r>
  <r>
    <n v="0"/>
  </r>
  <r>
    <n v="1"/>
  </r>
  <r>
    <n v="0"/>
  </r>
  <r>
    <n v="0"/>
  </r>
  <r>
    <n v="1"/>
  </r>
  <r>
    <n v="1"/>
  </r>
  <r>
    <n v="1"/>
  </r>
  <r>
    <n v="0"/>
  </r>
  <r>
    <n v="0"/>
  </r>
  <r>
    <n v="1"/>
  </r>
  <r>
    <n v="0"/>
  </r>
  <r>
    <n v="0"/>
  </r>
  <r>
    <n v="0"/>
  </r>
  <r>
    <n v="1"/>
  </r>
  <r>
    <n v="0"/>
  </r>
  <r>
    <n v="1"/>
  </r>
  <r>
    <n v="0"/>
  </r>
  <r>
    <n v="1"/>
  </r>
  <r>
    <n v="1"/>
  </r>
  <r>
    <n v="1"/>
  </r>
  <r>
    <n v="0"/>
  </r>
  <r>
    <n v="0"/>
  </r>
  <r>
    <n v="0"/>
  </r>
  <r>
    <n v="1"/>
  </r>
  <r>
    <n v="1"/>
  </r>
  <r>
    <n v="1"/>
  </r>
  <r>
    <n v="0"/>
  </r>
  <r>
    <n v="1"/>
  </r>
  <r>
    <n v="1"/>
  </r>
  <r>
    <n v="0"/>
  </r>
  <r>
    <n v="0"/>
  </r>
  <r>
    <n v="1"/>
  </r>
  <r>
    <n v="1"/>
  </r>
  <r>
    <n v="1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0"/>
  </r>
  <r>
    <n v="1"/>
  </r>
  <r>
    <n v="1"/>
  </r>
  <r>
    <n v="1"/>
  </r>
  <r>
    <n v="0"/>
  </r>
  <r>
    <n v="1"/>
  </r>
  <r>
    <n v="0"/>
  </r>
  <r>
    <n v="0"/>
  </r>
  <r>
    <n v="0"/>
  </r>
  <r>
    <n v="0"/>
  </r>
  <r>
    <n v="1"/>
  </r>
  <r>
    <n v="0"/>
  </r>
  <r>
    <n v="0"/>
  </r>
  <r>
    <n v="0"/>
  </r>
  <r>
    <n v="1"/>
  </r>
  <r>
    <n v="0"/>
  </r>
  <r>
    <n v="1"/>
  </r>
  <r>
    <n v="1"/>
  </r>
  <r>
    <n v="0"/>
  </r>
  <r>
    <n v="1"/>
  </r>
  <r>
    <n v="1"/>
  </r>
  <r>
    <n v="1"/>
  </r>
  <r>
    <n v="0"/>
  </r>
  <r>
    <n v="0"/>
  </r>
  <r>
    <n v="1"/>
  </r>
  <r>
    <n v="0"/>
  </r>
  <r>
    <n v="1"/>
  </r>
  <r>
    <n v="0"/>
  </r>
  <r>
    <n v="0"/>
  </r>
  <r>
    <n v="0"/>
  </r>
  <r>
    <n v="1"/>
  </r>
  <r>
    <n v="0"/>
  </r>
  <r>
    <n v="0"/>
  </r>
  <r>
    <n v="0"/>
  </r>
  <r>
    <n v="0"/>
  </r>
  <r>
    <n v="1"/>
  </r>
  <r>
    <n v="0"/>
  </r>
  <r>
    <n v="1"/>
  </r>
  <r>
    <n v="0"/>
  </r>
  <r>
    <n v="1"/>
  </r>
  <r>
    <n v="1"/>
  </r>
  <r>
    <n v="1"/>
  </r>
  <r>
    <n v="0"/>
  </r>
  <r>
    <n v="1"/>
  </r>
  <r>
    <n v="0"/>
  </r>
  <r>
    <n v="0"/>
  </r>
  <r>
    <n v="0"/>
  </r>
  <r>
    <n v="1"/>
  </r>
  <r>
    <n v="1"/>
  </r>
  <r>
    <n v="1"/>
  </r>
  <r>
    <n v="1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0"/>
  </r>
  <r>
    <n v="1"/>
  </r>
  <r>
    <n v="1"/>
  </r>
  <r>
    <n v="1"/>
  </r>
  <r>
    <n v="0"/>
  </r>
  <r>
    <n v="1"/>
  </r>
  <r>
    <n v="1"/>
  </r>
  <r>
    <n v="1"/>
  </r>
  <r>
    <n v="1"/>
  </r>
  <r>
    <n v="0"/>
  </r>
  <r>
    <n v="1"/>
  </r>
  <r>
    <n v="0"/>
  </r>
  <r>
    <n v="1"/>
  </r>
  <r>
    <n v="0"/>
  </r>
  <r>
    <n v="0"/>
  </r>
  <r>
    <n v="1"/>
  </r>
  <r>
    <n v="0"/>
  </r>
  <r>
    <n v="1"/>
  </r>
  <r>
    <n v="0"/>
  </r>
  <r>
    <n v="1"/>
  </r>
  <r>
    <n v="1"/>
  </r>
  <r>
    <n v="0"/>
  </r>
  <r>
    <n v="0"/>
  </r>
  <r>
    <n v="1"/>
  </r>
  <r>
    <n v="0"/>
  </r>
  <r>
    <n v="0"/>
  </r>
  <r>
    <n v="1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1"/>
  </r>
  <r>
    <n v="1"/>
  </r>
  <r>
    <n v="0"/>
  </r>
  <r>
    <n v="1"/>
  </r>
  <r>
    <n v="1"/>
  </r>
  <r>
    <n v="1"/>
  </r>
  <r>
    <n v="1"/>
  </r>
  <r>
    <n v="0"/>
  </r>
  <r>
    <n v="1"/>
  </r>
  <r>
    <n v="0"/>
  </r>
  <r>
    <n v="1"/>
  </r>
  <r>
    <n v="0"/>
  </r>
  <r>
    <n v="1"/>
  </r>
  <r>
    <n v="0"/>
  </r>
  <r>
    <n v="1"/>
  </r>
  <r>
    <n v="0"/>
  </r>
  <r>
    <n v="0"/>
  </r>
  <r>
    <n v="1"/>
  </r>
  <r>
    <n v="1"/>
  </r>
  <r>
    <n v="1"/>
  </r>
  <r>
    <n v="0"/>
  </r>
  <r>
    <n v="0"/>
  </r>
  <r>
    <n v="0"/>
  </r>
  <r>
    <n v="1"/>
  </r>
  <r>
    <n v="0"/>
  </r>
  <r>
    <n v="0"/>
  </r>
  <r>
    <n v="0"/>
  </r>
  <r>
    <n v="0"/>
  </r>
  <r>
    <n v="1"/>
  </r>
  <r>
    <n v="1"/>
  </r>
  <r>
    <n v="0"/>
  </r>
  <r>
    <n v="1"/>
  </r>
  <r>
    <n v="1"/>
  </r>
  <r>
    <n v="1"/>
  </r>
  <r>
    <n v="0"/>
  </r>
  <r>
    <n v="0"/>
  </r>
  <r>
    <n v="1"/>
  </r>
  <r>
    <n v="0"/>
  </r>
  <r>
    <n v="1"/>
  </r>
  <r>
    <n v="0"/>
  </r>
  <r>
    <n v="0"/>
  </r>
  <r>
    <n v="1"/>
  </r>
  <r>
    <n v="1"/>
  </r>
  <r>
    <n v="1"/>
  </r>
  <r>
    <n v="1"/>
  </r>
  <r>
    <n v="0"/>
  </r>
  <r>
    <n v="1"/>
  </r>
  <r>
    <n v="0"/>
  </r>
  <r>
    <n v="1"/>
  </r>
  <r>
    <n v="1"/>
  </r>
  <r>
    <n v="1"/>
  </r>
  <r>
    <n v="1"/>
  </r>
  <r>
    <n v="0"/>
  </r>
  <r>
    <n v="0"/>
  </r>
  <r>
    <n v="0"/>
  </r>
  <r>
    <n v="0"/>
  </r>
  <r>
    <n v="0"/>
  </r>
  <r>
    <n v="1"/>
  </r>
  <r>
    <n v="1"/>
  </r>
  <r>
    <n v="1"/>
  </r>
  <r>
    <n v="0"/>
  </r>
  <r>
    <n v="0"/>
  </r>
  <r>
    <n v="0"/>
  </r>
  <r>
    <n v="1"/>
  </r>
  <r>
    <n v="0"/>
  </r>
  <r>
    <n v="1"/>
  </r>
  <r>
    <n v="0"/>
  </r>
  <r>
    <n v="0"/>
  </r>
  <r>
    <n v="0"/>
  </r>
  <r>
    <n v="1"/>
  </r>
  <r>
    <n v="0"/>
  </r>
  <r>
    <n v="1"/>
  </r>
  <r>
    <n v="1"/>
  </r>
  <r>
    <n v="0"/>
  </r>
  <r>
    <n v="1"/>
  </r>
  <r>
    <n v="1"/>
  </r>
  <r>
    <n v="1"/>
  </r>
  <r>
    <n v="0"/>
  </r>
  <r>
    <n v="1"/>
  </r>
  <r>
    <n v="0"/>
  </r>
  <r>
    <n v="1"/>
  </r>
  <r>
    <n v="0"/>
  </r>
  <r>
    <n v="0"/>
  </r>
  <r>
    <n v="0"/>
  </r>
  <r>
    <n v="1"/>
  </r>
  <r>
    <n v="1"/>
  </r>
  <r>
    <n v="1"/>
  </r>
  <r>
    <n v="0"/>
  </r>
  <r>
    <n v="1"/>
  </r>
  <r>
    <n v="0"/>
  </r>
  <r>
    <n v="0"/>
  </r>
  <r>
    <n v="1"/>
  </r>
  <r>
    <n v="0"/>
  </r>
  <r>
    <n v="1"/>
  </r>
  <r>
    <n v="0"/>
  </r>
  <r>
    <n v="0"/>
  </r>
  <r>
    <n v="1"/>
  </r>
  <r>
    <n v="0"/>
  </r>
  <r>
    <n v="1"/>
  </r>
  <r>
    <n v="1"/>
  </r>
  <r>
    <n v="0"/>
  </r>
  <r>
    <n v="0"/>
  </r>
  <r>
    <n v="0"/>
  </r>
  <r>
    <n v="1"/>
  </r>
  <r>
    <n v="1"/>
  </r>
  <r>
    <n v="0"/>
  </r>
  <r>
    <n v="1"/>
  </r>
  <r>
    <n v="1"/>
  </r>
  <r>
    <n v="0"/>
  </r>
  <r>
    <n v="0"/>
  </r>
  <r>
    <n v="0"/>
  </r>
  <r>
    <n v="1"/>
  </r>
  <r>
    <n v="1"/>
  </r>
  <r>
    <n v="1"/>
  </r>
  <r>
    <n v="1"/>
  </r>
  <r>
    <n v="0"/>
  </r>
  <r>
    <n v="1"/>
  </r>
  <r>
    <n v="1"/>
  </r>
  <r>
    <n v="0"/>
  </r>
  <r>
    <n v="1"/>
  </r>
  <r>
    <n v="1"/>
  </r>
  <r>
    <n v="0"/>
  </r>
  <r>
    <n v="0"/>
  </r>
  <r>
    <n v="0"/>
  </r>
  <r>
    <n v="1"/>
  </r>
  <r>
    <n v="0"/>
  </r>
  <r>
    <n v="0"/>
  </r>
  <r>
    <n v="0"/>
  </r>
  <r>
    <n v="1"/>
  </r>
  <r>
    <n v="1"/>
  </r>
  <r>
    <n v="1"/>
  </r>
  <r>
    <n v="0"/>
  </r>
  <r>
    <n v="1"/>
  </r>
  <r>
    <n v="0"/>
  </r>
  <r>
    <n v="1"/>
  </r>
  <r>
    <n v="0"/>
  </r>
  <r>
    <n v="0"/>
  </r>
  <r>
    <n v="0"/>
  </r>
  <r>
    <n v="1"/>
  </r>
  <r>
    <n v="1"/>
  </r>
  <r>
    <n v="0"/>
  </r>
  <r>
    <n v="1"/>
  </r>
  <r>
    <n v="0"/>
  </r>
  <r>
    <n v="0"/>
  </r>
  <r>
    <n v="1"/>
  </r>
  <r>
    <n v="0"/>
  </r>
  <r>
    <n v="1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1"/>
  </r>
  <r>
    <n v="1"/>
  </r>
  <r>
    <n v="1"/>
  </r>
  <r>
    <n v="0"/>
  </r>
  <r>
    <n v="0"/>
  </r>
  <r>
    <n v="1"/>
  </r>
  <r>
    <n v="0"/>
  </r>
  <r>
    <n v="1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0"/>
  </r>
  <r>
    <n v="0"/>
  </r>
  <r>
    <n v="1"/>
  </r>
  <r>
    <n v="0"/>
  </r>
  <r>
    <n v="0"/>
  </r>
  <r>
    <n v="1"/>
  </r>
  <r>
    <n v="1"/>
  </r>
  <r>
    <n v="0"/>
  </r>
  <r>
    <n v="1"/>
  </r>
  <r>
    <n v="0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1"/>
  </r>
  <r>
    <n v="0"/>
  </r>
  <r>
    <n v="1"/>
  </r>
  <r>
    <n v="0"/>
  </r>
  <r>
    <n v="1"/>
  </r>
  <r>
    <n v="0"/>
  </r>
  <r>
    <n v="1"/>
  </r>
  <r>
    <n v="1"/>
  </r>
  <r>
    <n v="1"/>
  </r>
  <r>
    <n v="1"/>
  </r>
  <r>
    <n v="1"/>
  </r>
  <r>
    <n v="1"/>
  </r>
  <r>
    <n v="0"/>
  </r>
  <r>
    <n v="1"/>
  </r>
  <r>
    <n v="0"/>
  </r>
  <r>
    <n v="1"/>
  </r>
  <r>
    <n v="0"/>
  </r>
  <r>
    <n v="1"/>
  </r>
  <r>
    <n v="0"/>
  </r>
  <r>
    <n v="1"/>
  </r>
  <r>
    <n v="1"/>
  </r>
  <r>
    <n v="1"/>
  </r>
  <r>
    <n v="0"/>
  </r>
  <r>
    <n v="0"/>
  </r>
  <r>
    <n v="1"/>
  </r>
  <r>
    <n v="1"/>
  </r>
  <r>
    <n v="0"/>
  </r>
  <r>
    <n v="0"/>
  </r>
  <r>
    <n v="0"/>
  </r>
  <r>
    <n v="1"/>
  </r>
  <r>
    <n v="0"/>
  </r>
  <r>
    <n v="1"/>
  </r>
  <r>
    <n v="0"/>
  </r>
  <r>
    <n v="0"/>
  </r>
  <r>
    <n v="0"/>
  </r>
  <r>
    <n v="1"/>
  </r>
  <r>
    <n v="0"/>
  </r>
  <r>
    <n v="1"/>
  </r>
  <r>
    <n v="0"/>
  </r>
  <r>
    <n v="0"/>
  </r>
  <r>
    <n v="1"/>
  </r>
  <r>
    <n v="0"/>
  </r>
  <r>
    <n v="1"/>
  </r>
  <r>
    <n v="1"/>
  </r>
  <r>
    <n v="1"/>
  </r>
  <r>
    <n v="0"/>
  </r>
  <r>
    <n v="0"/>
  </r>
  <r>
    <n v="0"/>
  </r>
  <r>
    <n v="0"/>
  </r>
  <r>
    <n v="1"/>
  </r>
  <r>
    <n v="1"/>
  </r>
  <r>
    <n v="0"/>
  </r>
  <r>
    <n v="1"/>
  </r>
  <r>
    <n v="0"/>
  </r>
  <r>
    <n v="1"/>
  </r>
  <r>
    <n v="1"/>
  </r>
  <r>
    <n v="0"/>
  </r>
  <r>
    <n v="0"/>
  </r>
  <r>
    <n v="1"/>
  </r>
  <r>
    <n v="1"/>
  </r>
  <r>
    <n v="0"/>
  </r>
  <r>
    <n v="0"/>
  </r>
  <r>
    <n v="1"/>
  </r>
  <r>
    <n v="1"/>
  </r>
  <r>
    <n v="0"/>
  </r>
  <r>
    <n v="0"/>
  </r>
  <r>
    <n v="1"/>
  </r>
  <r>
    <n v="1"/>
  </r>
  <r>
    <n v="0"/>
  </r>
  <r>
    <n v="1"/>
  </r>
  <r>
    <n v="1"/>
  </r>
  <r>
    <n v="1"/>
  </r>
  <r>
    <n v="1"/>
  </r>
  <r>
    <n v="0"/>
  </r>
  <r>
    <n v="1"/>
  </r>
  <r>
    <n v="1"/>
  </r>
  <r>
    <n v="1"/>
  </r>
  <r>
    <n v="0"/>
  </r>
  <r>
    <n v="1"/>
  </r>
  <r>
    <n v="1"/>
  </r>
  <r>
    <n v="1"/>
  </r>
  <r>
    <n v="1"/>
  </r>
  <r>
    <n v="0"/>
  </r>
  <r>
    <n v="1"/>
  </r>
  <r>
    <n v="0"/>
  </r>
  <r>
    <n v="1"/>
  </r>
  <r>
    <n v="1"/>
  </r>
  <r>
    <n v="0"/>
  </r>
  <r>
    <n v="1"/>
  </r>
  <r>
    <n v="0"/>
  </r>
  <r>
    <n v="1"/>
  </r>
  <r>
    <n v="1"/>
  </r>
  <r>
    <n v="1"/>
  </r>
  <r>
    <n v="1"/>
  </r>
  <r>
    <n v="1"/>
  </r>
  <r>
    <n v="1"/>
  </r>
  <r>
    <n v="1"/>
  </r>
  <r>
    <n v="1"/>
  </r>
  <r>
    <n v="1"/>
  </r>
  <r>
    <n v="1"/>
  </r>
  <r>
    <n v="0"/>
  </r>
  <r>
    <n v="0"/>
  </r>
  <r>
    <n v="1"/>
  </r>
  <r>
    <n v="1"/>
  </r>
  <r>
    <n v="0"/>
  </r>
  <r>
    <n v="0"/>
  </r>
  <r>
    <n v="0"/>
  </r>
  <r>
    <n v="1"/>
  </r>
  <r>
    <n v="0"/>
  </r>
  <r>
    <n v="0"/>
  </r>
  <r>
    <n v="0"/>
  </r>
  <r>
    <n v="1"/>
  </r>
  <r>
    <n v="0"/>
  </r>
  <r>
    <n v="1"/>
  </r>
  <r>
    <n v="1"/>
  </r>
  <r>
    <n v="0"/>
  </r>
  <r>
    <n v="0"/>
  </r>
  <r>
    <n v="1"/>
  </r>
  <r>
    <n v="0"/>
  </r>
  <r>
    <n v="1"/>
  </r>
  <r>
    <n v="0"/>
  </r>
  <r>
    <n v="1"/>
  </r>
  <r>
    <n v="1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0"/>
  </r>
  <r>
    <n v="1"/>
  </r>
  <r>
    <n v="0"/>
  </r>
  <r>
    <n v="0"/>
  </r>
  <r>
    <n v="0"/>
  </r>
  <r>
    <n v="0"/>
  </r>
  <r>
    <n v="0"/>
  </r>
  <r>
    <n v="1"/>
  </r>
  <r>
    <n v="1"/>
  </r>
  <r>
    <n v="0"/>
  </r>
  <r>
    <n v="1"/>
  </r>
  <r>
    <n v="1"/>
  </r>
  <r>
    <n v="0"/>
  </r>
  <r>
    <n v="1"/>
  </r>
  <r>
    <n v="0"/>
  </r>
  <r>
    <n v="1"/>
  </r>
  <r>
    <n v="1"/>
  </r>
  <r>
    <n v="1"/>
  </r>
  <r>
    <n v="0"/>
  </r>
  <r>
    <n v="1"/>
  </r>
  <r>
    <n v="0"/>
  </r>
  <r>
    <n v="1"/>
  </r>
  <r>
    <n v="0"/>
  </r>
  <r>
    <n v="1"/>
  </r>
  <r>
    <n v="0"/>
  </r>
  <r>
    <n v="0"/>
  </r>
  <r>
    <n v="0"/>
  </r>
  <r>
    <n v="1"/>
  </r>
  <r>
    <n v="0"/>
  </r>
  <r>
    <n v="1"/>
  </r>
  <r>
    <n v="0"/>
  </r>
  <r>
    <n v="1"/>
  </r>
  <r>
    <n v="0"/>
  </r>
  <r>
    <n v="0"/>
  </r>
  <r>
    <n v="1"/>
  </r>
  <r>
    <n v="1"/>
  </r>
  <r>
    <n v="0"/>
  </r>
  <r>
    <n v="1"/>
  </r>
  <r>
    <n v="1"/>
  </r>
  <r>
    <n v="1"/>
  </r>
  <r>
    <n v="1"/>
  </r>
  <r>
    <n v="1"/>
  </r>
  <r>
    <n v="0"/>
  </r>
  <r>
    <n v="1"/>
  </r>
  <r>
    <n v="0"/>
  </r>
  <r>
    <n v="1"/>
  </r>
  <r>
    <n v="1"/>
  </r>
  <r>
    <n v="0"/>
  </r>
  <r>
    <n v="1"/>
  </r>
  <r>
    <n v="0"/>
  </r>
  <r>
    <n v="0"/>
  </r>
  <r>
    <n v="0"/>
  </r>
  <r>
    <n v="0"/>
  </r>
  <r>
    <n v="1"/>
  </r>
  <r>
    <n v="0"/>
  </r>
  <r>
    <n v="1"/>
  </r>
  <r>
    <n v="1"/>
  </r>
  <r>
    <n v="0"/>
  </r>
  <r>
    <n v="0"/>
  </r>
  <r>
    <n v="1"/>
  </r>
  <r>
    <n v="1"/>
  </r>
  <r>
    <n v="0"/>
  </r>
  <r>
    <n v="0"/>
  </r>
  <r>
    <n v="0"/>
  </r>
  <r>
    <n v="1"/>
  </r>
  <r>
    <n v="1"/>
  </r>
  <r>
    <n v="0"/>
  </r>
  <r>
    <n v="0"/>
  </r>
  <r>
    <n v="1"/>
  </r>
  <r>
    <n v="0"/>
  </r>
  <r>
    <n v="1"/>
  </r>
  <r>
    <n v="1"/>
  </r>
  <r>
    <n v="1"/>
  </r>
  <r>
    <n v="0"/>
  </r>
  <r>
    <n v="1"/>
  </r>
  <r>
    <n v="0"/>
  </r>
  <r>
    <n v="1"/>
  </r>
  <r>
    <n v="1"/>
  </r>
  <r>
    <n v="1"/>
  </r>
  <r>
    <n v="1"/>
  </r>
  <r>
    <n v="0"/>
  </r>
  <r>
    <n v="1"/>
  </r>
  <r>
    <n v="0"/>
  </r>
  <r>
    <n v="0"/>
  </r>
  <r>
    <n v="0"/>
  </r>
  <r>
    <n v="0"/>
  </r>
  <r>
    <n v="1"/>
  </r>
  <r>
    <n v="0"/>
  </r>
  <r>
    <n v="1"/>
  </r>
  <r>
    <n v="1"/>
  </r>
  <r>
    <n v="0"/>
  </r>
  <r>
    <n v="0"/>
  </r>
  <r>
    <n v="0"/>
  </r>
  <r>
    <n v="1"/>
  </r>
  <r>
    <n v="1"/>
  </r>
  <r>
    <n v="1"/>
  </r>
  <r>
    <n v="1"/>
  </r>
  <r>
    <n v="1"/>
  </r>
  <r>
    <n v="0"/>
  </r>
  <r>
    <n v="0"/>
  </r>
  <r>
    <n v="0"/>
  </r>
  <r>
    <n v="0"/>
  </r>
  <r>
    <n v="1"/>
  </r>
  <r>
    <n v="0"/>
  </r>
  <r>
    <n v="1"/>
  </r>
  <r>
    <n v="1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1"/>
  </r>
  <r>
    <n v="1"/>
  </r>
  <r>
    <n v="0"/>
  </r>
  <r>
    <n v="1"/>
  </r>
  <r>
    <n v="1"/>
  </r>
  <r>
    <n v="1"/>
  </r>
  <r>
    <n v="1"/>
  </r>
  <r>
    <n v="0"/>
  </r>
  <r>
    <n v="1"/>
  </r>
  <r>
    <n v="0"/>
  </r>
  <r>
    <n v="1"/>
  </r>
  <r>
    <n v="1"/>
  </r>
  <r>
    <n v="0"/>
  </r>
  <r>
    <n v="1"/>
  </r>
  <r>
    <n v="1"/>
  </r>
  <r>
    <n v="1"/>
  </r>
  <r>
    <n v="0"/>
  </r>
  <r>
    <n v="0"/>
  </r>
  <r>
    <n v="0"/>
  </r>
  <r>
    <n v="1"/>
  </r>
  <r>
    <n v="0"/>
  </r>
  <r>
    <n v="1"/>
  </r>
  <r>
    <n v="0"/>
  </r>
  <r>
    <n v="0"/>
  </r>
  <r>
    <n v="0"/>
  </r>
  <r>
    <n v="1"/>
  </r>
  <r>
    <n v="1"/>
  </r>
  <r>
    <n v="1"/>
  </r>
  <r>
    <n v="1"/>
  </r>
  <r>
    <n v="0"/>
  </r>
  <r>
    <n v="0"/>
  </r>
  <r>
    <n v="0"/>
  </r>
  <r>
    <n v="1"/>
  </r>
  <r>
    <n v="0"/>
  </r>
  <r>
    <n v="1"/>
  </r>
  <r>
    <n v="0"/>
  </r>
  <r>
    <n v="1"/>
  </r>
  <r>
    <n v="0"/>
  </r>
  <r>
    <n v="0"/>
  </r>
  <r>
    <n v="1"/>
  </r>
  <r>
    <n v="1"/>
  </r>
  <r>
    <n v="1"/>
  </r>
  <r>
    <n v="0"/>
  </r>
  <r>
    <n v="1"/>
  </r>
  <r>
    <n v="0"/>
  </r>
  <r>
    <n v="0"/>
  </r>
  <r>
    <n v="1"/>
  </r>
  <r>
    <n v="0"/>
  </r>
  <r>
    <n v="0"/>
  </r>
  <r>
    <n v="0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1"/>
  </r>
  <r>
    <n v="1"/>
  </r>
  <r>
    <n v="1"/>
  </r>
  <r>
    <n v="1"/>
  </r>
  <r>
    <n v="1"/>
  </r>
  <r>
    <n v="0"/>
  </r>
  <r>
    <n v="0"/>
  </r>
  <r>
    <n v="1"/>
  </r>
  <r>
    <n v="0"/>
  </r>
  <r>
    <n v="0"/>
  </r>
  <r>
    <n v="1"/>
  </r>
  <r>
    <n v="0"/>
  </r>
  <r>
    <n v="0"/>
  </r>
  <r>
    <n v="0"/>
  </r>
  <r>
    <n v="0"/>
  </r>
  <r>
    <n v="1"/>
  </r>
  <r>
    <n v="0"/>
  </r>
  <r>
    <n v="1"/>
  </r>
  <r>
    <n v="1"/>
  </r>
  <r>
    <n v="1"/>
  </r>
  <r>
    <n v="1"/>
  </r>
  <r>
    <n v="1"/>
  </r>
  <r>
    <n v="0"/>
  </r>
  <r>
    <n v="0"/>
  </r>
  <r>
    <n v="1"/>
  </r>
  <r>
    <n v="1"/>
  </r>
  <r>
    <n v="0"/>
  </r>
  <r>
    <n v="1"/>
  </r>
  <r>
    <n v="1"/>
  </r>
  <r>
    <n v="1"/>
  </r>
  <r>
    <n v="0"/>
  </r>
  <r>
    <n v="0"/>
  </r>
  <r>
    <n v="0"/>
  </r>
  <r>
    <n v="0"/>
  </r>
  <r>
    <n v="1"/>
  </r>
  <r>
    <n v="1"/>
  </r>
  <r>
    <n v="1"/>
  </r>
  <r>
    <n v="1"/>
  </r>
  <r>
    <n v="1"/>
  </r>
  <r>
    <n v="0"/>
  </r>
  <r>
    <n v="1"/>
  </r>
  <r>
    <n v="1"/>
  </r>
  <r>
    <n v="1"/>
  </r>
  <r>
    <n v="0"/>
  </r>
  <r>
    <n v="0"/>
  </r>
  <r>
    <n v="0"/>
  </r>
  <r>
    <n v="0"/>
  </r>
  <r>
    <n v="1"/>
  </r>
  <r>
    <n v="0"/>
  </r>
  <r>
    <n v="0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0"/>
  </r>
  <r>
    <n v="1"/>
  </r>
  <r>
    <n v="1"/>
  </r>
  <r>
    <n v="0"/>
  </r>
  <r>
    <n v="1"/>
  </r>
  <r>
    <n v="1"/>
  </r>
  <r>
    <n v="1"/>
  </r>
  <r>
    <n v="1"/>
  </r>
  <r>
    <n v="0"/>
  </r>
  <r>
    <n v="0"/>
  </r>
  <r>
    <n v="1"/>
  </r>
  <r>
    <n v="0"/>
  </r>
  <r>
    <n v="1"/>
  </r>
  <r>
    <n v="1"/>
  </r>
  <r>
    <n v="0"/>
  </r>
  <r>
    <n v="0"/>
  </r>
  <r>
    <n v="0"/>
  </r>
  <r>
    <n v="1"/>
  </r>
  <r>
    <n v="1"/>
  </r>
  <r>
    <n v="1"/>
  </r>
  <r>
    <n v="0"/>
  </r>
  <r>
    <n v="1"/>
  </r>
  <r>
    <n v="0"/>
  </r>
  <r>
    <n v="1"/>
  </r>
  <r>
    <n v="0"/>
  </r>
  <r>
    <n v="0"/>
  </r>
  <r>
    <n v="1"/>
  </r>
  <r>
    <n v="0"/>
  </r>
  <r>
    <n v="0"/>
  </r>
  <r>
    <n v="1"/>
  </r>
  <r>
    <n v="1"/>
  </r>
  <r>
    <n v="1"/>
  </r>
  <r>
    <n v="0"/>
  </r>
  <r>
    <n v="1"/>
  </r>
  <r>
    <n v="0"/>
  </r>
  <r>
    <n v="1"/>
  </r>
  <r>
    <n v="1"/>
  </r>
  <r>
    <n v="0"/>
  </r>
  <r>
    <n v="0"/>
  </r>
  <r>
    <n v="1"/>
  </r>
  <r>
    <n v="0"/>
  </r>
  <r>
    <n v="1"/>
  </r>
  <r>
    <n v="0"/>
  </r>
  <r>
    <n v="0"/>
  </r>
  <r>
    <n v="0"/>
  </r>
  <r>
    <n v="1"/>
  </r>
  <r>
    <n v="0"/>
  </r>
  <r>
    <n v="1"/>
  </r>
  <r>
    <n v="1"/>
  </r>
  <r>
    <n v="0"/>
  </r>
  <r>
    <n v="0"/>
  </r>
  <r>
    <n v="1"/>
  </r>
  <r>
    <n v="1"/>
  </r>
  <r>
    <n v="1"/>
  </r>
  <r>
    <n v="1"/>
  </r>
  <r>
    <n v="0"/>
  </r>
  <r>
    <n v="0"/>
  </r>
  <r>
    <n v="0"/>
  </r>
  <r>
    <n v="0"/>
  </r>
  <r>
    <n v="0"/>
  </r>
  <r>
    <n v="1"/>
  </r>
  <r>
    <n v="1"/>
  </r>
  <r>
    <n v="1"/>
  </r>
  <r>
    <n v="0"/>
  </r>
  <r>
    <n v="0"/>
  </r>
  <r>
    <n v="1"/>
  </r>
  <r>
    <n v="1"/>
  </r>
  <r>
    <n v="1"/>
  </r>
  <r>
    <n v="1"/>
  </r>
  <r>
    <n v="1"/>
  </r>
  <r>
    <n v="1"/>
  </r>
  <r>
    <n v="0"/>
  </r>
  <r>
    <n v="0"/>
  </r>
  <r>
    <n v="1"/>
  </r>
  <r>
    <n v="1"/>
  </r>
  <r>
    <n v="1"/>
  </r>
  <r>
    <n v="1"/>
  </r>
  <r>
    <n v="1"/>
  </r>
  <r>
    <n v="1"/>
  </r>
  <r>
    <n v="0"/>
  </r>
  <r>
    <n v="1"/>
  </r>
  <r>
    <n v="0"/>
  </r>
  <r>
    <n v="0"/>
  </r>
  <r>
    <n v="1"/>
  </r>
  <r>
    <n v="0"/>
  </r>
  <r>
    <n v="0"/>
  </r>
  <r>
    <n v="0"/>
  </r>
  <r>
    <n v="0"/>
  </r>
  <r>
    <n v="0"/>
  </r>
  <r>
    <n v="1"/>
  </r>
  <r>
    <n v="1"/>
  </r>
  <r>
    <n v="0"/>
  </r>
  <r>
    <n v="1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1"/>
  </r>
  <r>
    <n v="0"/>
  </r>
  <r>
    <n v="0"/>
  </r>
  <r>
    <n v="0"/>
  </r>
  <r>
    <n v="1"/>
  </r>
  <r>
    <n v="0"/>
  </r>
  <r>
    <n v="1"/>
  </r>
  <r>
    <n v="1"/>
  </r>
  <r>
    <n v="1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1"/>
  </r>
  <r>
    <n v="0"/>
  </r>
  <r>
    <n v="1"/>
  </r>
  <r>
    <n v="1"/>
  </r>
  <r>
    <n v="1"/>
  </r>
  <r>
    <n v="1"/>
  </r>
  <r>
    <n v="0"/>
  </r>
  <r>
    <n v="0"/>
  </r>
  <r>
    <n v="0"/>
  </r>
  <r>
    <n v="1"/>
  </r>
  <r>
    <n v="0"/>
  </r>
  <r>
    <n v="1"/>
  </r>
  <r>
    <n v="0"/>
  </r>
  <r>
    <n v="0"/>
  </r>
  <r>
    <n v="0"/>
  </r>
  <r>
    <n v="0"/>
  </r>
  <r>
    <n v="0"/>
  </r>
  <r>
    <n v="1"/>
  </r>
  <r>
    <n v="1"/>
  </r>
  <r>
    <n v="1"/>
  </r>
  <r>
    <n v="1"/>
  </r>
  <r>
    <n v="1"/>
  </r>
  <r>
    <n v="0"/>
  </r>
  <r>
    <n v="1"/>
  </r>
  <r>
    <n v="0"/>
  </r>
  <r>
    <n v="1"/>
  </r>
  <r>
    <n v="1"/>
  </r>
  <r>
    <n v="0"/>
  </r>
  <r>
    <n v="0"/>
  </r>
  <r>
    <n v="0"/>
  </r>
  <r>
    <n v="0"/>
  </r>
  <r>
    <n v="0"/>
  </r>
  <r>
    <n v="1"/>
  </r>
  <r>
    <n v="0"/>
  </r>
  <r>
    <n v="0"/>
  </r>
  <r>
    <n v="1"/>
  </r>
  <r>
    <n v="1"/>
  </r>
  <r>
    <n v="0"/>
  </r>
  <r>
    <n v="1"/>
  </r>
  <r>
    <n v="0"/>
  </r>
  <r>
    <n v="0"/>
  </r>
  <r>
    <n v="1"/>
  </r>
  <r>
    <n v="0"/>
  </r>
  <r>
    <n v="0"/>
  </r>
  <r>
    <n v="1"/>
  </r>
  <r>
    <n v="0"/>
  </r>
  <r>
    <n v="0"/>
  </r>
  <r>
    <n v="0"/>
  </r>
  <r>
    <n v="1"/>
  </r>
  <r>
    <n v="0"/>
  </r>
  <r>
    <n v="1"/>
  </r>
  <r>
    <n v="1"/>
  </r>
  <r>
    <n v="1"/>
  </r>
  <r>
    <n v="1"/>
  </r>
  <r>
    <n v="0"/>
  </r>
  <r>
    <n v="0"/>
  </r>
  <r>
    <n v="0"/>
  </r>
  <r>
    <n v="0"/>
  </r>
  <r>
    <n v="1"/>
  </r>
  <r>
    <n v="1"/>
  </r>
  <r>
    <n v="0"/>
  </r>
  <r>
    <n v="1"/>
  </r>
  <r>
    <n v="0"/>
  </r>
  <r>
    <n v="1"/>
  </r>
  <r>
    <n v="0"/>
  </r>
  <r>
    <n v="1"/>
  </r>
  <r>
    <n v="0"/>
  </r>
  <r>
    <n v="0"/>
  </r>
  <r>
    <n v="1"/>
  </r>
  <r>
    <n v="0"/>
  </r>
  <r>
    <n v="1"/>
  </r>
  <r>
    <n v="1"/>
  </r>
  <r>
    <n v="0"/>
  </r>
  <r>
    <n v="1"/>
  </r>
  <r>
    <n v="0"/>
  </r>
  <r>
    <n v="0"/>
  </r>
  <r>
    <n v="1"/>
  </r>
  <r>
    <n v="0"/>
  </r>
  <r>
    <n v="1"/>
  </r>
  <r>
    <n v="1"/>
  </r>
  <r>
    <n v="1"/>
  </r>
  <r>
    <n v="1"/>
  </r>
  <r>
    <n v="0"/>
  </r>
  <r>
    <n v="0"/>
  </r>
  <r>
    <n v="1"/>
  </r>
  <r>
    <n v="0"/>
  </r>
  <r>
    <n v="0"/>
  </r>
  <r>
    <n v="1"/>
  </r>
  <r>
    <n v="0"/>
  </r>
  <r>
    <n v="0"/>
  </r>
  <r>
    <n v="0"/>
  </r>
  <r>
    <n v="1"/>
  </r>
  <r>
    <n v="0"/>
  </r>
  <r>
    <n v="0"/>
  </r>
  <r>
    <n v="0"/>
  </r>
  <r>
    <n v="0"/>
  </r>
  <r>
    <n v="1"/>
  </r>
  <r>
    <n v="1"/>
  </r>
  <r>
    <n v="1"/>
  </r>
  <r>
    <n v="1"/>
  </r>
  <r>
    <n v="0"/>
  </r>
  <r>
    <n v="0"/>
  </r>
  <r>
    <n v="1"/>
  </r>
  <r>
    <n v="1"/>
  </r>
  <r>
    <n v="0"/>
  </r>
  <r>
    <n v="0"/>
  </r>
  <r>
    <n v="0"/>
  </r>
  <r>
    <n v="1"/>
  </r>
  <r>
    <n v="1"/>
  </r>
  <r>
    <n v="1"/>
  </r>
  <r>
    <n v="1"/>
  </r>
  <r>
    <n v="1"/>
  </r>
  <r>
    <n v="0"/>
  </r>
  <r>
    <n v="0"/>
  </r>
  <r>
    <n v="0"/>
  </r>
  <r>
    <n v="1"/>
  </r>
  <r>
    <n v="1"/>
  </r>
  <r>
    <n v="1"/>
  </r>
  <r>
    <n v="0"/>
  </r>
  <r>
    <n v="1"/>
  </r>
  <r>
    <n v="0"/>
  </r>
  <r>
    <n v="0"/>
  </r>
  <r>
    <n v="0"/>
  </r>
  <r>
    <n v="0"/>
  </r>
  <r>
    <n v="1"/>
  </r>
  <r>
    <n v="0"/>
  </r>
  <r>
    <n v="1"/>
  </r>
  <r>
    <n v="0"/>
  </r>
  <r>
    <n v="0"/>
  </r>
  <r>
    <n v="1"/>
  </r>
  <r>
    <n v="0"/>
  </r>
  <r>
    <n v="0"/>
  </r>
  <r>
    <n v="0"/>
  </r>
  <r>
    <n v="0"/>
  </r>
  <r>
    <n v="1"/>
  </r>
  <r>
    <n v="0"/>
  </r>
  <r>
    <n v="1"/>
  </r>
  <r>
    <n v="1"/>
  </r>
  <r>
    <n v="0"/>
  </r>
  <r>
    <n v="1"/>
  </r>
  <r>
    <n v="0"/>
  </r>
  <r>
    <n v="0"/>
  </r>
  <r>
    <n v="0"/>
  </r>
  <r>
    <n v="0"/>
  </r>
  <r>
    <n v="0"/>
  </r>
  <r>
    <n v="1"/>
  </r>
  <r>
    <n v="1"/>
  </r>
  <r>
    <n v="1"/>
  </r>
  <r>
    <n v="0"/>
  </r>
  <r>
    <n v="1"/>
  </r>
  <r>
    <n v="1"/>
  </r>
  <r>
    <n v="0"/>
  </r>
  <r>
    <n v="1"/>
  </r>
  <r>
    <n v="0"/>
  </r>
  <r>
    <n v="0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0"/>
  </r>
  <r>
    <n v="0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0"/>
  </r>
  <r>
    <n v="1"/>
  </r>
  <r>
    <n v="0"/>
  </r>
  <r>
    <n v="0"/>
  </r>
  <r>
    <n v="0"/>
  </r>
  <r>
    <n v="0"/>
  </r>
  <r>
    <n v="1"/>
  </r>
  <r>
    <n v="0"/>
  </r>
  <r>
    <n v="0"/>
  </r>
  <r>
    <n v="1"/>
  </r>
  <r>
    <n v="0"/>
  </r>
  <r>
    <n v="0"/>
  </r>
  <r>
    <n v="1"/>
  </r>
  <r>
    <n v="0"/>
  </r>
  <r>
    <n v="1"/>
  </r>
  <r>
    <n v="1"/>
  </r>
  <r>
    <n v="1"/>
  </r>
  <r>
    <n v="0"/>
  </r>
  <r>
    <n v="0"/>
  </r>
  <r>
    <n v="1"/>
  </r>
  <r>
    <n v="0"/>
  </r>
  <r>
    <n v="1"/>
  </r>
  <r>
    <n v="0"/>
  </r>
  <r>
    <n v="0"/>
  </r>
  <r>
    <n v="1"/>
  </r>
  <r>
    <n v="1"/>
  </r>
  <r>
    <n v="1"/>
  </r>
  <r>
    <n v="0"/>
  </r>
  <r>
    <n v="1"/>
  </r>
  <r>
    <n v="0"/>
  </r>
  <r>
    <n v="0"/>
  </r>
  <r>
    <n v="1"/>
  </r>
  <r>
    <n v="0"/>
  </r>
  <r>
    <n v="1"/>
  </r>
  <r>
    <n v="1"/>
  </r>
  <r>
    <n v="0"/>
  </r>
  <r>
    <n v="0"/>
  </r>
  <r>
    <n v="0"/>
  </r>
  <r>
    <n v="1"/>
  </r>
  <r>
    <n v="1"/>
  </r>
  <r>
    <n v="0"/>
  </r>
  <r>
    <n v="1"/>
  </r>
  <r>
    <n v="0"/>
  </r>
  <r>
    <n v="0"/>
  </r>
  <r>
    <n v="1"/>
  </r>
  <r>
    <n v="1"/>
  </r>
  <r>
    <n v="0"/>
  </r>
  <r>
    <n v="0"/>
  </r>
  <r>
    <n v="1"/>
  </r>
  <r>
    <n v="0"/>
  </r>
  <r>
    <n v="1"/>
  </r>
  <r>
    <n v="1"/>
  </r>
  <r>
    <n v="1"/>
  </r>
  <r>
    <n v="0"/>
  </r>
  <r>
    <n v="1"/>
  </r>
  <r>
    <n v="1"/>
  </r>
  <r>
    <n v="0"/>
  </r>
  <r>
    <n v="1"/>
  </r>
  <r>
    <n v="1"/>
  </r>
  <r>
    <n v="1"/>
  </r>
  <r>
    <n v="0"/>
  </r>
  <r>
    <n v="0"/>
  </r>
  <r>
    <n v="0"/>
  </r>
  <r>
    <n v="1"/>
  </r>
  <r>
    <n v="1"/>
  </r>
  <r>
    <n v="0"/>
  </r>
  <r>
    <n v="0"/>
  </r>
  <r>
    <n v="0"/>
  </r>
  <r>
    <n v="1"/>
  </r>
  <r>
    <n v="0"/>
  </r>
  <r>
    <n v="1"/>
  </r>
  <r>
    <n v="0"/>
  </r>
  <r>
    <n v="0"/>
  </r>
  <r>
    <n v="0"/>
  </r>
  <r>
    <n v="0"/>
  </r>
  <r>
    <n v="0"/>
  </r>
  <r>
    <n v="0"/>
  </r>
  <r>
    <n v="0"/>
  </r>
  <r>
    <n v="1"/>
  </r>
  <r>
    <n v="0"/>
  </r>
  <r>
    <n v="0"/>
  </r>
  <r>
    <n v="1"/>
  </r>
  <r>
    <n v="1"/>
  </r>
  <r>
    <n v="1"/>
  </r>
  <r>
    <n v="1"/>
  </r>
  <r>
    <n v="0"/>
  </r>
  <r>
    <n v="1"/>
  </r>
  <r>
    <n v="0"/>
  </r>
  <r>
    <n v="0"/>
  </r>
  <r>
    <n v="1"/>
  </r>
  <r>
    <n v="0"/>
  </r>
  <r>
    <n v="0"/>
  </r>
  <r>
    <n v="0"/>
  </r>
  <r>
    <n v="0"/>
  </r>
  <r>
    <n v="1"/>
  </r>
  <r>
    <n v="0"/>
  </r>
  <r>
    <n v="0"/>
  </r>
  <r>
    <n v="0"/>
  </r>
  <r>
    <n v="1"/>
  </r>
  <r>
    <n v="1"/>
  </r>
  <r>
    <n v="1"/>
  </r>
  <r>
    <n v="0"/>
  </r>
  <r>
    <n v="0"/>
  </r>
  <r>
    <n v="1"/>
  </r>
  <r>
    <n v="1"/>
  </r>
  <r>
    <n v="0"/>
  </r>
  <r>
    <n v="0"/>
  </r>
  <r>
    <n v="1"/>
  </r>
  <r>
    <n v="1"/>
  </r>
  <r>
    <n v="0"/>
  </r>
  <r>
    <n v="1"/>
  </r>
  <r>
    <n v="0"/>
  </r>
  <r>
    <n v="0"/>
  </r>
  <r>
    <n v="0"/>
  </r>
  <r>
    <n v="1"/>
  </r>
  <r>
    <n v="0"/>
  </r>
  <r>
    <n v="1"/>
  </r>
  <r>
    <n v="0"/>
  </r>
  <r>
    <n v="1"/>
  </r>
  <r>
    <n v="1"/>
  </r>
  <r>
    <n v="1"/>
  </r>
  <r>
    <n v="0"/>
  </r>
  <r>
    <n v="1"/>
  </r>
  <r>
    <n v="1"/>
  </r>
  <r>
    <n v="1"/>
  </r>
  <r>
    <n v="0"/>
  </r>
  <r>
    <n v="1"/>
  </r>
  <r>
    <n v="1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1"/>
  </r>
  <r>
    <n v="1"/>
  </r>
  <r>
    <n v="1"/>
  </r>
  <r>
    <n v="0"/>
  </r>
  <r>
    <n v="1"/>
  </r>
  <r>
    <n v="0"/>
  </r>
  <r>
    <n v="1"/>
  </r>
  <r>
    <n v="0"/>
  </r>
  <r>
    <n v="1"/>
  </r>
  <r>
    <n v="1"/>
  </r>
  <r>
    <n v="1"/>
  </r>
  <r>
    <n v="1"/>
  </r>
  <r>
    <n v="0"/>
  </r>
  <r>
    <n v="0"/>
  </r>
  <r>
    <n v="1"/>
  </r>
  <r>
    <n v="0"/>
  </r>
  <r>
    <n v="1"/>
  </r>
  <r>
    <n v="0"/>
  </r>
  <r>
    <n v="1"/>
  </r>
  <r>
    <n v="0"/>
  </r>
  <r>
    <n v="0"/>
  </r>
  <r>
    <n v="0"/>
  </r>
  <r>
    <n v="0"/>
  </r>
  <r>
    <n v="0"/>
  </r>
  <r>
    <n v="1"/>
  </r>
  <r>
    <n v="1"/>
  </r>
  <r>
    <n v="1"/>
  </r>
  <r>
    <n v="1"/>
  </r>
  <r>
    <n v="1"/>
  </r>
  <r>
    <n v="1"/>
  </r>
  <r>
    <n v="0"/>
  </r>
  <r>
    <n v="1"/>
  </r>
  <r>
    <n v="1"/>
  </r>
  <r>
    <n v="1"/>
  </r>
  <r>
    <n v="0"/>
  </r>
  <r>
    <n v="0"/>
  </r>
  <r>
    <n v="0"/>
  </r>
  <r>
    <n v="1"/>
  </r>
  <r>
    <n v="1"/>
  </r>
  <r>
    <n v="0"/>
  </r>
  <r>
    <n v="0"/>
  </r>
  <r>
    <n v="1"/>
  </r>
  <r>
    <n v="1"/>
  </r>
  <r>
    <n v="1"/>
  </r>
  <r>
    <n v="1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1"/>
  </r>
  <r>
    <n v="1"/>
  </r>
  <r>
    <n v="0"/>
  </r>
  <r>
    <n v="1"/>
  </r>
  <r>
    <n v="1"/>
  </r>
  <r>
    <n v="0"/>
  </r>
  <r>
    <n v="0"/>
  </r>
  <r>
    <n v="0"/>
  </r>
  <r>
    <n v="1"/>
  </r>
  <r>
    <n v="0"/>
  </r>
  <r>
    <n v="1"/>
  </r>
  <r>
    <n v="1"/>
  </r>
  <r>
    <n v="1"/>
  </r>
  <r>
    <n v="0"/>
  </r>
  <r>
    <n v="0"/>
  </r>
  <r>
    <n v="0"/>
  </r>
  <r>
    <n v="1"/>
  </r>
  <r>
    <n v="1"/>
  </r>
  <r>
    <n v="1"/>
  </r>
  <r>
    <n v="0"/>
  </r>
  <r>
    <n v="0"/>
  </r>
  <r>
    <n v="0"/>
  </r>
  <r>
    <n v="1"/>
  </r>
  <r>
    <n v="1"/>
  </r>
  <r>
    <n v="0"/>
  </r>
  <r>
    <n v="0"/>
  </r>
  <r>
    <n v="0"/>
  </r>
  <r>
    <n v="0"/>
  </r>
  <r>
    <n v="1"/>
  </r>
  <r>
    <n v="0"/>
  </r>
  <r>
    <n v="0"/>
  </r>
  <r>
    <n v="1"/>
  </r>
  <r>
    <n v="0"/>
  </r>
  <r>
    <n v="0"/>
  </r>
  <r>
    <n v="0"/>
  </r>
  <r>
    <n v="0"/>
  </r>
  <r>
    <n v="1"/>
  </r>
  <r>
    <n v="1"/>
  </r>
  <r>
    <n v="1"/>
  </r>
  <r>
    <n v="0"/>
  </r>
  <r>
    <n v="0"/>
  </r>
  <r>
    <n v="1"/>
  </r>
  <r>
    <n v="1"/>
  </r>
  <r>
    <n v="1"/>
  </r>
  <r>
    <n v="1"/>
  </r>
  <r>
    <n v="1"/>
  </r>
  <r>
    <n v="1"/>
  </r>
  <r>
    <n v="0"/>
  </r>
  <r>
    <n v="1"/>
  </r>
  <r>
    <n v="0"/>
  </r>
  <r>
    <n v="1"/>
  </r>
  <r>
    <n v="0"/>
  </r>
  <r>
    <n v="1"/>
  </r>
  <r>
    <n v="1"/>
  </r>
  <r>
    <n v="0"/>
  </r>
  <r>
    <n v="0"/>
  </r>
  <r>
    <n v="0"/>
  </r>
  <r>
    <n v="1"/>
  </r>
  <r>
    <n v="1"/>
  </r>
  <r>
    <n v="0"/>
  </r>
  <r>
    <n v="1"/>
  </r>
  <r>
    <n v="0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1"/>
  </r>
  <r>
    <n v="1"/>
  </r>
  <r>
    <n v="1"/>
  </r>
  <r>
    <n v="0"/>
  </r>
  <r>
    <n v="1"/>
  </r>
  <r>
    <n v="0"/>
  </r>
  <r>
    <n v="0"/>
  </r>
  <r>
    <n v="1"/>
  </r>
  <r>
    <n v="0"/>
  </r>
  <r>
    <n v="0"/>
  </r>
  <r>
    <n v="1"/>
  </r>
  <r>
    <n v="0"/>
  </r>
  <r>
    <n v="1"/>
  </r>
  <r>
    <n v="1"/>
  </r>
  <r>
    <n v="1"/>
  </r>
  <r>
    <n v="0"/>
  </r>
  <r>
    <n v="1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1"/>
  </r>
  <r>
    <n v="1"/>
  </r>
  <r>
    <n v="0"/>
  </r>
  <r>
    <n v="1"/>
  </r>
  <r>
    <n v="0"/>
  </r>
  <r>
    <n v="0"/>
  </r>
  <r>
    <n v="0"/>
  </r>
  <r>
    <n v="0"/>
  </r>
  <r>
    <n v="0"/>
  </r>
  <r>
    <n v="0"/>
  </r>
  <r>
    <n v="1"/>
  </r>
  <r>
    <n v="1"/>
  </r>
  <r>
    <n v="1"/>
  </r>
  <r>
    <n v="1"/>
  </r>
  <r>
    <n v="1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0"/>
  </r>
  <r>
    <n v="0"/>
  </r>
  <r>
    <n v="1"/>
  </r>
  <r>
    <n v="0"/>
  </r>
  <r>
    <n v="0"/>
  </r>
  <r>
    <n v="1"/>
  </r>
  <r>
    <n v="0"/>
  </r>
  <r>
    <n v="1"/>
  </r>
  <r>
    <n v="1"/>
  </r>
  <r>
    <n v="1"/>
  </r>
  <r>
    <n v="1"/>
  </r>
  <r>
    <n v="0"/>
  </r>
  <r>
    <n v="1"/>
  </r>
  <r>
    <n v="1"/>
  </r>
  <r>
    <n v="1"/>
  </r>
  <r>
    <n v="0"/>
  </r>
  <r>
    <n v="1"/>
  </r>
  <r>
    <n v="0"/>
  </r>
  <r>
    <n v="0"/>
  </r>
  <r>
    <n v="1"/>
  </r>
  <r>
    <n v="1"/>
  </r>
  <r>
    <n v="1"/>
  </r>
  <r>
    <n v="0"/>
  </r>
  <r>
    <n v="0"/>
  </r>
  <r>
    <n v="0"/>
  </r>
  <r>
    <n v="0"/>
  </r>
  <r>
    <n v="1"/>
  </r>
  <r>
    <n v="0"/>
  </r>
  <r>
    <n v="1"/>
  </r>
  <r>
    <n v="1"/>
  </r>
  <r>
    <n v="0"/>
  </r>
  <r>
    <n v="1"/>
  </r>
  <r>
    <n v="1"/>
  </r>
  <r>
    <n v="1"/>
  </r>
  <r>
    <n v="0"/>
  </r>
  <r>
    <n v="0"/>
  </r>
  <r>
    <n v="1"/>
  </r>
  <r>
    <n v="0"/>
  </r>
  <r>
    <n v="1"/>
  </r>
  <r>
    <n v="0"/>
  </r>
  <r>
    <n v="0"/>
  </r>
  <r>
    <n v="0"/>
  </r>
  <r>
    <n v="0"/>
  </r>
  <r>
    <n v="1"/>
  </r>
  <r>
    <n v="1"/>
  </r>
  <r>
    <n v="0"/>
  </r>
  <r>
    <n v="0"/>
  </r>
  <r>
    <n v="1"/>
  </r>
  <r>
    <n v="1"/>
  </r>
  <r>
    <n v="1"/>
  </r>
  <r>
    <n v="1"/>
  </r>
  <r>
    <n v="0"/>
  </r>
  <r>
    <n v="0"/>
  </r>
  <r>
    <n v="1"/>
  </r>
  <r>
    <n v="0"/>
  </r>
  <r>
    <n v="0"/>
  </r>
  <r>
    <n v="0"/>
  </r>
  <r>
    <n v="1"/>
  </r>
  <r>
    <n v="1"/>
  </r>
  <r>
    <n v="1"/>
  </r>
  <r>
    <n v="0"/>
  </r>
  <r>
    <n v="1"/>
  </r>
  <r>
    <n v="1"/>
  </r>
  <r>
    <n v="0"/>
  </r>
  <r>
    <n v="1"/>
  </r>
  <r>
    <n v="0"/>
  </r>
  <r>
    <n v="1"/>
  </r>
  <r>
    <n v="1"/>
  </r>
  <r>
    <n v="0"/>
  </r>
  <r>
    <n v="0"/>
  </r>
  <r>
    <n v="1"/>
  </r>
  <r>
    <n v="0"/>
  </r>
  <r>
    <n v="1"/>
  </r>
  <r>
    <n v="1"/>
  </r>
  <r>
    <n v="1"/>
  </r>
  <r>
    <n v="1"/>
  </r>
  <r>
    <n v="0"/>
  </r>
  <r>
    <n v="0"/>
  </r>
  <r>
    <n v="1"/>
  </r>
  <r>
    <n v="0"/>
  </r>
  <r>
    <n v="1"/>
  </r>
  <r>
    <n v="1"/>
  </r>
  <r>
    <n v="1"/>
  </r>
  <r>
    <n v="0"/>
  </r>
  <r>
    <n v="0"/>
  </r>
  <r>
    <n v="0"/>
  </r>
  <r>
    <n v="0"/>
  </r>
  <r>
    <n v="1"/>
  </r>
  <r>
    <n v="1"/>
  </r>
  <r>
    <n v="1"/>
  </r>
  <r>
    <n v="0"/>
  </r>
  <r>
    <n v="0"/>
  </r>
  <r>
    <n v="0"/>
  </r>
  <r>
    <n v="0"/>
  </r>
  <r>
    <n v="0"/>
  </r>
  <r>
    <n v="1"/>
  </r>
  <r>
    <n v="0"/>
  </r>
  <r>
    <n v="0"/>
  </r>
  <r>
    <n v="0"/>
  </r>
  <r>
    <n v="1"/>
  </r>
  <r>
    <n v="0"/>
  </r>
  <r>
    <n v="0"/>
  </r>
  <r>
    <n v="1"/>
  </r>
  <r>
    <n v="0"/>
  </r>
  <r>
    <n v="0"/>
  </r>
  <r>
    <n v="0"/>
  </r>
  <r>
    <n v="0"/>
  </r>
  <r>
    <n v="1"/>
  </r>
  <r>
    <n v="1"/>
  </r>
  <r>
    <n v="1"/>
  </r>
  <r>
    <n v="1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0"/>
  </r>
  <r>
    <n v="0"/>
  </r>
  <r>
    <n v="0"/>
  </r>
  <r>
    <n v="1"/>
  </r>
  <r>
    <n v="1"/>
  </r>
  <r>
    <n v="1"/>
  </r>
  <r>
    <n v="1"/>
  </r>
  <r>
    <n v="1"/>
  </r>
  <r>
    <n v="1"/>
  </r>
  <r>
    <n v="1"/>
  </r>
  <r>
    <n v="1"/>
  </r>
  <r>
    <n v="0"/>
  </r>
  <r>
    <n v="1"/>
  </r>
  <r>
    <n v="1"/>
  </r>
  <r>
    <n v="0"/>
  </r>
  <r>
    <n v="0"/>
  </r>
  <r>
    <n v="1"/>
  </r>
  <r>
    <n v="1"/>
  </r>
  <r>
    <n v="0"/>
  </r>
  <r>
    <n v="0"/>
  </r>
  <r>
    <n v="0"/>
  </r>
  <r>
    <n v="1"/>
  </r>
  <r>
    <n v="1"/>
  </r>
  <r>
    <n v="0"/>
  </r>
  <r>
    <n v="0"/>
  </r>
  <r>
    <n v="1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  <r>
    <n v="1"/>
  </r>
  <r>
    <n v="1"/>
  </r>
  <r>
    <n v="1"/>
  </r>
  <r>
    <n v="0"/>
  </r>
  <r>
    <n v="0"/>
  </r>
  <r>
    <n v="1"/>
  </r>
  <r>
    <n v="1"/>
  </r>
  <r>
    <n v="0"/>
  </r>
  <r>
    <n v="0"/>
  </r>
  <r>
    <n v="1"/>
  </r>
  <r>
    <n v="0"/>
  </r>
  <r>
    <n v="1"/>
  </r>
  <r>
    <n v="1"/>
  </r>
  <r>
    <n v="0"/>
  </r>
  <r>
    <n v="0"/>
  </r>
  <r>
    <n v="1"/>
  </r>
  <r>
    <n v="1"/>
  </r>
  <r>
    <n v="1"/>
  </r>
  <r>
    <n v="0"/>
  </r>
  <r>
    <n v="1"/>
  </r>
  <r>
    <n v="0"/>
  </r>
  <r>
    <n v="1"/>
  </r>
  <r>
    <n v="1"/>
  </r>
  <r>
    <n v="0"/>
  </r>
  <r>
    <n v="0"/>
  </r>
  <r>
    <n v="1"/>
  </r>
  <r>
    <n v="1"/>
  </r>
  <r>
    <n v="1"/>
  </r>
  <r>
    <n v="0"/>
  </r>
  <r>
    <n v="0"/>
  </r>
  <r>
    <n v="1"/>
  </r>
  <r>
    <n v="0"/>
  </r>
  <r>
    <n v="0"/>
  </r>
  <r>
    <n v="1"/>
  </r>
  <r>
    <n v="0"/>
  </r>
  <r>
    <n v="0"/>
  </r>
  <r>
    <n v="0"/>
  </r>
  <r>
    <n v="1"/>
  </r>
  <r>
    <n v="0"/>
  </r>
  <r>
    <n v="1"/>
  </r>
  <r>
    <n v="1"/>
  </r>
  <r>
    <n v="1"/>
  </r>
  <r>
    <n v="0"/>
  </r>
  <r>
    <n v="1"/>
  </r>
  <r>
    <n v="1"/>
  </r>
  <r>
    <n v="0"/>
  </r>
  <r>
    <n v="0"/>
  </r>
  <r>
    <n v="0"/>
  </r>
  <r>
    <n v="1"/>
  </r>
  <r>
    <n v="0"/>
  </r>
  <r>
    <n v="1"/>
  </r>
  <r>
    <n v="1"/>
  </r>
  <r>
    <n v="0"/>
  </r>
  <r>
    <n v="1"/>
  </r>
  <r>
    <n v="0"/>
  </r>
  <r>
    <n v="0"/>
  </r>
  <r>
    <n v="1"/>
  </r>
  <r>
    <n v="1"/>
  </r>
  <r>
    <n v="0"/>
  </r>
  <r>
    <n v="1"/>
  </r>
  <r>
    <n v="1"/>
  </r>
  <r>
    <n v="0"/>
  </r>
  <r>
    <n v="0"/>
  </r>
  <r>
    <n v="1"/>
  </r>
  <r>
    <n v="0"/>
  </r>
  <r>
    <n v="1"/>
  </r>
  <r>
    <n v="0"/>
  </r>
  <r>
    <n v="0"/>
  </r>
  <r>
    <n v="0"/>
  </r>
  <r>
    <n v="0"/>
  </r>
  <r>
    <n v="1"/>
  </r>
  <r>
    <n v="0"/>
  </r>
  <r>
    <n v="1"/>
  </r>
  <r>
    <n v="1"/>
  </r>
  <r>
    <n v="1"/>
  </r>
  <r>
    <n v="1"/>
  </r>
  <r>
    <n v="0"/>
  </r>
  <r>
    <n v="0"/>
  </r>
  <r>
    <n v="0"/>
  </r>
  <r>
    <n v="0"/>
  </r>
  <r>
    <n v="1"/>
  </r>
  <r>
    <n v="1"/>
  </r>
  <r>
    <n v="1"/>
  </r>
  <r>
    <n v="1"/>
  </r>
  <r>
    <n v="1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1"/>
  </r>
  <r>
    <n v="0"/>
  </r>
  <r>
    <n v="1"/>
  </r>
  <r>
    <n v="0"/>
  </r>
  <r>
    <n v="0"/>
  </r>
  <r>
    <n v="0"/>
  </r>
  <r>
    <n v="0"/>
  </r>
  <r>
    <n v="1"/>
  </r>
  <r>
    <n v="0"/>
  </r>
  <r>
    <n v="0"/>
  </r>
  <r>
    <n v="1"/>
  </r>
  <r>
    <n v="0"/>
  </r>
  <r>
    <n v="1"/>
  </r>
  <r>
    <n v="0"/>
  </r>
  <r>
    <n v="0"/>
  </r>
  <r>
    <n v="0"/>
  </r>
  <r>
    <n v="0"/>
  </r>
  <r>
    <n v="1"/>
  </r>
  <r>
    <n v="1"/>
  </r>
  <r>
    <n v="1"/>
  </r>
  <r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s v="Female"/>
    <n v="0"/>
    <s v="Yes"/>
    <x v="0"/>
    <s v="No"/>
    <n v="1"/>
    <s v="No"/>
    <s v="DSL"/>
    <s v="Month-to-month"/>
    <s v="Yes"/>
    <s v="Electronic check"/>
    <n v="29.85"/>
    <n v="29.85"/>
    <s v="No"/>
    <n v="2405"/>
  </r>
  <r>
    <x v="1"/>
    <s v="Male"/>
    <n v="0"/>
    <s v="No"/>
    <x v="1"/>
    <s v="No"/>
    <n v="45"/>
    <s v="No"/>
    <s v="DSL"/>
    <s v="One year"/>
    <s v="No"/>
    <s v="Bank transfer (automatic)"/>
    <n v="42.3"/>
    <n v="1840.75"/>
    <s v="No"/>
    <m/>
  </r>
  <r>
    <x v="2"/>
    <s v="Female"/>
    <n v="0"/>
    <s v="No"/>
    <x v="1"/>
    <s v="No"/>
    <n v="8"/>
    <s v="Yes"/>
    <s v="Fiber optic"/>
    <s v="Month-to-month"/>
    <s v="Yes"/>
    <s v="Electronic check"/>
    <n v="99.65"/>
    <n v="820.5"/>
    <s v="Yes"/>
    <m/>
  </r>
  <r>
    <x v="3"/>
    <s v="Male"/>
    <n v="0"/>
    <s v="No"/>
    <x v="1"/>
    <s v="Yes"/>
    <n v="22"/>
    <s v="Yes"/>
    <s v="Fiber optic"/>
    <s v="Month-to-month"/>
    <s v="Yes"/>
    <s v="Credit card (automatic)"/>
    <n v="89.1"/>
    <n v="1949.4"/>
    <s v="No"/>
    <m/>
  </r>
  <r>
    <x v="4"/>
    <s v="Female"/>
    <n v="0"/>
    <s v="No"/>
    <x v="1"/>
    <s v="No"/>
    <n v="10"/>
    <s v="No"/>
    <s v="DSL"/>
    <s v="Month-to-month"/>
    <s v="No"/>
    <s v="Mailed check"/>
    <n v="29.75"/>
    <n v="301.89999999999998"/>
    <s v="No"/>
    <m/>
  </r>
  <r>
    <x v="5"/>
    <s v="Female"/>
    <n v="0"/>
    <s v="Yes"/>
    <x v="0"/>
    <s v="No"/>
    <n v="28"/>
    <s v="Yes"/>
    <s v="Fiber optic"/>
    <s v="Month-to-month"/>
    <s v="Yes"/>
    <s v="Electronic check"/>
    <n v="104.8"/>
    <n v="3046.05"/>
    <s v="Yes"/>
    <m/>
  </r>
  <r>
    <x v="6"/>
    <s v="Male"/>
    <n v="0"/>
    <s v="No"/>
    <x v="1"/>
    <s v="No"/>
    <n v="16"/>
    <s v="Yes"/>
    <s v="No"/>
    <s v="Two year"/>
    <s v="No"/>
    <s v="Credit card (automatic)"/>
    <n v="18.95"/>
    <n v="326.8"/>
    <s v="No"/>
    <m/>
  </r>
  <r>
    <x v="7"/>
    <s v="Male"/>
    <n v="0"/>
    <s v="No"/>
    <x v="1"/>
    <s v="No"/>
    <n v="25"/>
    <s v="Yes"/>
    <s v="Fiber optic"/>
    <s v="Month-to-month"/>
    <s v="Yes"/>
    <s v="Electronic check"/>
    <n v="105.5"/>
    <n v="2686.05"/>
    <s v="No"/>
    <m/>
  </r>
  <r>
    <x v="8"/>
    <s v="Female"/>
    <n v="0"/>
    <s v="No"/>
    <x v="1"/>
    <s v="No"/>
    <n v="52"/>
    <s v="Yes"/>
    <s v="No"/>
    <s v="One year"/>
    <s v="No"/>
    <s v="Mailed check"/>
    <n v="20.65"/>
    <n v="1022.95"/>
    <s v="No"/>
    <m/>
  </r>
  <r>
    <x v="9"/>
    <s v="Male"/>
    <n v="0"/>
    <s v="No"/>
    <x v="1"/>
    <s v="Yes"/>
    <n v="71"/>
    <s v="Yes"/>
    <s v="Fiber optic"/>
    <s v="Two year"/>
    <s v="No"/>
    <s v="Bank transfer (automatic)"/>
    <n v="106.7"/>
    <n v="7382.25"/>
    <s v="No"/>
    <m/>
  </r>
  <r>
    <x v="10"/>
    <s v="Female"/>
    <n v="0"/>
    <s v="Yes"/>
    <x v="0"/>
    <s v="Yes"/>
    <n v="10"/>
    <s v="Yes"/>
    <s v="DSL"/>
    <s v="Month-to-month"/>
    <s v="No"/>
    <s v="Credit card (automatic)"/>
    <n v="55.2"/>
    <n v="528.35"/>
    <s v="Yes"/>
    <m/>
  </r>
  <r>
    <x v="11"/>
    <s v="Female"/>
    <n v="0"/>
    <s v="No"/>
    <x v="1"/>
    <s v="No"/>
    <n v="21"/>
    <s v="Yes"/>
    <s v="Fiber optic"/>
    <s v="Month-to-month"/>
    <s v="Yes"/>
    <s v="Electronic check"/>
    <n v="90.05"/>
    <n v="1862.9"/>
    <s v="No"/>
    <m/>
  </r>
  <r>
    <x v="12"/>
    <s v="Male"/>
    <n v="1"/>
    <s v="No"/>
    <x v="1"/>
    <s v="No"/>
    <n v="1"/>
    <s v="No"/>
    <s v="DSL"/>
    <s v="Month-to-month"/>
    <s v="Yes"/>
    <s v="Electronic check"/>
    <n v="39.65"/>
    <n v="39.65"/>
    <s v="Yes"/>
    <m/>
  </r>
  <r>
    <x v="13"/>
    <s v="Male"/>
    <n v="0"/>
    <s v="Yes"/>
    <x v="0"/>
    <s v="No"/>
    <n v="12"/>
    <s v="Yes"/>
    <s v="No"/>
    <s v="One year"/>
    <s v="No"/>
    <s v="Bank transfer (automatic)"/>
    <n v="19.8"/>
    <n v="202.25"/>
    <s v="No"/>
    <m/>
  </r>
  <r>
    <x v="14"/>
    <s v="Male"/>
    <n v="0"/>
    <s v="No"/>
    <x v="1"/>
    <s v="No"/>
    <n v="1"/>
    <s v="Yes"/>
    <s v="No"/>
    <s v="Month-to-month"/>
    <s v="No"/>
    <s v="Mailed check"/>
    <n v="20.149999999999999"/>
    <n v="20.149999999999999"/>
    <s v="Yes"/>
    <m/>
  </r>
  <r>
    <x v="15"/>
    <s v="Female"/>
    <n v="0"/>
    <s v="Yes"/>
    <x v="0"/>
    <s v="No"/>
    <n v="58"/>
    <s v="Yes"/>
    <s v="DSL"/>
    <s v="Two year"/>
    <s v="Yes"/>
    <s v="Credit card (automatic)"/>
    <n v="59.9"/>
    <n v="3505.1"/>
    <s v="No"/>
    <m/>
  </r>
  <r>
    <x v="16"/>
    <s v="Male"/>
    <n v="0"/>
    <s v="Yes"/>
    <x v="0"/>
    <s v="Yes"/>
    <n v="49"/>
    <s v="Yes"/>
    <s v="DSL"/>
    <s v="Month-to-month"/>
    <s v="No"/>
    <s v="Credit card (automatic)"/>
    <n v="59.6"/>
    <n v="2970.3"/>
    <s v="No"/>
    <m/>
  </r>
  <r>
    <x v="17"/>
    <s v="Male"/>
    <n v="0"/>
    <s v="Yes"/>
    <x v="0"/>
    <s v="Yes"/>
    <n v="47"/>
    <s v="Yes"/>
    <s v="Fiber optic"/>
    <s v="Month-to-month"/>
    <s v="Yes"/>
    <s v="Electronic check"/>
    <n v="99.35"/>
    <n v="4749.1499999999996"/>
    <s v="Yes"/>
    <m/>
  </r>
  <r>
    <x v="18"/>
    <s v="Male"/>
    <n v="0"/>
    <s v="Yes"/>
    <x v="0"/>
    <s v="No"/>
    <n v="72"/>
    <s v="Yes"/>
    <s v="DSL"/>
    <s v="Two year"/>
    <s v="Yes"/>
    <s v="Credit card (automatic)"/>
    <n v="90.25"/>
    <n v="6369.45"/>
    <s v="No"/>
    <m/>
  </r>
  <r>
    <x v="19"/>
    <s v="Female"/>
    <n v="1"/>
    <s v="Yes"/>
    <x v="0"/>
    <s v="No"/>
    <n v="71"/>
    <s v="Yes"/>
    <s v="Fiber optic"/>
    <s v="Two year"/>
    <s v="Yes"/>
    <s v="Credit card (automatic)"/>
    <n v="96.35"/>
    <n v="6766.95"/>
    <s v="No"/>
    <m/>
  </r>
  <r>
    <x v="20"/>
    <s v="Male"/>
    <n v="1"/>
    <s v="Yes"/>
    <x v="0"/>
    <s v="No"/>
    <n v="2"/>
    <s v="Yes"/>
    <s v="Fiber optic"/>
    <s v="Month-to-month"/>
    <s v="Yes"/>
    <s v="Credit card (automatic)"/>
    <n v="95.5"/>
    <n v="181.65"/>
    <s v="No"/>
    <m/>
  </r>
  <r>
    <x v="21"/>
    <s v="Male"/>
    <n v="0"/>
    <s v="No"/>
    <x v="1"/>
    <s v="No"/>
    <n v="1"/>
    <s v="Yes"/>
    <s v="No"/>
    <s v="Month-to-month"/>
    <s v="No"/>
    <s v="Bank transfer (automatic)"/>
    <n v="20.2"/>
    <n v="20.2"/>
    <s v="No"/>
    <m/>
  </r>
  <r>
    <x v="22"/>
    <s v="Male"/>
    <n v="1"/>
    <s v="No"/>
    <x v="1"/>
    <s v="No"/>
    <n v="1"/>
    <s v="Yes"/>
    <s v="DSL"/>
    <s v="Month-to-month"/>
    <s v="No"/>
    <s v="Bank transfer (automatic)"/>
    <n v="45.25"/>
    <n v="45.25"/>
    <s v="No"/>
    <m/>
  </r>
  <r>
    <x v="23"/>
    <s v="Male"/>
    <n v="0"/>
    <s v="No"/>
    <x v="1"/>
    <s v="No"/>
    <n v="5"/>
    <s v="Yes"/>
    <s v="Fiber optic"/>
    <s v="Month-to-month"/>
    <s v="Yes"/>
    <s v="Electronic check"/>
    <n v="69.7"/>
    <n v="316.89999999999998"/>
    <s v="Yes"/>
    <m/>
  </r>
  <r>
    <x v="24"/>
    <s v="Female"/>
    <n v="0"/>
    <s v="No"/>
    <x v="1"/>
    <s v="No"/>
    <n v="46"/>
    <s v="Yes"/>
    <s v="Fiber optic"/>
    <s v="Month-to-month"/>
    <s v="Yes"/>
    <s v="Credit card (automatic)"/>
    <n v="74.8"/>
    <n v="3548.3"/>
    <s v="No"/>
    <m/>
  </r>
  <r>
    <x v="25"/>
    <s v="Male"/>
    <n v="0"/>
    <s v="No"/>
    <x v="1"/>
    <s v="No"/>
    <n v="34"/>
    <s v="Yes"/>
    <s v="Fiber optic"/>
    <s v="Month-to-month"/>
    <s v="Yes"/>
    <s v="Electronic check"/>
    <n v="106.35"/>
    <n v="3549.25"/>
    <s v="Yes"/>
    <m/>
  </r>
  <r>
    <x v="26"/>
    <s v="Male"/>
    <n v="0"/>
    <s v="Yes"/>
    <x v="0"/>
    <s v="Yes"/>
    <n v="10"/>
    <s v="Yes"/>
    <s v="DSL"/>
    <s v="One year"/>
    <s v="No"/>
    <s v="Mailed check"/>
    <n v="49.55"/>
    <n v="475.7"/>
    <s v="No"/>
    <m/>
  </r>
  <r>
    <x v="27"/>
    <s v="Female"/>
    <n v="0"/>
    <s v="Yes"/>
    <x v="0"/>
    <s v="Yes"/>
    <n v="70"/>
    <s v="Yes"/>
    <s v="DSL"/>
    <s v="Two year"/>
    <s v="Yes"/>
    <s v="Credit card (automatic)"/>
    <n v="69.2"/>
    <n v="4872.3500000000004"/>
    <s v="No"/>
    <m/>
  </r>
  <r>
    <x v="28"/>
    <s v="Female"/>
    <n v="0"/>
    <s v="No"/>
    <x v="1"/>
    <s v="No"/>
    <n v="63"/>
    <s v="Yes"/>
    <s v="DSL"/>
    <s v="Two year"/>
    <s v="Yes"/>
    <s v="Credit card (automatic)"/>
    <n v="79.849999999999994"/>
    <n v="4861.45"/>
    <s v="No"/>
    <m/>
  </r>
  <r>
    <x v="29"/>
    <s v="Female"/>
    <n v="0"/>
    <s v="Yes"/>
    <x v="0"/>
    <s v="No"/>
    <n v="13"/>
    <s v="Yes"/>
    <s v="DSL"/>
    <s v="Month-to-month"/>
    <s v="Yes"/>
    <s v="Electronic check"/>
    <n v="76.2"/>
    <n v="981.45"/>
    <s v="No"/>
    <m/>
  </r>
  <r>
    <x v="30"/>
    <s v="Female"/>
    <n v="0"/>
    <s v="No"/>
    <x v="1"/>
    <s v="No"/>
    <n v="49"/>
    <s v="Yes"/>
    <s v="Fiber optic"/>
    <s v="Month-to-month"/>
    <s v="Yes"/>
    <s v="Electronic check"/>
    <n v="84.5"/>
    <n v="3906.7"/>
    <s v="No"/>
    <m/>
  </r>
  <r>
    <x v="31"/>
    <s v="Male"/>
    <n v="0"/>
    <s v="No"/>
    <x v="1"/>
    <s v="No"/>
    <n v="2"/>
    <s v="Yes"/>
    <s v="DSL"/>
    <s v="Month-to-month"/>
    <s v="No"/>
    <s v="Mailed check"/>
    <n v="49.25"/>
    <n v="97"/>
    <s v="No"/>
    <m/>
  </r>
  <r>
    <x v="32"/>
    <s v="Male"/>
    <n v="0"/>
    <s v="No"/>
    <x v="1"/>
    <s v="No"/>
    <n v="52"/>
    <s v="Yes"/>
    <s v="DSL"/>
    <s v="Two year"/>
    <s v="Yes"/>
    <s v="Credit card (automatic)"/>
    <n v="79.75"/>
    <n v="4217.8"/>
    <s v="No"/>
    <m/>
  </r>
  <r>
    <x v="33"/>
    <s v="Female"/>
    <n v="1"/>
    <s v="No"/>
    <x v="1"/>
    <s v="No"/>
    <n v="43"/>
    <s v="Yes"/>
    <s v="Fiber optic"/>
    <s v="Month-to-month"/>
    <s v="Yes"/>
    <s v="Electronic check"/>
    <n v="90.25"/>
    <n v="3838.75"/>
    <s v="No"/>
    <m/>
  </r>
  <r>
    <x v="34"/>
    <s v="Female"/>
    <n v="0"/>
    <s v="No"/>
    <x v="1"/>
    <s v="No"/>
    <n v="15"/>
    <s v="Yes"/>
    <s v="Fiber optic"/>
    <s v="Month-to-month"/>
    <s v="Yes"/>
    <s v="Credit card (automatic)"/>
    <n v="99.1"/>
    <n v="1426.4"/>
    <s v="Yes"/>
    <m/>
  </r>
  <r>
    <x v="35"/>
    <s v="Female"/>
    <n v="1"/>
    <s v="Yes"/>
    <x v="0"/>
    <s v="No"/>
    <n v="25"/>
    <s v="Yes"/>
    <s v="DSL"/>
    <s v="Month-to-month"/>
    <s v="Yes"/>
    <s v="Credit card (automatic)"/>
    <n v="69.5"/>
    <n v="1752.65"/>
    <s v="No"/>
    <m/>
  </r>
  <r>
    <x v="36"/>
    <s v="Female"/>
    <n v="1"/>
    <s v="Yes"/>
    <x v="0"/>
    <s v="No"/>
    <n v="8"/>
    <s v="Yes"/>
    <s v="Fiber optic"/>
    <s v="Month-to-month"/>
    <s v="Yes"/>
    <s v="Credit card (automatic)"/>
    <n v="80.650000000000006"/>
    <n v="633.29999999999995"/>
    <s v="Yes"/>
    <m/>
  </r>
  <r>
    <x v="37"/>
    <s v="Female"/>
    <n v="1"/>
    <s v="Yes"/>
    <x v="0"/>
    <s v="Yes"/>
    <n v="60"/>
    <s v="Yes"/>
    <s v="DSL"/>
    <s v="One year"/>
    <s v="Yes"/>
    <s v="Credit card (automatic)"/>
    <n v="74.849999999999994"/>
    <n v="4456.3500000000004"/>
    <s v="No"/>
    <m/>
  </r>
  <r>
    <x v="38"/>
    <s v="Male"/>
    <n v="1"/>
    <s v="No"/>
    <x v="1"/>
    <s v="No"/>
    <n v="18"/>
    <s v="Yes"/>
    <s v="Fiber optic"/>
    <s v="Month-to-month"/>
    <s v="Yes"/>
    <s v="Electronic check"/>
    <n v="95.45"/>
    <n v="1752.55"/>
    <s v="Yes"/>
    <m/>
  </r>
  <r>
    <x v="39"/>
    <s v="Female"/>
    <n v="0"/>
    <s v="Yes"/>
    <x v="0"/>
    <s v="Yes"/>
    <n v="63"/>
    <s v="Yes"/>
    <s v="Fiber optic"/>
    <s v="One year"/>
    <s v="Yes"/>
    <s v="Credit card (automatic)"/>
    <n v="99.65"/>
    <n v="6311.2"/>
    <s v="No"/>
    <m/>
  </r>
  <r>
    <x v="40"/>
    <s v="Male"/>
    <n v="1"/>
    <s v="Yes"/>
    <x v="0"/>
    <s v="Yes"/>
    <n v="66"/>
    <s v="Yes"/>
    <s v="Fiber optic"/>
    <s v="One year"/>
    <s v="Yes"/>
    <s v="Electronic check"/>
    <n v="108.45"/>
    <n v="7076.35"/>
    <s v="No"/>
    <m/>
  </r>
  <r>
    <x v="41"/>
    <s v="Female"/>
    <n v="0"/>
    <s v="Yes"/>
    <x v="0"/>
    <s v="Yes"/>
    <n v="34"/>
    <s v="Yes"/>
    <s v="No"/>
    <s v="Two year"/>
    <s v="No"/>
    <s v="Credit card (automatic)"/>
    <n v="24.95"/>
    <n v="894.3"/>
    <s v="No"/>
    <m/>
  </r>
  <r>
    <x v="42"/>
    <s v="Female"/>
    <n v="0"/>
    <s v="No"/>
    <x v="1"/>
    <s v="No"/>
    <n v="72"/>
    <s v="Yes"/>
    <s v="Fiber optic"/>
    <s v="Two year"/>
    <s v="Yes"/>
    <s v="Credit card (automatic)"/>
    <n v="107.5"/>
    <n v="7853.7"/>
    <s v="No"/>
    <m/>
  </r>
  <r>
    <x v="43"/>
    <s v="Female"/>
    <n v="0"/>
    <s v="Yes"/>
    <x v="0"/>
    <s v="No"/>
    <n v="47"/>
    <s v="Yes"/>
    <s v="Fiber optic"/>
    <s v="Month-to-month"/>
    <s v="Yes"/>
    <s v="Electronic check"/>
    <n v="100.5"/>
    <n v="4707.1000000000004"/>
    <s v="No"/>
    <m/>
  </r>
  <r>
    <x v="44"/>
    <s v="Male"/>
    <n v="0"/>
    <s v="Yes"/>
    <x v="0"/>
    <s v="No"/>
    <n v="72"/>
    <s v="No"/>
    <s v="DSL"/>
    <s v="Two year"/>
    <s v="No"/>
    <s v="Bank transfer (automatic)"/>
    <n v="42.1"/>
    <n v="2962"/>
    <s v="No"/>
    <m/>
  </r>
  <r>
    <x v="45"/>
    <s v="Female"/>
    <n v="0"/>
    <s v="Yes"/>
    <x v="0"/>
    <s v="Yes"/>
    <n v="18"/>
    <s v="Yes"/>
    <s v="DSL"/>
    <s v="One year"/>
    <s v="Yes"/>
    <s v="Credit card (automatic)"/>
    <n v="54.4"/>
    <n v="957.1"/>
    <s v="No"/>
    <m/>
  </r>
  <r>
    <x v="46"/>
    <s v="Female"/>
    <n v="0"/>
    <s v="No"/>
    <x v="1"/>
    <s v="No"/>
    <n v="3"/>
    <s v="Yes"/>
    <s v="DSL"/>
    <s v="Month-to-month"/>
    <s v="Yes"/>
    <s v="Electronic check"/>
    <n v="75.3"/>
    <n v="244.1"/>
    <s v="No"/>
    <m/>
  </r>
  <r>
    <x v="47"/>
    <s v="Male"/>
    <n v="0"/>
    <s v="Yes"/>
    <x v="0"/>
    <s v="No"/>
    <n v="47"/>
    <s v="Yes"/>
    <s v="Fiber optic"/>
    <s v="One year"/>
    <s v="Yes"/>
    <s v="Electronic check"/>
    <n v="78.900000000000006"/>
    <n v="3650.35"/>
    <s v="No"/>
    <m/>
  </r>
  <r>
    <x v="48"/>
    <s v="Female"/>
    <n v="0"/>
    <s v="Yes"/>
    <x v="0"/>
    <s v="Yes"/>
    <n v="52"/>
    <s v="Yes"/>
    <s v="No"/>
    <s v="One year"/>
    <s v="Yes"/>
    <s v="Electronic check"/>
    <n v="20.399999999999999"/>
    <n v="1090.6500000000001"/>
    <s v="No"/>
    <m/>
  </r>
  <r>
    <x v="49"/>
    <s v="Female"/>
    <n v="0"/>
    <s v="No"/>
    <x v="1"/>
    <s v="Yes"/>
    <n v="3"/>
    <s v="Yes"/>
    <s v="DSL"/>
    <s v="Month-to-month"/>
    <s v="Yes"/>
    <s v="Bank transfer (automatic)"/>
    <n v="64.5"/>
    <n v="177.4"/>
    <s v="No"/>
    <m/>
  </r>
  <r>
    <x v="50"/>
    <s v="Female"/>
    <n v="0"/>
    <s v="No"/>
    <x v="1"/>
    <s v="No"/>
    <n v="46"/>
    <s v="Yes"/>
    <s v="DSL"/>
    <s v="One year"/>
    <s v="No"/>
    <s v="Credit card (automatic)"/>
    <n v="55.65"/>
    <n v="2688.85"/>
    <s v="No"/>
    <m/>
  </r>
  <r>
    <x v="51"/>
    <s v="Female"/>
    <n v="0"/>
    <s v="Yes"/>
    <x v="0"/>
    <s v="Yes"/>
    <n v="8"/>
    <s v="Yes"/>
    <s v="DSL"/>
    <s v="Month-to-month"/>
    <s v="No"/>
    <s v="Mailed check"/>
    <n v="54.65"/>
    <n v="482.25"/>
    <s v="No"/>
    <m/>
  </r>
  <r>
    <x v="52"/>
    <s v="Male"/>
    <n v="1"/>
    <s v="No"/>
    <x v="1"/>
    <s v="No"/>
    <n v="30"/>
    <s v="Yes"/>
    <s v="DSL"/>
    <s v="Month-to-month"/>
    <s v="Yes"/>
    <s v="Electronic check"/>
    <n v="74.75"/>
    <n v="2111.3000000000002"/>
    <s v="No"/>
    <m/>
  </r>
  <r>
    <x v="53"/>
    <s v="Female"/>
    <n v="0"/>
    <s v="No"/>
    <x v="1"/>
    <s v="Yes"/>
    <n v="1"/>
    <s v="Yes"/>
    <s v="Fiber optic"/>
    <s v="Month-to-month"/>
    <s v="Yes"/>
    <s v="Electronic check"/>
    <n v="79.349999999999994"/>
    <n v="79.349999999999994"/>
    <s v="Yes"/>
    <m/>
  </r>
  <r>
    <x v="54"/>
    <s v="Female"/>
    <n v="0"/>
    <s v="Yes"/>
    <x v="0"/>
    <s v="No"/>
    <n v="7"/>
    <s v="Yes"/>
    <s v="Fiber optic"/>
    <s v="Month-to-month"/>
    <s v="Yes"/>
    <s v="Bank transfer (automatic)"/>
    <n v="75.150000000000006"/>
    <n v="496.9"/>
    <s v="Yes"/>
    <m/>
  </r>
  <r>
    <x v="55"/>
    <s v="Female"/>
    <n v="0"/>
    <s v="Yes"/>
    <x v="0"/>
    <s v="No"/>
    <n v="49"/>
    <s v="Yes"/>
    <s v="No"/>
    <s v="Two year"/>
    <s v="Yes"/>
    <s v="Bank transfer (automatic)"/>
    <n v="20.149999999999999"/>
    <n v="973.35"/>
    <s v="No"/>
    <m/>
  </r>
  <r>
    <x v="56"/>
    <s v="Female"/>
    <n v="0"/>
    <s v="Yes"/>
    <x v="0"/>
    <s v="No"/>
    <n v="35"/>
    <s v="Yes"/>
    <s v="DSL"/>
    <s v="One year"/>
    <s v="Yes"/>
    <s v="Bank transfer (automatic)"/>
    <n v="62.15"/>
    <n v="2215.4499999999998"/>
    <s v="No"/>
    <m/>
  </r>
  <r>
    <x v="57"/>
    <s v="Female"/>
    <n v="0"/>
    <s v="Yes"/>
    <x v="0"/>
    <s v="Yes"/>
    <n v="48"/>
    <s v="Yes"/>
    <s v="No"/>
    <s v="Two year"/>
    <s v="No"/>
    <s v="Bank transfer (automatic)"/>
    <n v="20.65"/>
    <n v="1057"/>
    <s v="No"/>
    <m/>
  </r>
  <r>
    <x v="58"/>
    <s v="Female"/>
    <n v="0"/>
    <s v="Yes"/>
    <x v="0"/>
    <s v="Yes"/>
    <n v="46"/>
    <s v="Yes"/>
    <s v="No"/>
    <s v="Two year"/>
    <s v="Yes"/>
    <s v="Mailed check"/>
    <n v="19.95"/>
    <n v="927.1"/>
    <s v="No"/>
    <m/>
  </r>
  <r>
    <x v="59"/>
    <s v="Male"/>
    <n v="0"/>
    <s v="Yes"/>
    <x v="0"/>
    <s v="No"/>
    <n v="29"/>
    <s v="No"/>
    <s v="DSL"/>
    <s v="Month-to-month"/>
    <s v="No"/>
    <s v="Mailed check"/>
    <n v="33.75"/>
    <n v="1009.25"/>
    <s v="No"/>
    <m/>
  </r>
  <r>
    <x v="60"/>
    <s v="Male"/>
    <n v="0"/>
    <s v="Yes"/>
    <x v="0"/>
    <s v="Yes"/>
    <n v="30"/>
    <s v="Yes"/>
    <s v="Fiber optic"/>
    <s v="Month-to-month"/>
    <s v="No"/>
    <s v="Bank transfer (automatic)"/>
    <n v="82.05"/>
    <n v="2570.1999999999998"/>
    <s v="No"/>
    <m/>
  </r>
  <r>
    <x v="61"/>
    <s v="Male"/>
    <n v="1"/>
    <s v="No"/>
    <x v="1"/>
    <s v="No"/>
    <n v="1"/>
    <s v="Yes"/>
    <s v="Fiber optic"/>
    <s v="Month-to-month"/>
    <s v="No"/>
    <s v="Electronic check"/>
    <n v="74.7"/>
    <n v="74.7"/>
    <s v="No"/>
    <m/>
  </r>
  <r>
    <x v="62"/>
    <s v="Female"/>
    <n v="0"/>
    <s v="No"/>
    <x v="1"/>
    <s v="No"/>
    <n v="65"/>
    <s v="Yes"/>
    <s v="Fiber optic"/>
    <s v="Month-to-month"/>
    <s v="Yes"/>
    <s v="Credit card (automatic)"/>
    <n v="111.05"/>
    <n v="7107"/>
    <s v="No"/>
    <m/>
  </r>
  <r>
    <x v="63"/>
    <s v="Male"/>
    <n v="0"/>
    <s v="No"/>
    <x v="1"/>
    <s v="No"/>
    <n v="72"/>
    <s v="Yes"/>
    <s v="Fiber optic"/>
    <s v="Two year"/>
    <s v="Yes"/>
    <s v="Bank transfer (automatic)"/>
    <n v="100.9"/>
    <n v="7459.05"/>
    <s v="No"/>
    <m/>
  </r>
  <r>
    <x v="64"/>
    <s v="Female"/>
    <n v="0"/>
    <s v="No"/>
    <x v="1"/>
    <s v="No"/>
    <n v="12"/>
    <s v="Yes"/>
    <s v="Fiber optic"/>
    <s v="Month-to-month"/>
    <s v="Yes"/>
    <s v="Electronic check"/>
    <n v="78.95"/>
    <n v="927.35"/>
    <s v="Yes"/>
    <m/>
  </r>
  <r>
    <x v="65"/>
    <s v="Male"/>
    <n v="0"/>
    <s v="Yes"/>
    <x v="0"/>
    <s v="Yes"/>
    <n v="71"/>
    <s v="Yes"/>
    <s v="DSL"/>
    <s v="One year"/>
    <s v="Yes"/>
    <s v="Credit card (automatic)"/>
    <n v="66.849999999999994"/>
    <n v="4748.7"/>
    <s v="No"/>
    <m/>
  </r>
  <r>
    <x v="66"/>
    <s v="Male"/>
    <n v="0"/>
    <s v="No"/>
    <x v="1"/>
    <s v="No"/>
    <n v="5"/>
    <s v="Yes"/>
    <s v="No"/>
    <s v="Month-to-month"/>
    <s v="No"/>
    <s v="Mailed check"/>
    <n v="21.05"/>
    <n v="113.85"/>
    <s v="Yes"/>
    <m/>
  </r>
  <r>
    <x v="67"/>
    <s v="Male"/>
    <n v="0"/>
    <s v="No"/>
    <x v="1"/>
    <s v="No"/>
    <n v="52"/>
    <s v="Yes"/>
    <s v="No"/>
    <s v="Two year"/>
    <s v="No"/>
    <s v="Bank transfer (automatic)"/>
    <n v="21"/>
    <n v="1107.2"/>
    <s v="No"/>
    <m/>
  </r>
  <r>
    <x v="68"/>
    <s v="Male"/>
    <n v="0"/>
    <s v="No"/>
    <x v="1"/>
    <s v="No"/>
    <n v="1"/>
    <s v="Yes"/>
    <s v="No"/>
    <s v="Month-to-month"/>
    <s v="No"/>
    <s v="Mailed check"/>
    <n v="20.2"/>
    <n v="20.2"/>
    <s v="No"/>
    <m/>
  </r>
  <r>
    <x v="69"/>
    <s v="Female"/>
    <n v="0"/>
    <s v="Yes"/>
    <x v="0"/>
    <s v="Yes"/>
    <n v="1"/>
    <s v="Yes"/>
    <s v="No"/>
    <s v="Month-to-month"/>
    <s v="No"/>
    <s v="Electronic check"/>
    <n v="19.45"/>
    <n v="19.45"/>
    <s v="No"/>
    <m/>
  </r>
  <r>
    <x v="70"/>
    <s v="Male"/>
    <n v="0"/>
    <s v="No"/>
    <x v="1"/>
    <s v="No"/>
    <n v="38"/>
    <s v="Yes"/>
    <s v="Fiber optic"/>
    <s v="One year"/>
    <s v="No"/>
    <s v="Bank transfer (automatic)"/>
    <n v="95"/>
    <n v="3605.6"/>
    <s v="No"/>
    <m/>
  </r>
  <r>
    <x v="71"/>
    <s v="Male"/>
    <n v="0"/>
    <s v="Yes"/>
    <x v="0"/>
    <s v="No"/>
    <n v="68"/>
    <s v="Yes"/>
    <s v="Fiber optic"/>
    <s v="Two year"/>
    <s v="Yes"/>
    <s v="Bank transfer (automatic)"/>
    <n v="110"/>
    <n v="7611.85"/>
    <s v="Yes"/>
    <m/>
  </r>
  <r>
    <x v="72"/>
    <s v="Male"/>
    <n v="0"/>
    <s v="No"/>
    <x v="1"/>
    <s v="No"/>
    <n v="5"/>
    <s v="No"/>
    <s v="DSL"/>
    <s v="Month-to-month"/>
    <s v="No"/>
    <s v="Mailed check"/>
    <n v="24.3"/>
    <n v="100.2"/>
    <s v="No"/>
    <m/>
  </r>
  <r>
    <x v="73"/>
    <s v="Female"/>
    <n v="0"/>
    <s v="Yes"/>
    <x v="0"/>
    <s v="Yes"/>
    <n v="72"/>
    <s v="Yes"/>
    <s v="Fiber optic"/>
    <s v="One year"/>
    <s v="Yes"/>
    <s v="Electronic check"/>
    <n v="104.15"/>
    <n v="7303.05"/>
    <s v="No"/>
    <m/>
  </r>
  <r>
    <x v="74"/>
    <s v="Female"/>
    <n v="0"/>
    <s v="No"/>
    <x v="1"/>
    <s v="No"/>
    <n v="32"/>
    <s v="No"/>
    <s v="DSL"/>
    <s v="One year"/>
    <s v="No"/>
    <s v="Mailed check"/>
    <n v="30.15"/>
    <n v="927.65"/>
    <s v="No"/>
    <m/>
  </r>
  <r>
    <x v="75"/>
    <s v="Male"/>
    <n v="0"/>
    <s v="No"/>
    <x v="1"/>
    <s v="No"/>
    <n v="43"/>
    <s v="Yes"/>
    <s v="Fiber optic"/>
    <s v="One year"/>
    <s v="No"/>
    <s v="Mailed check"/>
    <n v="94.35"/>
    <n v="3921.3"/>
    <s v="No"/>
    <m/>
  </r>
  <r>
    <x v="76"/>
    <s v="Male"/>
    <n v="0"/>
    <s v="Yes"/>
    <x v="0"/>
    <s v="Yes"/>
    <n v="72"/>
    <s v="Yes"/>
    <s v="No"/>
    <s v="Two year"/>
    <s v="No"/>
    <s v="Credit card (automatic)"/>
    <n v="19.399999999999999"/>
    <n v="1363.25"/>
    <s v="No"/>
    <m/>
  </r>
  <r>
    <x v="77"/>
    <s v="Female"/>
    <n v="0"/>
    <s v="No"/>
    <x v="1"/>
    <s v="No"/>
    <n v="52"/>
    <s v="Yes"/>
    <s v="DSL"/>
    <s v="One year"/>
    <s v="No"/>
    <s v="Credit card (automatic)"/>
    <n v="57.95"/>
    <n v="3042.25"/>
    <s v="No"/>
    <m/>
  </r>
  <r>
    <x v="78"/>
    <s v="Female"/>
    <n v="0"/>
    <s v="No"/>
    <x v="1"/>
    <s v="No"/>
    <n v="43"/>
    <s v="Yes"/>
    <s v="Fiber optic"/>
    <s v="Month-to-month"/>
    <s v="Yes"/>
    <s v="Electronic check"/>
    <n v="91.65"/>
    <n v="3954.1"/>
    <s v="No"/>
    <m/>
  </r>
  <r>
    <x v="79"/>
    <s v="Female"/>
    <n v="1"/>
    <s v="Yes"/>
    <x v="0"/>
    <s v="No"/>
    <n v="37"/>
    <s v="Yes"/>
    <s v="Fiber optic"/>
    <s v="Month-to-month"/>
    <s v="Yes"/>
    <s v="Electronic check"/>
    <n v="76.5"/>
    <n v="2868.15"/>
    <s v="Yes"/>
    <m/>
  </r>
  <r>
    <x v="80"/>
    <s v="Male"/>
    <n v="0"/>
    <s v="Yes"/>
    <x v="0"/>
    <s v="Yes"/>
    <n v="3"/>
    <s v="Yes"/>
    <s v="Fiber optic"/>
    <s v="Month-to-month"/>
    <s v="No"/>
    <s v="Electronic check"/>
    <n v="89.85"/>
    <n v="248.4"/>
    <s v="No"/>
    <m/>
  </r>
  <r>
    <x v="81"/>
    <s v="Female"/>
    <n v="0"/>
    <s v="No"/>
    <x v="1"/>
    <s v="No"/>
    <n v="36"/>
    <s v="No"/>
    <s v="DSL"/>
    <s v="Two year"/>
    <s v="No"/>
    <s v="Bank transfer (automatic)"/>
    <n v="31.05"/>
    <n v="1126.3499999999999"/>
    <s v="No"/>
    <m/>
  </r>
  <r>
    <x v="82"/>
    <s v="Female"/>
    <n v="0"/>
    <s v="Yes"/>
    <x v="0"/>
    <s v="Yes"/>
    <n v="10"/>
    <s v="Yes"/>
    <s v="Fiber optic"/>
    <s v="Month-to-month"/>
    <s v="Yes"/>
    <s v="Electronic check"/>
    <n v="100.25"/>
    <n v="1064.6500000000001"/>
    <s v="Yes"/>
    <m/>
  </r>
  <r>
    <x v="83"/>
    <s v="Male"/>
    <n v="0"/>
    <s v="Yes"/>
    <x v="0"/>
    <s v="Yes"/>
    <n v="27"/>
    <s v="Yes"/>
    <s v="Fiber optic"/>
    <s v="Month-to-month"/>
    <s v="Yes"/>
    <s v="Credit card (automatic)"/>
    <n v="85.2"/>
    <n v="2151.6"/>
    <s v="No"/>
    <m/>
  </r>
  <r>
    <x v="84"/>
    <s v="Female"/>
    <n v="0"/>
    <s v="No"/>
    <x v="1"/>
    <s v="No"/>
    <n v="6"/>
    <s v="Yes"/>
    <s v="No"/>
    <s v="Month-to-month"/>
    <s v="No"/>
    <s v="Mailed check"/>
    <n v="20.7"/>
    <n v="112.75"/>
    <s v="No"/>
    <m/>
  </r>
  <r>
    <x v="85"/>
    <s v="Female"/>
    <n v="0"/>
    <s v="Yes"/>
    <x v="0"/>
    <s v="Yes"/>
    <n v="7"/>
    <s v="Yes"/>
    <s v="DSL"/>
    <s v="Month-to-month"/>
    <s v="No"/>
    <s v="Mailed check"/>
    <n v="50.7"/>
    <n v="350.35"/>
    <s v="No"/>
    <m/>
  </r>
  <r>
    <x v="86"/>
    <s v="Female"/>
    <n v="0"/>
    <s v="Yes"/>
    <x v="0"/>
    <s v="Yes"/>
    <n v="4"/>
    <s v="Yes"/>
    <s v="No"/>
    <s v="Month-to-month"/>
    <s v="No"/>
    <s v="Mailed check"/>
    <n v="20.85"/>
    <n v="62.9"/>
    <s v="No"/>
    <m/>
  </r>
  <r>
    <x v="87"/>
    <s v="Male"/>
    <n v="0"/>
    <s v="No"/>
    <x v="1"/>
    <s v="No"/>
    <n v="1"/>
    <s v="Yes"/>
    <s v="No"/>
    <s v="Month-to-month"/>
    <s v="No"/>
    <s v="Mailed check"/>
    <n v="19.75"/>
    <n v="19.75"/>
    <s v="No"/>
    <m/>
  </r>
  <r>
    <x v="88"/>
    <s v="Male"/>
    <n v="1"/>
    <s v="No"/>
    <x v="1"/>
    <s v="No"/>
    <n v="71"/>
    <s v="No"/>
    <s v="DSL"/>
    <s v="One year"/>
    <s v="Yes"/>
    <s v="Electronic check"/>
    <n v="56.45"/>
    <n v="3985.35"/>
    <s v="No"/>
    <m/>
  </r>
  <r>
    <x v="89"/>
    <s v="Female"/>
    <n v="0"/>
    <s v="Yes"/>
    <x v="0"/>
    <s v="Yes"/>
    <n v="25"/>
    <s v="No"/>
    <s v="DSL"/>
    <s v="Month-to-month"/>
    <s v="Yes"/>
    <s v="Credit card (automatic)"/>
    <n v="58.6"/>
    <n v="1502.65"/>
    <s v="Yes"/>
    <m/>
  </r>
  <r>
    <x v="90"/>
    <s v="Male"/>
    <n v="0"/>
    <s v="No"/>
    <x v="1"/>
    <s v="No"/>
    <n v="67"/>
    <s v="Yes"/>
    <s v="DSL"/>
    <s v="Two year"/>
    <s v="No"/>
    <s v="Bank transfer (automatic)"/>
    <n v="50.55"/>
    <n v="3260.1"/>
    <s v="No"/>
    <m/>
  </r>
  <r>
    <x v="91"/>
    <s v="Male"/>
    <n v="0"/>
    <s v="No"/>
    <x v="1"/>
    <s v="No"/>
    <n v="1"/>
    <s v="No"/>
    <s v="DSL"/>
    <s v="Month-to-month"/>
    <s v="Yes"/>
    <s v="Electronic check"/>
    <n v="35.450000000000003"/>
    <n v="35.450000000000003"/>
    <s v="Yes"/>
    <m/>
  </r>
  <r>
    <x v="92"/>
    <s v="Male"/>
    <n v="0"/>
    <s v="No"/>
    <x v="1"/>
    <s v="No"/>
    <n v="2"/>
    <s v="Yes"/>
    <s v="DSL"/>
    <s v="Month-to-month"/>
    <s v="No"/>
    <s v="Electronic check"/>
    <n v="44.35"/>
    <n v="81.25"/>
    <s v="Yes"/>
    <m/>
  </r>
  <r>
    <x v="93"/>
    <s v="Female"/>
    <n v="0"/>
    <s v="No"/>
    <x v="1"/>
    <s v="No"/>
    <n v="43"/>
    <s v="Yes"/>
    <s v="No"/>
    <s v="Two year"/>
    <s v="Yes"/>
    <s v="Credit card (automatic)"/>
    <n v="25.7"/>
    <n v="1188.2"/>
    <s v="No"/>
    <m/>
  </r>
  <r>
    <x v="94"/>
    <s v="Female"/>
    <n v="0"/>
    <s v="No"/>
    <x v="1"/>
    <s v="No"/>
    <n v="23"/>
    <s v="Yes"/>
    <s v="Fiber optic"/>
    <s v="Month-to-month"/>
    <s v="Yes"/>
    <s v="Bank transfer (automatic)"/>
    <n v="75"/>
    <n v="1778.5"/>
    <s v="No"/>
    <m/>
  </r>
  <r>
    <x v="95"/>
    <s v="Female"/>
    <n v="0"/>
    <s v="Yes"/>
    <x v="0"/>
    <s v="Yes"/>
    <n v="64"/>
    <s v="Yes"/>
    <s v="No"/>
    <s v="Two year"/>
    <s v="No"/>
    <s v="Mailed check"/>
    <n v="20.2"/>
    <n v="1277.75"/>
    <s v="No"/>
    <m/>
  </r>
  <r>
    <x v="96"/>
    <s v="Male"/>
    <n v="0"/>
    <s v="No"/>
    <x v="1"/>
    <s v="Yes"/>
    <n v="57"/>
    <s v="Yes"/>
    <s v="No"/>
    <s v="Two year"/>
    <s v="Yes"/>
    <s v="Mailed check"/>
    <n v="19.600000000000001"/>
    <n v="1170.55"/>
    <s v="No"/>
    <m/>
  </r>
  <r>
    <x v="97"/>
    <s v="Female"/>
    <n v="1"/>
    <s v="Yes"/>
    <x v="0"/>
    <s v="No"/>
    <n v="1"/>
    <s v="Yes"/>
    <s v="Fiber optic"/>
    <s v="Month-to-month"/>
    <s v="Yes"/>
    <s v="Mailed check"/>
    <n v="70.45"/>
    <n v="70.45"/>
    <s v="Yes"/>
    <m/>
  </r>
  <r>
    <x v="98"/>
    <s v="Female"/>
    <n v="1"/>
    <s v="Yes"/>
    <x v="0"/>
    <s v="Yes"/>
    <n v="72"/>
    <s v="Yes"/>
    <s v="DSL"/>
    <s v="Two year"/>
    <s v="Yes"/>
    <s v="Credit card (automatic)"/>
    <n v="88.05"/>
    <n v="6425.65"/>
    <s v="No"/>
    <m/>
  </r>
  <r>
    <x v="99"/>
    <s v="Female"/>
    <n v="0"/>
    <s v="No"/>
    <x v="1"/>
    <s v="No"/>
    <n v="8"/>
    <s v="Yes"/>
    <s v="DSL"/>
    <s v="Month-to-month"/>
    <s v="No"/>
    <s v="Electronic check"/>
    <n v="71.150000000000006"/>
    <n v="563.65"/>
    <s v="Yes"/>
    <m/>
  </r>
  <r>
    <x v="100"/>
    <s v="Female"/>
    <n v="0"/>
    <s v="Yes"/>
    <x v="0"/>
    <s v="No"/>
    <n v="61"/>
    <s v="Yes"/>
    <s v="Fiber optic"/>
    <s v="Two year"/>
    <s v="Yes"/>
    <s v="Bank transfer (automatic)"/>
    <n v="101.05"/>
    <n v="5971.25"/>
    <s v="No"/>
    <m/>
  </r>
  <r>
    <x v="101"/>
    <s v="Female"/>
    <n v="0"/>
    <s v="Yes"/>
    <x v="0"/>
    <s v="Yes"/>
    <n v="65"/>
    <s v="Yes"/>
    <s v="Fiber optic"/>
    <s v="Two year"/>
    <s v="Yes"/>
    <s v="Credit card (automatic)"/>
    <n v="99.05"/>
    <n v="6416.7"/>
    <s v="No"/>
    <m/>
  </r>
  <r>
    <x v="102"/>
    <s v="Male"/>
    <n v="0"/>
    <s v="No"/>
    <x v="1"/>
    <s v="No"/>
    <n v="3"/>
    <s v="Yes"/>
    <s v="No"/>
    <s v="One year"/>
    <s v="No"/>
    <s v="Mailed check"/>
    <n v="19.600000000000001"/>
    <n v="61.35"/>
    <s v="No"/>
    <m/>
  </r>
  <r>
    <x v="103"/>
    <s v="Male"/>
    <n v="0"/>
    <s v="No"/>
    <x v="1"/>
    <s v="No"/>
    <n v="1"/>
    <s v="Yes"/>
    <s v="DSL"/>
    <s v="Month-to-month"/>
    <s v="Yes"/>
    <s v="Electronic check"/>
    <n v="45.65"/>
    <n v="45.65"/>
    <s v="Yes"/>
    <m/>
  </r>
  <r>
    <x v="104"/>
    <s v="Male"/>
    <n v="0"/>
    <s v="No"/>
    <x v="1"/>
    <s v="Yes"/>
    <n v="30"/>
    <s v="Yes"/>
    <s v="DSL"/>
    <s v="One year"/>
    <s v="No"/>
    <s v="Credit card (automatic)"/>
    <n v="64.5"/>
    <n v="1929.95"/>
    <s v="No"/>
    <m/>
  </r>
  <r>
    <x v="105"/>
    <s v="Male"/>
    <n v="0"/>
    <s v="Yes"/>
    <x v="0"/>
    <s v="Yes"/>
    <n v="15"/>
    <s v="Yes"/>
    <s v="DSL"/>
    <s v="Month-to-month"/>
    <s v="Yes"/>
    <s v="Mailed check"/>
    <n v="69.5"/>
    <n v="1071.4000000000001"/>
    <s v="No"/>
    <m/>
  </r>
  <r>
    <x v="106"/>
    <s v="Female"/>
    <n v="0"/>
    <s v="Yes"/>
    <x v="0"/>
    <s v="Yes"/>
    <n v="8"/>
    <s v="Yes"/>
    <s v="DSL"/>
    <s v="Month-to-month"/>
    <s v="Yes"/>
    <s v="Electronic check"/>
    <n v="68.55"/>
    <n v="564.35"/>
    <s v="No"/>
    <m/>
  </r>
  <r>
    <x v="107"/>
    <s v="Male"/>
    <n v="0"/>
    <s v="No"/>
    <x v="1"/>
    <s v="No"/>
    <n v="7"/>
    <s v="Yes"/>
    <s v="Fiber optic"/>
    <s v="Month-to-month"/>
    <s v="No"/>
    <s v="Mailed check"/>
    <n v="95"/>
    <n v="655.5"/>
    <s v="Yes"/>
    <m/>
  </r>
  <r>
    <x v="108"/>
    <s v="Female"/>
    <n v="0"/>
    <s v="Yes"/>
    <x v="0"/>
    <s v="Yes"/>
    <n v="70"/>
    <s v="Yes"/>
    <s v="Fiber optic"/>
    <s v="One year"/>
    <s v="Yes"/>
    <s v="Credit card (automatic)"/>
    <n v="108.15"/>
    <n v="7930.55"/>
    <s v="No"/>
    <m/>
  </r>
  <r>
    <x v="109"/>
    <s v="Male"/>
    <n v="0"/>
    <s v="Yes"/>
    <x v="0"/>
    <s v="Yes"/>
    <n v="62"/>
    <s v="Yes"/>
    <s v="DSL"/>
    <s v="Two year"/>
    <s v="No"/>
    <s v="Electronic check"/>
    <n v="86.1"/>
    <n v="5215.25"/>
    <s v="No"/>
    <m/>
  </r>
  <r>
    <x v="110"/>
    <s v="Female"/>
    <n v="0"/>
    <s v="Yes"/>
    <x v="0"/>
    <s v="Yes"/>
    <n v="6"/>
    <s v="Yes"/>
    <s v="No"/>
    <s v="Month-to-month"/>
    <s v="No"/>
    <s v="Mailed check"/>
    <n v="19.7"/>
    <n v="113.5"/>
    <s v="No"/>
    <m/>
  </r>
  <r>
    <x v="111"/>
    <s v="Male"/>
    <n v="0"/>
    <s v="Yes"/>
    <x v="0"/>
    <s v="Yes"/>
    <n v="22"/>
    <s v="Yes"/>
    <s v="No"/>
    <s v="One year"/>
    <s v="No"/>
    <s v="Mailed check"/>
    <n v="20.149999999999999"/>
    <n v="419.9"/>
    <s v="No"/>
    <m/>
  </r>
  <r>
    <x v="112"/>
    <s v="Male"/>
    <n v="0"/>
    <s v="Yes"/>
    <x v="0"/>
    <s v="Yes"/>
    <n v="16"/>
    <s v="Yes"/>
    <s v="DSL"/>
    <s v="Two year"/>
    <s v="No"/>
    <s v="Mailed check"/>
    <n v="64.25"/>
    <n v="1024"/>
    <s v="No"/>
    <m/>
  </r>
  <r>
    <x v="113"/>
    <s v="Male"/>
    <n v="0"/>
    <s v="No"/>
    <x v="1"/>
    <s v="No"/>
    <n v="10"/>
    <s v="Yes"/>
    <s v="No"/>
    <s v="Two year"/>
    <s v="No"/>
    <s v="Bank transfer (automatic)"/>
    <n v="25.7"/>
    <n v="251.6"/>
    <s v="No"/>
    <m/>
  </r>
  <r>
    <x v="114"/>
    <s v="Female"/>
    <n v="0"/>
    <s v="No"/>
    <x v="1"/>
    <s v="Yes"/>
    <n v="13"/>
    <s v="Yes"/>
    <s v="DSL"/>
    <s v="Month-to-month"/>
    <s v="Yes"/>
    <s v="Electronic check"/>
    <n v="56"/>
    <n v="764.55"/>
    <s v="No"/>
    <m/>
  </r>
  <r>
    <x v="115"/>
    <s v="Female"/>
    <n v="0"/>
    <s v="Yes"/>
    <x v="0"/>
    <s v="No"/>
    <n v="20"/>
    <s v="Yes"/>
    <s v="Fiber optic"/>
    <s v="Month-to-month"/>
    <s v="No"/>
    <s v="Electronic check"/>
    <n v="82.4"/>
    <n v="1592.35"/>
    <s v="Yes"/>
    <m/>
  </r>
  <r>
    <x v="116"/>
    <s v="Female"/>
    <n v="0"/>
    <s v="No"/>
    <x v="1"/>
    <s v="No"/>
    <n v="2"/>
    <s v="Yes"/>
    <s v="Fiber optic"/>
    <s v="Month-to-month"/>
    <s v="Yes"/>
    <s v="Electronic check"/>
    <n v="69.7"/>
    <n v="135.19999999999999"/>
    <s v="No"/>
    <m/>
  </r>
  <r>
    <x v="117"/>
    <s v="Male"/>
    <n v="0"/>
    <s v="No"/>
    <x v="1"/>
    <s v="No"/>
    <n v="53"/>
    <s v="Yes"/>
    <s v="DSL"/>
    <s v="Two year"/>
    <s v="Yes"/>
    <s v="Bank transfer (automatic)"/>
    <n v="73.900000000000006"/>
    <n v="3958.25"/>
    <s v="No"/>
    <m/>
  </r>
  <r>
    <x v="118"/>
    <s v="Female"/>
    <n v="0"/>
    <s v="No"/>
    <x v="1"/>
    <s v="No"/>
    <n v="4"/>
    <s v="Yes"/>
    <s v="Fiber optic"/>
    <s v="Month-to-month"/>
    <s v="Yes"/>
    <s v="Bank transfer (automatic)"/>
    <n v="70.900000000000006"/>
    <n v="273"/>
    <s v="Yes"/>
    <m/>
  </r>
  <r>
    <x v="119"/>
    <s v="Male"/>
    <n v="0"/>
    <s v="Yes"/>
    <x v="0"/>
    <s v="No"/>
    <n v="72"/>
    <s v="Yes"/>
    <s v="DSL"/>
    <s v="Two year"/>
    <s v="Yes"/>
    <s v="Bank transfer (automatic)"/>
    <n v="89.05"/>
    <n v="6254.45"/>
    <s v="No"/>
    <m/>
  </r>
  <r>
    <x v="120"/>
    <s v="Male"/>
    <n v="1"/>
    <s v="Yes"/>
    <x v="0"/>
    <s v="No"/>
    <n v="58"/>
    <s v="No"/>
    <s v="DSL"/>
    <s v="Month-to-month"/>
    <s v="Yes"/>
    <s v="Electronic check"/>
    <n v="45.3"/>
    <n v="2651.2"/>
    <s v="Yes"/>
    <m/>
  </r>
  <r>
    <x v="121"/>
    <s v="Male"/>
    <n v="0"/>
    <s v="Yes"/>
    <x v="0"/>
    <s v="No"/>
    <n v="43"/>
    <s v="Yes"/>
    <s v="Fiber optic"/>
    <s v="One year"/>
    <s v="Yes"/>
    <s v="Bank transfer (automatic)"/>
    <n v="84.25"/>
    <n v="3539.25"/>
    <s v="No"/>
    <m/>
  </r>
  <r>
    <x v="122"/>
    <s v="Female"/>
    <n v="0"/>
    <s v="Yes"/>
    <x v="0"/>
    <s v="No"/>
    <n v="2"/>
    <s v="Yes"/>
    <s v="Fiber optic"/>
    <s v="Month-to-month"/>
    <s v="Yes"/>
    <s v="Electronic check"/>
    <n v="104.4"/>
    <n v="242.8"/>
    <s v="Yes"/>
    <m/>
  </r>
  <r>
    <x v="123"/>
    <s v="Male"/>
    <n v="0"/>
    <s v="Yes"/>
    <x v="0"/>
    <s v="No"/>
    <n v="14"/>
    <s v="Yes"/>
    <s v="DSL"/>
    <s v="Two year"/>
    <s v="No"/>
    <s v="Mailed check"/>
    <n v="81.95"/>
    <n v="1181.75"/>
    <s v="No"/>
    <m/>
  </r>
  <r>
    <x v="124"/>
    <s v="Female"/>
    <n v="0"/>
    <s v="Yes"/>
    <x v="0"/>
    <s v="No"/>
    <n v="53"/>
    <s v="Yes"/>
    <s v="Fiber optic"/>
    <s v="One year"/>
    <s v="Yes"/>
    <s v="Bank transfer (automatic)"/>
    <n v="94.85"/>
    <n v="5000.2"/>
    <s v="Yes"/>
    <m/>
  </r>
  <r>
    <x v="125"/>
    <s v="Female"/>
    <n v="0"/>
    <s v="No"/>
    <x v="1"/>
    <s v="No"/>
    <n v="32"/>
    <s v="Yes"/>
    <s v="No"/>
    <s v="One year"/>
    <s v="No"/>
    <s v="Bank transfer (automatic)"/>
    <n v="20.55"/>
    <n v="654.54999999999995"/>
    <s v="No"/>
    <m/>
  </r>
  <r>
    <x v="126"/>
    <s v="Female"/>
    <n v="1"/>
    <s v="No"/>
    <x v="1"/>
    <s v="No"/>
    <n v="15"/>
    <s v="Yes"/>
    <s v="Fiber optic"/>
    <s v="Month-to-month"/>
    <s v="Yes"/>
    <s v="Mailed check"/>
    <n v="74.45"/>
    <n v="1145.7"/>
    <s v="Yes"/>
    <m/>
  </r>
  <r>
    <x v="127"/>
    <s v="Female"/>
    <n v="1"/>
    <s v="No"/>
    <x v="1"/>
    <s v="No"/>
    <n v="7"/>
    <s v="Yes"/>
    <s v="Fiber optic"/>
    <s v="Month-to-month"/>
    <s v="No"/>
    <s v="Bank transfer (automatic)"/>
    <n v="76.45"/>
    <n v="503.6"/>
    <s v="Yes"/>
    <m/>
  </r>
  <r>
    <x v="128"/>
    <s v="Female"/>
    <n v="0"/>
    <s v="No"/>
    <x v="1"/>
    <s v="No"/>
    <n v="1"/>
    <s v="No"/>
    <s v="DSL"/>
    <s v="Month-to-month"/>
    <s v="No"/>
    <s v="Bank transfer (automatic)"/>
    <n v="29.95"/>
    <n v="29.95"/>
    <s v="Yes"/>
    <m/>
  </r>
  <r>
    <x v="129"/>
    <s v="Male"/>
    <n v="0"/>
    <s v="No"/>
    <x v="1"/>
    <s v="No"/>
    <n v="8"/>
    <s v="Yes"/>
    <s v="Fiber optic"/>
    <s v="Month-to-month"/>
    <s v="No"/>
    <s v="Bank transfer (automatic)"/>
    <n v="84.5"/>
    <n v="662.65"/>
    <s v="Yes"/>
    <m/>
  </r>
  <r>
    <x v="130"/>
    <s v="Male"/>
    <n v="0"/>
    <s v="Yes"/>
    <x v="0"/>
    <s v="Yes"/>
    <n v="33"/>
    <s v="Yes"/>
    <s v="DSL"/>
    <s v="One year"/>
    <s v="No"/>
    <s v="Credit card (automatic)"/>
    <n v="74.75"/>
    <n v="2453.3000000000002"/>
    <s v="No"/>
    <m/>
  </r>
  <r>
    <x v="131"/>
    <s v="Male"/>
    <n v="0"/>
    <s v="No"/>
    <x v="1"/>
    <s v="No"/>
    <n v="20"/>
    <s v="Yes"/>
    <s v="DSL"/>
    <s v="Month-to-month"/>
    <s v="Yes"/>
    <s v="Mailed check"/>
    <n v="51.8"/>
    <n v="1023.85"/>
    <s v="No"/>
    <m/>
  </r>
  <r>
    <x v="132"/>
    <s v="Male"/>
    <n v="0"/>
    <s v="No"/>
    <x v="1"/>
    <s v="No"/>
    <n v="3"/>
    <s v="No"/>
    <s v="DSL"/>
    <s v="Month-to-month"/>
    <s v="No"/>
    <s v="Electronic check"/>
    <n v="30.4"/>
    <n v="82.15"/>
    <s v="No"/>
    <m/>
  </r>
  <r>
    <x v="133"/>
    <s v="Female"/>
    <n v="0"/>
    <s v="No"/>
    <x v="1"/>
    <s v="No"/>
    <n v="13"/>
    <s v="Yes"/>
    <s v="No"/>
    <s v="One year"/>
    <s v="No"/>
    <s v="Electronic check"/>
    <n v="19.649999999999999"/>
    <n v="244.8"/>
    <s v="No"/>
    <m/>
  </r>
  <r>
    <x v="134"/>
    <s v="Female"/>
    <n v="0"/>
    <s v="Yes"/>
    <x v="0"/>
    <s v="No"/>
    <n v="40"/>
    <s v="Yes"/>
    <s v="DSL"/>
    <s v="Month-to-month"/>
    <s v="No"/>
    <s v="Credit card (automatic)"/>
    <n v="56.6"/>
    <n v="2379.1"/>
    <s v="No"/>
    <m/>
  </r>
  <r>
    <x v="135"/>
    <s v="Male"/>
    <n v="0"/>
    <s v="Yes"/>
    <x v="0"/>
    <s v="No"/>
    <n v="6"/>
    <s v="Yes"/>
    <s v="Fiber optic"/>
    <s v="Month-to-month"/>
    <s v="Yes"/>
    <s v="Electronic check"/>
    <n v="91"/>
    <n v="531"/>
    <s v="Yes"/>
    <m/>
  </r>
  <r>
    <x v="136"/>
    <s v="Female"/>
    <n v="0"/>
    <s v="Yes"/>
    <x v="0"/>
    <s v="Yes"/>
    <n v="72"/>
    <s v="Yes"/>
    <s v="Fiber optic"/>
    <s v="Two year"/>
    <s v="No"/>
    <s v="Credit card (automatic)"/>
    <n v="109.7"/>
    <n v="8129.3"/>
    <s v="No"/>
    <m/>
  </r>
  <r>
    <x v="137"/>
    <s v="Male"/>
    <n v="0"/>
    <s v="Yes"/>
    <x v="0"/>
    <s v="Yes"/>
    <n v="24"/>
    <s v="Yes"/>
    <s v="No"/>
    <s v="Two year"/>
    <s v="Yes"/>
    <s v="Bank transfer (automatic)"/>
    <n v="24.1"/>
    <n v="587.4"/>
    <s v="No"/>
    <m/>
  </r>
  <r>
    <x v="138"/>
    <s v="Male"/>
    <n v="0"/>
    <s v="No"/>
    <x v="1"/>
    <s v="No"/>
    <n v="59"/>
    <s v="Yes"/>
    <s v="Fiber optic"/>
    <s v="Month-to-month"/>
    <s v="Yes"/>
    <s v="Electronic check"/>
    <n v="111.35"/>
    <n v="6519.75"/>
    <s v="No"/>
    <m/>
  </r>
  <r>
    <x v="139"/>
    <s v="Male"/>
    <n v="0"/>
    <s v="Yes"/>
    <x v="0"/>
    <s v="Yes"/>
    <n v="72"/>
    <s v="Yes"/>
    <s v="Fiber optic"/>
    <s v="Two year"/>
    <s v="Yes"/>
    <s v="Bank transfer (automatic)"/>
    <n v="112.25"/>
    <n v="8041.65"/>
    <s v="No"/>
    <m/>
  </r>
  <r>
    <x v="140"/>
    <s v="Male"/>
    <n v="0"/>
    <s v="No"/>
    <x v="1"/>
    <s v="Yes"/>
    <n v="1"/>
    <s v="Yes"/>
    <s v="No"/>
    <s v="Month-to-month"/>
    <s v="No"/>
    <s v="Mailed check"/>
    <n v="20.75"/>
    <n v="20.75"/>
    <s v="No"/>
    <m/>
  </r>
  <r>
    <x v="141"/>
    <s v="Female"/>
    <n v="0"/>
    <s v="Yes"/>
    <x v="0"/>
    <s v="No"/>
    <n v="27"/>
    <s v="Yes"/>
    <s v="Fiber optic"/>
    <s v="One year"/>
    <s v="Yes"/>
    <s v="Credit card (automatic)"/>
    <n v="101.9"/>
    <n v="2681.15"/>
    <s v="No"/>
    <m/>
  </r>
  <r>
    <x v="142"/>
    <s v="Female"/>
    <n v="0"/>
    <s v="No"/>
    <x v="1"/>
    <s v="No"/>
    <n v="14"/>
    <s v="Yes"/>
    <s v="Fiber optic"/>
    <s v="Month-to-month"/>
    <s v="Yes"/>
    <s v="Credit card (automatic)"/>
    <n v="80.05"/>
    <n v="1112.3"/>
    <s v="No"/>
    <m/>
  </r>
  <r>
    <x v="143"/>
    <s v="Male"/>
    <n v="0"/>
    <s v="Yes"/>
    <x v="0"/>
    <s v="Yes"/>
    <n v="71"/>
    <s v="Yes"/>
    <s v="Fiber optic"/>
    <s v="Two year"/>
    <s v="No"/>
    <s v="Electronic check"/>
    <n v="105.55"/>
    <n v="7405.5"/>
    <s v="No"/>
    <m/>
  </r>
  <r>
    <x v="144"/>
    <s v="Male"/>
    <n v="0"/>
    <s v="No"/>
    <x v="1"/>
    <s v="Yes"/>
    <n v="13"/>
    <s v="Yes"/>
    <s v="Fiber optic"/>
    <s v="Month-to-month"/>
    <s v="Yes"/>
    <s v="Credit card (automatic)"/>
    <n v="78.3"/>
    <n v="1033.95"/>
    <s v="No"/>
    <m/>
  </r>
  <r>
    <x v="145"/>
    <s v="Male"/>
    <n v="0"/>
    <s v="No"/>
    <x v="1"/>
    <s v="No"/>
    <n v="44"/>
    <s v="Yes"/>
    <s v="Fiber optic"/>
    <s v="Month-to-month"/>
    <s v="No"/>
    <s v="Credit card (automatic)"/>
    <n v="68.849999999999994"/>
    <n v="2958.95"/>
    <s v="No"/>
    <m/>
  </r>
  <r>
    <x v="146"/>
    <s v="Male"/>
    <n v="0"/>
    <s v="Yes"/>
    <x v="0"/>
    <s v="Yes"/>
    <n v="72"/>
    <s v="No"/>
    <s v="DSL"/>
    <s v="Two year"/>
    <s v="Yes"/>
    <s v="Credit card (automatic)"/>
    <n v="55.45"/>
    <n v="4179.2"/>
    <s v="No"/>
    <m/>
  </r>
  <r>
    <x v="147"/>
    <s v="Male"/>
    <n v="0"/>
    <s v="Yes"/>
    <x v="0"/>
    <s v="No"/>
    <n v="64"/>
    <s v="Yes"/>
    <s v="Fiber optic"/>
    <s v="One year"/>
    <s v="Yes"/>
    <s v="Credit card (automatic)"/>
    <n v="102.45"/>
    <n v="6654.1"/>
    <s v="No"/>
    <m/>
  </r>
  <r>
    <x v="148"/>
    <s v="Male"/>
    <n v="0"/>
    <s v="No"/>
    <x v="1"/>
    <s v="No"/>
    <n v="2"/>
    <s v="Yes"/>
    <s v="DSL"/>
    <s v="Month-to-month"/>
    <s v="Yes"/>
    <s v="Credit card (automatic)"/>
    <n v="46"/>
    <n v="84.5"/>
    <s v="Yes"/>
    <m/>
  </r>
  <r>
    <x v="149"/>
    <s v="Female"/>
    <n v="0"/>
    <s v="No"/>
    <x v="1"/>
    <s v="No"/>
    <n v="1"/>
    <s v="No"/>
    <s v="DSL"/>
    <s v="Month-to-month"/>
    <s v="No"/>
    <s v="Electronic check"/>
    <n v="25.25"/>
    <n v="25.25"/>
    <s v="No"/>
    <m/>
  </r>
  <r>
    <x v="150"/>
    <s v="Male"/>
    <n v="0"/>
    <s v="No"/>
    <x v="1"/>
    <s v="Yes"/>
    <n v="61"/>
    <s v="Yes"/>
    <s v="No"/>
    <s v="Two year"/>
    <s v="No"/>
    <s v="Mailed check"/>
    <n v="19.75"/>
    <n v="1124.2"/>
    <s v="No"/>
    <m/>
  </r>
  <r>
    <x v="151"/>
    <s v="Female"/>
    <n v="0"/>
    <s v="Yes"/>
    <x v="0"/>
    <s v="Yes"/>
    <n v="29"/>
    <s v="Yes"/>
    <s v="No"/>
    <s v="One year"/>
    <s v="No"/>
    <s v="Electronic check"/>
    <n v="20"/>
    <n v="540.04999999999995"/>
    <s v="No"/>
    <m/>
  </r>
  <r>
    <x v="152"/>
    <s v="Male"/>
    <n v="1"/>
    <s v="Yes"/>
    <x v="0"/>
    <s v="No"/>
    <n v="23"/>
    <s v="Yes"/>
    <s v="Fiber optic"/>
    <s v="Month-to-month"/>
    <s v="No"/>
    <s v="Electronic check"/>
    <n v="86.8"/>
    <n v="1975.85"/>
    <s v="No"/>
    <m/>
  </r>
  <r>
    <x v="153"/>
    <s v="Female"/>
    <n v="0"/>
    <s v="Yes"/>
    <x v="0"/>
    <s v="No"/>
    <n v="57"/>
    <s v="No"/>
    <s v="DSL"/>
    <s v="Month-to-month"/>
    <s v="Yes"/>
    <s v="Bank transfer (automatic)"/>
    <n v="58.75"/>
    <n v="3437.45"/>
    <s v="No"/>
    <m/>
  </r>
  <r>
    <x v="154"/>
    <s v="Male"/>
    <n v="0"/>
    <s v="Yes"/>
    <x v="0"/>
    <s v="No"/>
    <n v="66"/>
    <s v="No"/>
    <s v="DSL"/>
    <s v="Two year"/>
    <s v="Yes"/>
    <s v="Bank transfer (automatic)"/>
    <n v="56.6"/>
    <n v="3789.2"/>
    <s v="No"/>
    <m/>
  </r>
  <r>
    <x v="155"/>
    <s v="Female"/>
    <n v="0"/>
    <s v="No"/>
    <x v="1"/>
    <s v="No"/>
    <n v="8"/>
    <s v="Yes"/>
    <s v="Fiber optic"/>
    <s v="Month-to-month"/>
    <s v="Yes"/>
    <s v="Bank transfer (automatic)"/>
    <n v="80"/>
    <n v="624.6"/>
    <s v="No"/>
    <m/>
  </r>
  <r>
    <x v="156"/>
    <s v="Female"/>
    <n v="0"/>
    <s v="Yes"/>
    <x v="0"/>
    <s v="No"/>
    <n v="71"/>
    <s v="Yes"/>
    <s v="No"/>
    <s v="Two year"/>
    <s v="No"/>
    <s v="Bank transfer (automatic)"/>
    <n v="24.75"/>
    <n v="1836.9"/>
    <s v="No"/>
    <m/>
  </r>
  <r>
    <x v="157"/>
    <s v="Male"/>
    <n v="0"/>
    <s v="Yes"/>
    <x v="0"/>
    <s v="Yes"/>
    <n v="1"/>
    <s v="Yes"/>
    <s v="No"/>
    <s v="One year"/>
    <s v="Yes"/>
    <s v="Electronic check"/>
    <n v="20.2"/>
    <n v="20.2"/>
    <s v="No"/>
    <m/>
  </r>
  <r>
    <x v="158"/>
    <s v="Male"/>
    <n v="0"/>
    <s v="Yes"/>
    <x v="0"/>
    <s v="No"/>
    <n v="4"/>
    <s v="Yes"/>
    <s v="DSL"/>
    <s v="Month-to-month"/>
    <s v="No"/>
    <s v="Mailed check"/>
    <n v="50.05"/>
    <n v="179.35"/>
    <s v="Yes"/>
    <m/>
  </r>
  <r>
    <x v="159"/>
    <s v="Female"/>
    <n v="0"/>
    <s v="No"/>
    <x v="1"/>
    <s v="No"/>
    <n v="12"/>
    <s v="Yes"/>
    <s v="No"/>
    <s v="One year"/>
    <s v="Yes"/>
    <s v="Bank transfer (automatic)"/>
    <n v="19.350000000000001"/>
    <n v="219.35"/>
    <s v="No"/>
    <m/>
  </r>
  <r>
    <x v="160"/>
    <s v="Male"/>
    <n v="0"/>
    <s v="No"/>
    <x v="1"/>
    <s v="No"/>
    <n v="24"/>
    <s v="No"/>
    <s v="DSL"/>
    <s v="One year"/>
    <s v="Yes"/>
    <s v="Mailed check"/>
    <n v="50.6"/>
    <n v="1288.75"/>
    <s v="No"/>
    <m/>
  </r>
  <r>
    <x v="161"/>
    <s v="Male"/>
    <n v="0"/>
    <s v="No"/>
    <x v="1"/>
    <s v="No"/>
    <n v="54"/>
    <s v="Yes"/>
    <s v="Fiber optic"/>
    <s v="Two year"/>
    <s v="Yes"/>
    <s v="Credit card (automatic)"/>
    <n v="108"/>
    <n v="5760.65"/>
    <s v="No"/>
    <m/>
  </r>
  <r>
    <x v="162"/>
    <s v="Male"/>
    <n v="0"/>
    <s v="No"/>
    <x v="1"/>
    <s v="No"/>
    <n v="50"/>
    <s v="Yes"/>
    <s v="Fiber optic"/>
    <s v="Month-to-month"/>
    <s v="Yes"/>
    <s v="Credit card (automatic)"/>
    <n v="93.5"/>
    <n v="4747.5"/>
    <s v="No"/>
    <m/>
  </r>
  <r>
    <x v="163"/>
    <s v="Male"/>
    <n v="0"/>
    <s v="No"/>
    <x v="1"/>
    <s v="No"/>
    <n v="1"/>
    <s v="Yes"/>
    <s v="Fiber optic"/>
    <s v="Month-to-month"/>
    <s v="Yes"/>
    <s v="Mailed check"/>
    <n v="84.6"/>
    <n v="84.6"/>
    <s v="Yes"/>
    <m/>
  </r>
  <r>
    <x v="164"/>
    <s v="Female"/>
    <n v="0"/>
    <s v="No"/>
    <x v="1"/>
    <s v="No"/>
    <n v="29"/>
    <s v="Yes"/>
    <s v="No"/>
    <s v="Month-to-month"/>
    <s v="No"/>
    <s v="Electronic check"/>
    <n v="25.15"/>
    <n v="702"/>
    <s v="No"/>
    <m/>
  </r>
  <r>
    <x v="165"/>
    <s v="Male"/>
    <n v="0"/>
    <s v="No"/>
    <x v="1"/>
    <s v="No"/>
    <n v="2"/>
    <s v="Yes"/>
    <s v="DSL"/>
    <s v="Month-to-month"/>
    <s v="Yes"/>
    <s v="Mailed check"/>
    <n v="54.4"/>
    <n v="114.1"/>
    <s v="Yes"/>
    <m/>
  </r>
  <r>
    <x v="166"/>
    <s v="Female"/>
    <n v="0"/>
    <s v="No"/>
    <x v="1"/>
    <s v="No"/>
    <n v="10"/>
    <s v="No"/>
    <s v="DSL"/>
    <s v="Two year"/>
    <s v="Yes"/>
    <s v="Mailed check"/>
    <n v="29.6"/>
    <n v="299.05"/>
    <s v="No"/>
    <m/>
  </r>
  <r>
    <x v="167"/>
    <s v="Male"/>
    <n v="0"/>
    <s v="Yes"/>
    <x v="0"/>
    <s v="No"/>
    <n v="18"/>
    <s v="Yes"/>
    <s v="Fiber optic"/>
    <s v="Month-to-month"/>
    <s v="Yes"/>
    <s v="Electronic check"/>
    <n v="73.150000000000006"/>
    <n v="1305.95"/>
    <s v="No"/>
    <m/>
  </r>
  <r>
    <x v="168"/>
    <s v="Male"/>
    <n v="0"/>
    <s v="No"/>
    <x v="1"/>
    <s v="No"/>
    <n v="16"/>
    <s v="Yes"/>
    <s v="No"/>
    <s v="Two year"/>
    <s v="No"/>
    <s v="Mailed check"/>
    <n v="19.75"/>
    <n v="284.35000000000002"/>
    <s v="No"/>
    <m/>
  </r>
  <r>
    <x v="169"/>
    <s v="Male"/>
    <n v="0"/>
    <s v="No"/>
    <x v="1"/>
    <s v="No"/>
    <n v="72"/>
    <s v="Yes"/>
    <s v="Fiber optic"/>
    <s v="Two year"/>
    <s v="No"/>
    <s v="Bank transfer (automatic)"/>
    <n v="109.2"/>
    <n v="7878.3"/>
    <s v="No"/>
    <m/>
  </r>
  <r>
    <x v="170"/>
    <s v="Female"/>
    <n v="0"/>
    <s v="Yes"/>
    <x v="0"/>
    <s v="Yes"/>
    <n v="41"/>
    <s v="Yes"/>
    <s v="DSL"/>
    <s v="One year"/>
    <s v="Yes"/>
    <s v="Credit card (automatic)"/>
    <n v="74.7"/>
    <n v="3187.65"/>
    <s v="No"/>
    <m/>
  </r>
  <r>
    <x v="171"/>
    <s v="Female"/>
    <n v="1"/>
    <s v="Yes"/>
    <x v="0"/>
    <s v="No"/>
    <n v="65"/>
    <s v="Yes"/>
    <s v="Fiber optic"/>
    <s v="Month-to-month"/>
    <s v="No"/>
    <s v="Electronic check"/>
    <n v="94.4"/>
    <n v="6126.15"/>
    <s v="No"/>
    <m/>
  </r>
  <r>
    <x v="172"/>
    <s v="Male"/>
    <n v="1"/>
    <s v="No"/>
    <x v="1"/>
    <s v="No"/>
    <n v="4"/>
    <s v="Yes"/>
    <s v="Fiber optic"/>
    <s v="Month-to-month"/>
    <s v="No"/>
    <s v="Electronic check"/>
    <n v="75.349999999999994"/>
    <n v="273.39999999999998"/>
    <s v="No"/>
    <m/>
  </r>
  <r>
    <x v="173"/>
    <s v="Male"/>
    <n v="0"/>
    <s v="No"/>
    <x v="1"/>
    <s v="No"/>
    <n v="41"/>
    <s v="Yes"/>
    <s v="DSL"/>
    <s v="One year"/>
    <s v="No"/>
    <s v="Mailed check"/>
    <n v="65"/>
    <n v="2531.8000000000002"/>
    <s v="No"/>
    <m/>
  </r>
  <r>
    <x v="174"/>
    <s v="Male"/>
    <n v="1"/>
    <s v="No"/>
    <x v="1"/>
    <s v="No"/>
    <n v="15"/>
    <s v="Yes"/>
    <s v="Fiber optic"/>
    <s v="Month-to-month"/>
    <s v="Yes"/>
    <s v="Electronic check"/>
    <n v="74.400000000000006"/>
    <n v="1074.3"/>
    <s v="Yes"/>
    <m/>
  </r>
  <r>
    <x v="175"/>
    <s v="Female"/>
    <n v="0"/>
    <s v="Yes"/>
    <x v="0"/>
    <s v="No"/>
    <n v="51"/>
    <s v="Yes"/>
    <s v="Fiber optic"/>
    <s v="One year"/>
    <s v="Yes"/>
    <s v="Electronic check"/>
    <n v="93.5"/>
    <n v="4619.55"/>
    <s v="No"/>
    <m/>
  </r>
  <r>
    <x v="176"/>
    <s v="Female"/>
    <n v="0"/>
    <s v="Yes"/>
    <x v="0"/>
    <s v="Yes"/>
    <n v="2"/>
    <s v="Yes"/>
    <s v="Fiber optic"/>
    <s v="Month-to-month"/>
    <s v="No"/>
    <s v="Electronic check"/>
    <n v="70.400000000000006"/>
    <n v="147.15"/>
    <s v="Yes"/>
    <m/>
  </r>
  <r>
    <x v="177"/>
    <s v="Male"/>
    <n v="0"/>
    <s v="No"/>
    <x v="1"/>
    <s v="Yes"/>
    <n v="32"/>
    <s v="Yes"/>
    <s v="DSL"/>
    <s v="One year"/>
    <s v="No"/>
    <s v="Credit card (automatic)"/>
    <n v="83.7"/>
    <n v="2633.3"/>
    <s v="No"/>
    <m/>
  </r>
  <r>
    <x v="178"/>
    <s v="Male"/>
    <n v="0"/>
    <s v="No"/>
    <x v="1"/>
    <s v="No"/>
    <n v="10"/>
    <s v="Yes"/>
    <s v="No"/>
    <s v="Month-to-month"/>
    <s v="Yes"/>
    <s v="Mailed check"/>
    <n v="19.850000000000001"/>
    <n v="193.05"/>
    <s v="No"/>
    <m/>
  </r>
  <r>
    <x v="179"/>
    <s v="Female"/>
    <n v="0"/>
    <s v="Yes"/>
    <x v="0"/>
    <s v="Yes"/>
    <n v="67"/>
    <s v="No"/>
    <s v="DSL"/>
    <s v="Two year"/>
    <s v="Yes"/>
    <s v="Electronic check"/>
    <n v="59.55"/>
    <n v="4103.8999999999996"/>
    <s v="No"/>
    <m/>
  </r>
  <r>
    <x v="180"/>
    <s v="Female"/>
    <n v="0"/>
    <s v="Yes"/>
    <x v="0"/>
    <s v="Yes"/>
    <n v="61"/>
    <s v="Yes"/>
    <s v="Fiber optic"/>
    <s v="Two year"/>
    <s v="No"/>
    <s v="Credit card (automatic)"/>
    <n v="115.1"/>
    <n v="7008.15"/>
    <s v="No"/>
    <m/>
  </r>
  <r>
    <x v="181"/>
    <s v="Female"/>
    <n v="1"/>
    <s v="Yes"/>
    <x v="0"/>
    <s v="No"/>
    <n v="29"/>
    <s v="No"/>
    <s v="DSL"/>
    <s v="Month-to-month"/>
    <s v="Yes"/>
    <s v="Electronic check"/>
    <n v="45"/>
    <n v="1228.6500000000001"/>
    <s v="No"/>
    <m/>
  </r>
  <r>
    <x v="182"/>
    <s v="Male"/>
    <n v="1"/>
    <s v="No"/>
    <x v="1"/>
    <s v="No"/>
    <n v="13"/>
    <s v="Yes"/>
    <s v="Fiber optic"/>
    <s v="Month-to-month"/>
    <s v="Yes"/>
    <s v="Electronic check"/>
    <n v="106.9"/>
    <n v="1364.3"/>
    <s v="Yes"/>
    <m/>
  </r>
  <r>
    <x v="183"/>
    <s v="Male"/>
    <n v="1"/>
    <s v="Yes"/>
    <x v="0"/>
    <s v="No"/>
    <n v="57"/>
    <s v="Yes"/>
    <s v="Fiber optic"/>
    <s v="Month-to-month"/>
    <s v="Yes"/>
    <s v="Electronic check"/>
    <n v="89.85"/>
    <n v="4925.3500000000004"/>
    <s v="No"/>
    <m/>
  </r>
  <r>
    <x v="184"/>
    <s v="Female"/>
    <n v="0"/>
    <s v="Yes"/>
    <x v="0"/>
    <s v="No"/>
    <n v="45"/>
    <s v="Yes"/>
    <s v="Fiber optic"/>
    <s v="One year"/>
    <s v="No"/>
    <s v="Mailed check"/>
    <n v="113.3"/>
    <n v="5032.25"/>
    <s v="No"/>
    <m/>
  </r>
  <r>
    <x v="185"/>
    <s v="Female"/>
    <n v="0"/>
    <s v="Yes"/>
    <x v="0"/>
    <s v="Yes"/>
    <n v="61"/>
    <s v="Yes"/>
    <s v="DSL"/>
    <s v="Two year"/>
    <s v="No"/>
    <s v="Mailed check"/>
    <n v="88.1"/>
    <n v="5526.75"/>
    <s v="No"/>
    <m/>
  </r>
  <r>
    <x v="186"/>
    <s v="Male"/>
    <n v="0"/>
    <s v="No"/>
    <x v="1"/>
    <s v="No"/>
    <n v="59"/>
    <s v="Yes"/>
    <s v="No"/>
    <s v="Two year"/>
    <s v="No"/>
    <s v="Mailed check"/>
    <n v="19.350000000000001"/>
    <n v="1099.5999999999999"/>
    <s v="Yes"/>
    <m/>
  </r>
  <r>
    <x v="187"/>
    <s v="Female"/>
    <n v="0"/>
    <s v="Yes"/>
    <x v="0"/>
    <s v="No"/>
    <n v="71"/>
    <s v="Yes"/>
    <s v="No"/>
    <s v="Two year"/>
    <s v="Yes"/>
    <s v="Credit card (automatic)"/>
    <n v="24.25"/>
    <n v="1732.95"/>
    <s v="No"/>
    <m/>
  </r>
  <r>
    <x v="188"/>
    <s v="Female"/>
    <n v="1"/>
    <s v="No"/>
    <x v="1"/>
    <s v="No"/>
    <n v="16"/>
    <s v="Yes"/>
    <s v="Fiber optic"/>
    <s v="Month-to-month"/>
    <s v="Yes"/>
    <s v="Electronic check"/>
    <n v="94.45"/>
    <n v="1511.2"/>
    <s v="Yes"/>
    <m/>
  </r>
  <r>
    <x v="189"/>
    <s v="Male"/>
    <n v="0"/>
    <s v="Yes"/>
    <x v="0"/>
    <s v="No"/>
    <n v="57"/>
    <s v="Yes"/>
    <s v="DSL"/>
    <s v="Two year"/>
    <s v="Yes"/>
    <s v="Electronic check"/>
    <n v="59.75"/>
    <n v="3450.15"/>
    <s v="No"/>
    <m/>
  </r>
  <r>
    <x v="190"/>
    <s v="Male"/>
    <n v="0"/>
    <s v="No"/>
    <x v="1"/>
    <s v="No"/>
    <n v="1"/>
    <s v="Yes"/>
    <s v="Fiber optic"/>
    <s v="Month-to-month"/>
    <s v="No"/>
    <s v="Mailed check"/>
    <n v="70.599999999999994"/>
    <n v="70.599999999999994"/>
    <s v="Yes"/>
    <m/>
  </r>
  <r>
    <x v="191"/>
    <s v="Male"/>
    <n v="0"/>
    <s v="No"/>
    <x v="1"/>
    <s v="No"/>
    <n v="14"/>
    <s v="No"/>
    <s v="DSL"/>
    <s v="Month-to-month"/>
    <s v="Yes"/>
    <s v="Electronic check"/>
    <n v="55"/>
    <n v="771.95"/>
    <s v="No"/>
    <m/>
  </r>
  <r>
    <x v="192"/>
    <s v="Female"/>
    <n v="0"/>
    <s v="No"/>
    <x v="1"/>
    <s v="No"/>
    <n v="6"/>
    <s v="Yes"/>
    <s v="DSL"/>
    <s v="Month-to-month"/>
    <s v="No"/>
    <s v="Mailed check"/>
    <n v="55.15"/>
    <n v="322.89999999999998"/>
    <s v="No"/>
    <m/>
  </r>
  <r>
    <x v="193"/>
    <s v="Female"/>
    <n v="0"/>
    <s v="No"/>
    <x v="1"/>
    <s v="No"/>
    <n v="10"/>
    <s v="Yes"/>
    <s v="DSL"/>
    <s v="Month-to-month"/>
    <s v="No"/>
    <s v="Electronic check"/>
    <n v="51.2"/>
    <n v="498.25"/>
    <s v="No"/>
    <m/>
  </r>
  <r>
    <x v="194"/>
    <s v="Female"/>
    <n v="0"/>
    <s v="No"/>
    <x v="1"/>
    <s v="Yes"/>
    <n v="1"/>
    <s v="Yes"/>
    <s v="No"/>
    <s v="Month-to-month"/>
    <s v="No"/>
    <s v="Mailed check"/>
    <n v="25.4"/>
    <n v="25.4"/>
    <s v="No"/>
    <m/>
  </r>
  <r>
    <x v="195"/>
    <s v="Female"/>
    <n v="0"/>
    <s v="No"/>
    <x v="1"/>
    <s v="No"/>
    <n v="68"/>
    <s v="Yes"/>
    <s v="DSL"/>
    <s v="Month-to-month"/>
    <s v="No"/>
    <s v="Mailed check"/>
    <n v="54.45"/>
    <n v="3687.75"/>
    <s v="No"/>
    <m/>
  </r>
  <r>
    <x v="196"/>
    <s v="Male"/>
    <n v="0"/>
    <s v="Yes"/>
    <x v="0"/>
    <s v="Yes"/>
    <n v="18"/>
    <s v="Yes"/>
    <s v="Fiber optic"/>
    <s v="Month-to-month"/>
    <s v="No"/>
    <s v="Mailed check"/>
    <n v="95.15"/>
    <n v="1779.95"/>
    <s v="Yes"/>
    <m/>
  </r>
  <r>
    <x v="197"/>
    <s v="Female"/>
    <n v="0"/>
    <s v="No"/>
    <x v="1"/>
    <s v="No"/>
    <n v="20"/>
    <s v="Yes"/>
    <s v="DSL"/>
    <s v="Month-to-month"/>
    <s v="Yes"/>
    <s v="Electronic check"/>
    <n v="44.35"/>
    <n v="927.15"/>
    <s v="No"/>
    <m/>
  </r>
  <r>
    <x v="198"/>
    <s v="Male"/>
    <n v="0"/>
    <s v="Yes"/>
    <x v="0"/>
    <s v="No"/>
    <n v="1"/>
    <s v="Yes"/>
    <s v="Fiber optic"/>
    <s v="Month-to-month"/>
    <s v="No"/>
    <s v="Electronic check"/>
    <n v="70"/>
    <n v="70"/>
    <s v="Yes"/>
    <m/>
  </r>
  <r>
    <x v="199"/>
    <s v="Male"/>
    <n v="1"/>
    <s v="No"/>
    <x v="1"/>
    <s v="No"/>
    <n v="8"/>
    <s v="Yes"/>
    <s v="Fiber optic"/>
    <s v="Month-to-month"/>
    <s v="Yes"/>
    <s v="Electronic check"/>
    <n v="74.5"/>
    <n v="606.54999999999995"/>
    <s v="Yes"/>
    <m/>
  </r>
  <r>
    <x v="200"/>
    <s v="Male"/>
    <n v="0"/>
    <s v="No"/>
    <x v="1"/>
    <s v="No"/>
    <n v="35"/>
    <s v="Yes"/>
    <s v="DSL"/>
    <s v="One year"/>
    <s v="No"/>
    <s v="Mailed check"/>
    <n v="61.2"/>
    <n v="2021.2"/>
    <s v="No"/>
    <m/>
  </r>
  <r>
    <x v="201"/>
    <s v="Male"/>
    <n v="0"/>
    <s v="Yes"/>
    <x v="0"/>
    <s v="Yes"/>
    <n v="23"/>
    <s v="Yes"/>
    <s v="Fiber optic"/>
    <s v="One year"/>
    <s v="No"/>
    <s v="Mailed check"/>
    <n v="86.8"/>
    <n v="1940.8"/>
    <s v="No"/>
    <m/>
  </r>
  <r>
    <x v="202"/>
    <s v="Female"/>
    <n v="1"/>
    <s v="No"/>
    <x v="1"/>
    <s v="No"/>
    <n v="6"/>
    <s v="Yes"/>
    <s v="Fiber optic"/>
    <s v="Month-to-month"/>
    <s v="Yes"/>
    <s v="Electronic check"/>
    <n v="89.35"/>
    <n v="567.79999999999995"/>
    <s v="No"/>
    <m/>
  </r>
  <r>
    <x v="203"/>
    <s v="Female"/>
    <n v="0"/>
    <s v="No"/>
    <x v="1"/>
    <s v="No"/>
    <n v="12"/>
    <s v="Yes"/>
    <s v="No"/>
    <s v="Month-to-month"/>
    <s v="No"/>
    <s v="Mailed check"/>
    <n v="19.7"/>
    <n v="220.35"/>
    <s v="No"/>
    <m/>
  </r>
  <r>
    <x v="204"/>
    <s v="Male"/>
    <n v="0"/>
    <s v="Yes"/>
    <x v="0"/>
    <s v="Yes"/>
    <n v="40"/>
    <s v="Yes"/>
    <s v="DSL"/>
    <s v="Month-to-month"/>
    <s v="Yes"/>
    <s v="Electronic check"/>
    <n v="74.55"/>
    <n v="3015.75"/>
    <s v="No"/>
    <m/>
  </r>
  <r>
    <x v="205"/>
    <s v="Female"/>
    <n v="0"/>
    <s v="No"/>
    <x v="1"/>
    <s v="Yes"/>
    <n v="1"/>
    <s v="Yes"/>
    <s v="Fiber optic"/>
    <s v="Month-to-month"/>
    <s v="Yes"/>
    <s v="Mailed check"/>
    <n v="73.599999999999994"/>
    <n v="73.599999999999994"/>
    <s v="Yes"/>
    <m/>
  </r>
  <r>
    <x v="206"/>
    <s v="Male"/>
    <n v="0"/>
    <s v="No"/>
    <x v="1"/>
    <s v="No"/>
    <n v="23"/>
    <s v="Yes"/>
    <s v="DSL"/>
    <s v="One year"/>
    <s v="Yes"/>
    <s v="Bank transfer (automatic)"/>
    <n v="64.900000000000006"/>
    <n v="1509.8"/>
    <s v="No"/>
    <m/>
  </r>
  <r>
    <x v="207"/>
    <s v="Female"/>
    <n v="1"/>
    <s v="No"/>
    <x v="1"/>
    <s v="No"/>
    <n v="4"/>
    <s v="Yes"/>
    <s v="Fiber optic"/>
    <s v="Month-to-month"/>
    <s v="Yes"/>
    <s v="Electronic check"/>
    <n v="95.45"/>
    <n v="396.1"/>
    <s v="Yes"/>
    <m/>
  </r>
  <r>
    <x v="208"/>
    <s v="Male"/>
    <n v="0"/>
    <s v="No"/>
    <x v="1"/>
    <s v="No"/>
    <n v="4"/>
    <s v="Yes"/>
    <s v="Fiber optic"/>
    <s v="Month-to-month"/>
    <s v="Yes"/>
    <s v="Electronic check"/>
    <n v="90.4"/>
    <n v="356.65"/>
    <s v="No"/>
    <m/>
  </r>
  <r>
    <x v="209"/>
    <s v="Female"/>
    <n v="0"/>
    <s v="Yes"/>
    <x v="0"/>
    <s v="Yes"/>
    <n v="68"/>
    <s v="No"/>
    <s v="DSL"/>
    <s v="Two year"/>
    <s v="No"/>
    <s v="Credit card (automatic)"/>
    <n v="60.3"/>
    <n v="4109"/>
    <s v="No"/>
    <m/>
  </r>
  <r>
    <x v="210"/>
    <s v="Male"/>
    <n v="0"/>
    <s v="Yes"/>
    <x v="0"/>
    <s v="Yes"/>
    <n v="52"/>
    <s v="Yes"/>
    <s v="No"/>
    <s v="Two year"/>
    <s v="No"/>
    <s v="Mailed check"/>
    <n v="24.8"/>
    <n v="1229.0999999999999"/>
    <s v="No"/>
    <m/>
  </r>
  <r>
    <x v="211"/>
    <s v="Male"/>
    <n v="1"/>
    <s v="Yes"/>
    <x v="0"/>
    <s v="No"/>
    <n v="32"/>
    <s v="Yes"/>
    <s v="Fiber optic"/>
    <s v="Month-to-month"/>
    <s v="Yes"/>
    <s v="Electronic check"/>
    <n v="74.900000000000006"/>
    <n v="2303.35"/>
    <s v="Yes"/>
    <m/>
  </r>
  <r>
    <x v="212"/>
    <s v="Male"/>
    <n v="0"/>
    <s v="Yes"/>
    <x v="0"/>
    <s v="Yes"/>
    <n v="29"/>
    <s v="Yes"/>
    <s v="DSL"/>
    <s v="Two year"/>
    <s v="No"/>
    <s v="Mailed check"/>
    <n v="75.55"/>
    <n v="2054.4"/>
    <s v="No"/>
    <m/>
  </r>
  <r>
    <x v="213"/>
    <s v="Male"/>
    <n v="1"/>
    <s v="Yes"/>
    <x v="0"/>
    <s v="Yes"/>
    <n v="38"/>
    <s v="Yes"/>
    <s v="Fiber optic"/>
    <s v="Month-to-month"/>
    <s v="No"/>
    <s v="Electronic check"/>
    <n v="101.15"/>
    <n v="3741.85"/>
    <s v="No"/>
    <m/>
  </r>
  <r>
    <x v="214"/>
    <s v="Female"/>
    <n v="0"/>
    <s v="No"/>
    <x v="1"/>
    <s v="No"/>
    <n v="1"/>
    <s v="Yes"/>
    <s v="No"/>
    <s v="Month-to-month"/>
    <s v="Yes"/>
    <s v="Bank transfer (automatic)"/>
    <n v="19.25"/>
    <n v="19.25"/>
    <s v="No"/>
    <m/>
  </r>
  <r>
    <x v="215"/>
    <s v="Female"/>
    <n v="0"/>
    <s v="No"/>
    <x v="1"/>
    <s v="No"/>
    <n v="43"/>
    <s v="Yes"/>
    <s v="Fiber optic"/>
    <s v="Two year"/>
    <s v="No"/>
    <s v="Credit card (automatic)"/>
    <n v="115.05"/>
    <n v="4895.1000000000004"/>
    <s v="No"/>
    <m/>
  </r>
  <r>
    <x v="216"/>
    <s v="Female"/>
    <n v="1"/>
    <s v="Yes"/>
    <x v="0"/>
    <s v="No"/>
    <n v="5"/>
    <s v="Yes"/>
    <s v="Fiber optic"/>
    <s v="Month-to-month"/>
    <s v="Yes"/>
    <s v="Electronic check"/>
    <n v="69.349999999999994"/>
    <n v="341.6"/>
    <s v="No"/>
    <m/>
  </r>
  <r>
    <x v="217"/>
    <s v="Male"/>
    <n v="0"/>
    <s v="No"/>
    <x v="1"/>
    <s v="No"/>
    <n v="5"/>
    <s v="Yes"/>
    <s v="Fiber optic"/>
    <s v="Month-to-month"/>
    <s v="Yes"/>
    <s v="Electronic check"/>
    <n v="80.599999999999994"/>
    <n v="415.55"/>
    <s v="Yes"/>
    <m/>
  </r>
  <r>
    <x v="218"/>
    <s v="Male"/>
    <n v="0"/>
    <s v="Yes"/>
    <x v="0"/>
    <s v="Yes"/>
    <n v="51"/>
    <s v="Yes"/>
    <s v="Fiber optic"/>
    <s v="One year"/>
    <s v="No"/>
    <s v="Credit card (automatic)"/>
    <n v="110.05"/>
    <n v="5686.4"/>
    <s v="No"/>
    <m/>
  </r>
  <r>
    <x v="219"/>
    <s v="Female"/>
    <n v="0"/>
    <s v="Yes"/>
    <x v="0"/>
    <s v="Yes"/>
    <n v="38"/>
    <s v="Yes"/>
    <s v="DSL"/>
    <s v="One year"/>
    <s v="No"/>
    <s v="Credit card (automatic)"/>
    <n v="80.3"/>
    <n v="3058.65"/>
    <s v="Yes"/>
    <m/>
  </r>
  <r>
    <x v="220"/>
    <s v="Female"/>
    <n v="0"/>
    <s v="Yes"/>
    <x v="0"/>
    <s v="Yes"/>
    <n v="72"/>
    <s v="No"/>
    <s v="DSL"/>
    <s v="Two year"/>
    <s v="Yes"/>
    <s v="Electronic check"/>
    <n v="60"/>
    <n v="4264"/>
    <s v="No"/>
    <m/>
  </r>
  <r>
    <x v="221"/>
    <s v="Male"/>
    <n v="0"/>
    <s v="No"/>
    <x v="1"/>
    <s v="No"/>
    <n v="1"/>
    <s v="Yes"/>
    <s v="DSL"/>
    <s v="Month-to-month"/>
    <s v="Yes"/>
    <s v="Electronic check"/>
    <n v="44.8"/>
    <n v="44.8"/>
    <s v="No"/>
    <m/>
  </r>
  <r>
    <x v="222"/>
    <s v="Female"/>
    <n v="0"/>
    <s v="Yes"/>
    <x v="0"/>
    <s v="Yes"/>
    <n v="9"/>
    <s v="Yes"/>
    <s v="DSL"/>
    <s v="One year"/>
    <s v="No"/>
    <s v="Mailed check"/>
    <n v="48.6"/>
    <n v="422.3"/>
    <s v="No"/>
    <m/>
  </r>
  <r>
    <x v="223"/>
    <s v="Male"/>
    <n v="0"/>
    <s v="No"/>
    <x v="1"/>
    <s v="No"/>
    <n v="69"/>
    <s v="No"/>
    <s v="DSL"/>
    <s v="Two year"/>
    <s v="Yes"/>
    <s v="Bank transfer (automatic)"/>
    <n v="60.05"/>
    <n v="4176.7"/>
    <s v="No"/>
    <m/>
  </r>
  <r>
    <x v="224"/>
    <s v="Female"/>
    <n v="0"/>
    <s v="Yes"/>
    <x v="0"/>
    <s v="No"/>
    <n v="52"/>
    <s v="Yes"/>
    <s v="Fiber optic"/>
    <s v="Month-to-month"/>
    <s v="Yes"/>
    <s v="Credit card (automatic)"/>
    <n v="102.7"/>
    <n v="5138.1000000000004"/>
    <s v="No"/>
    <m/>
  </r>
  <r>
    <x v="225"/>
    <s v="Female"/>
    <n v="1"/>
    <s v="No"/>
    <x v="1"/>
    <s v="No"/>
    <n v="2"/>
    <s v="Yes"/>
    <s v="Fiber optic"/>
    <s v="Month-to-month"/>
    <s v="Yes"/>
    <s v="Electronic check"/>
    <n v="70.349999999999994"/>
    <n v="139.05000000000001"/>
    <s v="Yes"/>
    <m/>
  </r>
  <r>
    <x v="226"/>
    <s v="Female"/>
    <n v="1"/>
    <s v="Yes"/>
    <x v="0"/>
    <s v="Yes"/>
    <n v="28"/>
    <s v="No"/>
    <s v="DSL"/>
    <s v="Month-to-month"/>
    <s v="Yes"/>
    <s v="Electronic check"/>
    <n v="35.9"/>
    <n v="973.65"/>
    <s v="No"/>
    <m/>
  </r>
  <r>
    <x v="227"/>
    <s v="Female"/>
    <n v="0"/>
    <s v="Yes"/>
    <x v="0"/>
    <s v="Yes"/>
    <n v="35"/>
    <s v="Yes"/>
    <s v="No"/>
    <s v="Two year"/>
    <s v="Yes"/>
    <s v="Mailed check"/>
    <n v="19.850000000000001"/>
    <n v="739.35"/>
    <s v="No"/>
    <m/>
  </r>
  <r>
    <x v="228"/>
    <s v="Female"/>
    <n v="0"/>
    <s v="No"/>
    <x v="1"/>
    <s v="No"/>
    <n v="8"/>
    <s v="Yes"/>
    <s v="No"/>
    <s v="One year"/>
    <s v="Yes"/>
    <s v="Mailed check"/>
    <n v="19.2"/>
    <n v="161.94999999999999"/>
    <s v="No"/>
    <m/>
  </r>
  <r>
    <x v="229"/>
    <s v="Female"/>
    <n v="0"/>
    <s v="No"/>
    <x v="1"/>
    <s v="No"/>
    <n v="7"/>
    <s v="Yes"/>
    <s v="Fiber optic"/>
    <s v="Month-to-month"/>
    <s v="Yes"/>
    <s v="Electronic check"/>
    <n v="73.849999999999994"/>
    <n v="511.25"/>
    <s v="Yes"/>
    <m/>
  </r>
  <r>
    <x v="230"/>
    <s v="Female"/>
    <n v="0"/>
    <s v="No"/>
    <x v="1"/>
    <s v="No"/>
    <n v="2"/>
    <s v="Yes"/>
    <s v="Fiber optic"/>
    <s v="Month-to-month"/>
    <s v="No"/>
    <s v="Mailed check"/>
    <n v="80.599999999999994"/>
    <n v="155.80000000000001"/>
    <s v="Yes"/>
    <m/>
  </r>
  <r>
    <x v="231"/>
    <s v="Female"/>
    <n v="0"/>
    <s v="No"/>
    <x v="1"/>
    <s v="No"/>
    <n v="43"/>
    <s v="Yes"/>
    <s v="Fiber optic"/>
    <s v="Two year"/>
    <s v="Yes"/>
    <s v="Electronic check"/>
    <n v="104.6"/>
    <n v="4759.8500000000004"/>
    <s v="Yes"/>
    <m/>
  </r>
  <r>
    <x v="232"/>
    <s v="Female"/>
    <n v="0"/>
    <s v="No"/>
    <x v="1"/>
    <s v="No"/>
    <n v="68"/>
    <s v="Yes"/>
    <s v="DSL"/>
    <s v="Two year"/>
    <s v="Yes"/>
    <s v="Electronic check"/>
    <n v="88.15"/>
    <n v="6148.45"/>
    <s v="No"/>
    <m/>
  </r>
  <r>
    <x v="233"/>
    <s v="Female"/>
    <n v="0"/>
    <s v="No"/>
    <x v="1"/>
    <s v="No"/>
    <n v="36"/>
    <s v="Yes"/>
    <s v="Fiber optic"/>
    <s v="Month-to-month"/>
    <s v="Yes"/>
    <s v="Credit card (automatic)"/>
    <n v="94.8"/>
    <n v="3565.65"/>
    <s v="No"/>
    <m/>
  </r>
  <r>
    <x v="234"/>
    <s v="Male"/>
    <n v="0"/>
    <s v="Yes"/>
    <x v="0"/>
    <s v="No"/>
    <n v="63"/>
    <s v="Yes"/>
    <s v="Fiber optic"/>
    <s v="Month-to-month"/>
    <s v="Yes"/>
    <s v="Electronic check"/>
    <n v="103.4"/>
    <n v="6603"/>
    <s v="Yes"/>
    <m/>
  </r>
  <r>
    <x v="235"/>
    <s v="Female"/>
    <n v="0"/>
    <s v="Yes"/>
    <x v="0"/>
    <s v="Yes"/>
    <n v="66"/>
    <s v="Yes"/>
    <s v="DSL"/>
    <s v="Month-to-month"/>
    <s v="Yes"/>
    <s v="Bank transfer (automatic)"/>
    <n v="67.45"/>
    <n v="4508.6499999999996"/>
    <s v="No"/>
    <m/>
  </r>
  <r>
    <x v="236"/>
    <s v="Female"/>
    <n v="0"/>
    <s v="No"/>
    <x v="1"/>
    <s v="Yes"/>
    <n v="41"/>
    <s v="Yes"/>
    <s v="No"/>
    <s v="One year"/>
    <s v="Yes"/>
    <s v="Credit card (automatic)"/>
    <n v="20.25"/>
    <n v="865"/>
    <s v="No"/>
    <m/>
  </r>
  <r>
    <x v="237"/>
    <s v="Female"/>
    <n v="1"/>
    <s v="No"/>
    <x v="1"/>
    <s v="No"/>
    <n v="1"/>
    <s v="Yes"/>
    <s v="Fiber optic"/>
    <s v="Month-to-month"/>
    <s v="Yes"/>
    <s v="Electronic check"/>
    <n v="72.099999999999994"/>
    <n v="72.099999999999994"/>
    <s v="No"/>
    <m/>
  </r>
  <r>
    <x v="238"/>
    <s v="Female"/>
    <n v="0"/>
    <s v="Yes"/>
    <x v="0"/>
    <s v="No"/>
    <n v="70"/>
    <s v="Yes"/>
    <s v="No"/>
    <s v="Two year"/>
    <s v="No"/>
    <s v="Bank transfer (automatic)"/>
    <n v="19.45"/>
    <n v="1303.5"/>
    <s v="No"/>
    <m/>
  </r>
  <r>
    <x v="239"/>
    <s v="Female"/>
    <n v="0"/>
    <s v="No"/>
    <x v="1"/>
    <s v="No"/>
    <n v="23"/>
    <s v="No"/>
    <s v="DSL"/>
    <s v="Month-to-month"/>
    <s v="Yes"/>
    <s v="Electronic check"/>
    <n v="44.95"/>
    <n v="996.85"/>
    <s v="No"/>
    <m/>
  </r>
  <r>
    <x v="240"/>
    <s v="Male"/>
    <n v="0"/>
    <s v="Yes"/>
    <x v="0"/>
    <s v="Yes"/>
    <n v="37"/>
    <s v="Yes"/>
    <s v="DSL"/>
    <s v="Two year"/>
    <s v="Yes"/>
    <s v="Credit card (automatic)"/>
    <n v="62.8"/>
    <n v="2278.75"/>
    <s v="No"/>
    <m/>
  </r>
  <r>
    <x v="241"/>
    <s v="Female"/>
    <n v="0"/>
    <s v="No"/>
    <x v="1"/>
    <s v="No"/>
    <n v="10"/>
    <s v="Yes"/>
    <s v="Fiber optic"/>
    <s v="Month-to-month"/>
    <s v="Yes"/>
    <s v="Bank transfer (automatic)"/>
    <n v="80.25"/>
    <n v="846"/>
    <s v="Yes"/>
    <m/>
  </r>
  <r>
    <x v="242"/>
    <s v="Female"/>
    <n v="1"/>
    <s v="No"/>
    <x v="1"/>
    <s v="No"/>
    <n v="16"/>
    <s v="Yes"/>
    <s v="DSL"/>
    <s v="Month-to-month"/>
    <s v="Yes"/>
    <s v="Electronic check"/>
    <n v="54.1"/>
    <n v="889"/>
    <s v="No"/>
    <m/>
  </r>
  <r>
    <x v="243"/>
    <s v="Male"/>
    <n v="0"/>
    <s v="Yes"/>
    <x v="0"/>
    <s v="No"/>
    <n v="64"/>
    <s v="Yes"/>
    <s v="Fiber optic"/>
    <s v="Two year"/>
    <s v="Yes"/>
    <s v="Electronic check"/>
    <n v="105.25"/>
    <n v="6823.4"/>
    <s v="No"/>
    <m/>
  </r>
  <r>
    <x v="244"/>
    <s v="Male"/>
    <n v="1"/>
    <s v="Yes"/>
    <x v="0"/>
    <s v="No"/>
    <n v="27"/>
    <s v="No"/>
    <s v="DSL"/>
    <s v="Month-to-month"/>
    <s v="No"/>
    <s v="Credit card (automatic)"/>
    <n v="30.75"/>
    <n v="805.1"/>
    <s v="Yes"/>
    <m/>
  </r>
  <r>
    <x v="245"/>
    <s v="Male"/>
    <n v="0"/>
    <s v="Yes"/>
    <x v="0"/>
    <s v="Yes"/>
    <n v="42"/>
    <s v="Yes"/>
    <s v="Fiber optic"/>
    <s v="One year"/>
    <s v="No"/>
    <s v="Electronic check"/>
    <n v="97.1"/>
    <n v="4016.75"/>
    <s v="No"/>
    <m/>
  </r>
  <r>
    <x v="246"/>
    <s v="Female"/>
    <n v="0"/>
    <s v="No"/>
    <x v="1"/>
    <s v="No"/>
    <n v="47"/>
    <s v="Yes"/>
    <s v="No"/>
    <s v="Two year"/>
    <s v="Yes"/>
    <s v="Mailed check"/>
    <n v="20.55"/>
    <n v="945.7"/>
    <s v="No"/>
    <m/>
  </r>
  <r>
    <x v="247"/>
    <s v="Male"/>
    <n v="0"/>
    <s v="No"/>
    <x v="1"/>
    <s v="No"/>
    <n v="18"/>
    <s v="Yes"/>
    <s v="Fiber optic"/>
    <s v="Month-to-month"/>
    <s v="Yes"/>
    <s v="Bank transfer (automatic)"/>
    <n v="75.900000000000006"/>
    <n v="1373.05"/>
    <s v="No"/>
    <m/>
  </r>
  <r>
    <x v="248"/>
    <s v="Male"/>
    <n v="0"/>
    <s v="No"/>
    <x v="1"/>
    <s v="No"/>
    <n v="5"/>
    <s v="Yes"/>
    <s v="Fiber optic"/>
    <s v="Month-to-month"/>
    <s v="No"/>
    <s v="Bank transfer (automatic)"/>
    <n v="96.5"/>
    <n v="492.55"/>
    <s v="Yes"/>
    <m/>
  </r>
  <r>
    <x v="249"/>
    <s v="Female"/>
    <n v="0"/>
    <s v="No"/>
    <x v="1"/>
    <s v="No"/>
    <n v="1"/>
    <s v="Yes"/>
    <s v="No"/>
    <s v="Month-to-month"/>
    <s v="No"/>
    <s v="Mailed check"/>
    <n v="19.149999999999999"/>
    <n v="19.149999999999999"/>
    <s v="No"/>
    <m/>
  </r>
  <r>
    <x v="250"/>
    <s v="Male"/>
    <n v="0"/>
    <s v="Yes"/>
    <x v="0"/>
    <s v="No"/>
    <n v="71"/>
    <s v="Yes"/>
    <s v="Fiber optic"/>
    <s v="One year"/>
    <s v="Yes"/>
    <s v="Credit card (automatic)"/>
    <n v="98.65"/>
    <n v="6962.85"/>
    <s v="No"/>
    <m/>
  </r>
  <r>
    <x v="251"/>
    <s v="Male"/>
    <n v="0"/>
    <s v="Yes"/>
    <x v="0"/>
    <s v="Yes"/>
    <n v="72"/>
    <s v="Yes"/>
    <s v="Fiber optic"/>
    <s v="Two year"/>
    <s v="Yes"/>
    <s v="Credit card (automatic)"/>
    <n v="112.6"/>
    <n v="8126.65"/>
    <s v="No"/>
    <m/>
  </r>
  <r>
    <x v="252"/>
    <s v="Male"/>
    <n v="0"/>
    <s v="Yes"/>
    <x v="0"/>
    <s v="Yes"/>
    <n v="33"/>
    <s v="Yes"/>
    <s v="No"/>
    <s v="One year"/>
    <s v="No"/>
    <s v="Mailed check"/>
    <n v="20.6"/>
    <n v="690.25"/>
    <s v="No"/>
    <m/>
  </r>
  <r>
    <x v="253"/>
    <s v="Male"/>
    <n v="0"/>
    <s v="No"/>
    <x v="1"/>
    <s v="No"/>
    <n v="2"/>
    <s v="Yes"/>
    <s v="Fiber optic"/>
    <s v="Month-to-month"/>
    <s v="Yes"/>
    <s v="Electronic check"/>
    <n v="85.65"/>
    <n v="181.5"/>
    <s v="Yes"/>
    <m/>
  </r>
  <r>
    <x v="254"/>
    <s v="Male"/>
    <n v="0"/>
    <s v="No"/>
    <x v="1"/>
    <s v="Yes"/>
    <n v="24"/>
    <s v="No"/>
    <s v="DSL"/>
    <s v="Two year"/>
    <s v="No"/>
    <s v="Mailed check"/>
    <n v="35.75"/>
    <n v="830.8"/>
    <s v="No"/>
    <m/>
  </r>
  <r>
    <x v="255"/>
    <s v="Female"/>
    <n v="0"/>
    <s v="Yes"/>
    <x v="0"/>
    <s v="Yes"/>
    <n v="56"/>
    <s v="Yes"/>
    <s v="Fiber optic"/>
    <s v="One year"/>
    <s v="Yes"/>
    <s v="Credit card (automatic)"/>
    <n v="99.75"/>
    <n v="5608.4"/>
    <s v="No"/>
    <m/>
  </r>
  <r>
    <x v="256"/>
    <s v="Male"/>
    <n v="0"/>
    <s v="No"/>
    <x v="1"/>
    <s v="No"/>
    <n v="37"/>
    <s v="Yes"/>
    <s v="Fiber optic"/>
    <s v="Month-to-month"/>
    <s v="Yes"/>
    <s v="Credit card (automatic)"/>
    <n v="96.1"/>
    <n v="3646.8"/>
    <s v="No"/>
    <m/>
  </r>
  <r>
    <x v="257"/>
    <s v="Female"/>
    <n v="0"/>
    <s v="No"/>
    <x v="1"/>
    <s v="No"/>
    <n v="43"/>
    <s v="Yes"/>
    <s v="DSL"/>
    <s v="One year"/>
    <s v="No"/>
    <s v="Credit card (automatic)"/>
    <n v="85.1"/>
    <n v="3662.25"/>
    <s v="No"/>
    <m/>
  </r>
  <r>
    <x v="258"/>
    <s v="Male"/>
    <n v="0"/>
    <s v="No"/>
    <x v="1"/>
    <s v="No"/>
    <n v="1"/>
    <s v="No"/>
    <s v="DSL"/>
    <s v="Month-to-month"/>
    <s v="No"/>
    <s v="Mailed check"/>
    <n v="25.35"/>
    <n v="25.35"/>
    <s v="No"/>
    <m/>
  </r>
  <r>
    <x v="259"/>
    <s v="Female"/>
    <n v="0"/>
    <s v="Yes"/>
    <x v="0"/>
    <s v="No"/>
    <n v="25"/>
    <s v="Yes"/>
    <s v="Fiber optic"/>
    <s v="Month-to-month"/>
    <s v="Yes"/>
    <s v="Bank transfer (automatic)"/>
    <n v="104.95"/>
    <n v="2566.5"/>
    <s v="Yes"/>
    <m/>
  </r>
  <r>
    <x v="260"/>
    <s v="Female"/>
    <n v="0"/>
    <s v="No"/>
    <x v="1"/>
    <s v="No"/>
    <n v="61"/>
    <s v="Yes"/>
    <s v="DSL"/>
    <s v="Two year"/>
    <s v="No"/>
    <s v="Electronic check"/>
    <n v="89.65"/>
    <n v="5308.7"/>
    <s v="No"/>
    <m/>
  </r>
  <r>
    <x v="261"/>
    <s v="Male"/>
    <n v="0"/>
    <s v="No"/>
    <x v="1"/>
    <s v="No"/>
    <n v="17"/>
    <s v="Yes"/>
    <s v="Fiber optic"/>
    <s v="One year"/>
    <s v="No"/>
    <s v="Electronic check"/>
    <n v="86.75"/>
    <n v="1410.25"/>
    <s v="No"/>
    <m/>
  </r>
  <r>
    <x v="262"/>
    <s v="Male"/>
    <n v="0"/>
    <s v="No"/>
    <x v="1"/>
    <s v="No"/>
    <n v="1"/>
    <s v="Yes"/>
    <s v="DSL"/>
    <s v="Month-to-month"/>
    <s v="No"/>
    <s v="Mailed check"/>
    <n v="50.65"/>
    <n v="50.65"/>
    <s v="Yes"/>
    <m/>
  </r>
  <r>
    <x v="263"/>
    <s v="Male"/>
    <n v="1"/>
    <s v="Yes"/>
    <x v="0"/>
    <s v="Yes"/>
    <n v="72"/>
    <s v="No"/>
    <s v="DSL"/>
    <s v="Two year"/>
    <s v="Yes"/>
    <s v="Bank transfer (automatic)"/>
    <n v="64.8"/>
    <n v="4732.3500000000004"/>
    <s v="No"/>
    <m/>
  </r>
  <r>
    <x v="264"/>
    <s v="Male"/>
    <n v="0"/>
    <s v="No"/>
    <x v="1"/>
    <s v="No"/>
    <n v="48"/>
    <s v="Yes"/>
    <s v="Fiber optic"/>
    <s v="Two year"/>
    <s v="Yes"/>
    <s v="Bank transfer (automatic)"/>
    <n v="108.1"/>
    <n v="5067.45"/>
    <s v="No"/>
    <m/>
  </r>
  <r>
    <x v="265"/>
    <s v="Male"/>
    <n v="1"/>
    <s v="Yes"/>
    <x v="0"/>
    <s v="No"/>
    <n v="11"/>
    <s v="Yes"/>
    <s v="No"/>
    <s v="Month-to-month"/>
    <s v="No"/>
    <s v="Mailed check"/>
    <n v="19.95"/>
    <n v="214.75"/>
    <s v="Yes"/>
    <m/>
  </r>
  <r>
    <x v="266"/>
    <s v="Female"/>
    <n v="1"/>
    <s v="Yes"/>
    <x v="0"/>
    <s v="No"/>
    <n v="55"/>
    <s v="Yes"/>
    <s v="Fiber optic"/>
    <s v="Month-to-month"/>
    <s v="Yes"/>
    <s v="Electronic check"/>
    <n v="85.45"/>
    <n v="4874.7"/>
    <s v="Yes"/>
    <m/>
  </r>
  <r>
    <x v="267"/>
    <s v="Female"/>
    <n v="0"/>
    <s v="No"/>
    <x v="1"/>
    <s v="No"/>
    <n v="42"/>
    <s v="No"/>
    <s v="DSL"/>
    <s v="One year"/>
    <s v="Yes"/>
    <s v="Electronic check"/>
    <n v="54.75"/>
    <n v="2348.4499999999998"/>
    <s v="No"/>
    <m/>
  </r>
  <r>
    <x v="268"/>
    <s v="Male"/>
    <n v="0"/>
    <s v="No"/>
    <x v="1"/>
    <s v="No"/>
    <n v="44"/>
    <s v="Yes"/>
    <s v="Fiber optic"/>
    <s v="Month-to-month"/>
    <s v="Yes"/>
    <s v="Mailed check"/>
    <n v="90.4"/>
    <n v="4063"/>
    <s v="No"/>
    <m/>
  </r>
  <r>
    <x v="269"/>
    <s v="Female"/>
    <n v="0"/>
    <s v="No"/>
    <x v="1"/>
    <s v="No"/>
    <n v="27"/>
    <s v="Yes"/>
    <s v="Fiber optic"/>
    <s v="Month-to-month"/>
    <s v="Yes"/>
    <s v="Bank transfer (automatic)"/>
    <n v="95.6"/>
    <n v="2595.25"/>
    <s v="No"/>
    <m/>
  </r>
  <r>
    <x v="270"/>
    <s v="Female"/>
    <n v="1"/>
    <s v="No"/>
    <x v="1"/>
    <s v="No"/>
    <n v="2"/>
    <s v="Yes"/>
    <s v="DSL"/>
    <s v="Month-to-month"/>
    <s v="Yes"/>
    <s v="Electronic check"/>
    <n v="44.3"/>
    <n v="89.3"/>
    <s v="No"/>
    <m/>
  </r>
  <r>
    <x v="271"/>
    <s v="Female"/>
    <n v="0"/>
    <s v="No"/>
    <x v="1"/>
    <s v="No"/>
    <n v="19"/>
    <s v="Yes"/>
    <s v="No"/>
    <s v="Month-to-month"/>
    <s v="No"/>
    <s v="Mailed check"/>
    <n v="19.899999999999999"/>
    <n v="367.55"/>
    <s v="No"/>
    <m/>
  </r>
  <r>
    <x v="272"/>
    <s v="Female"/>
    <n v="0"/>
    <s v="No"/>
    <x v="1"/>
    <s v="No"/>
    <n v="66"/>
    <s v="Yes"/>
    <s v="DSL"/>
    <s v="Two year"/>
    <s v="Yes"/>
    <s v="Credit card (automatic)"/>
    <n v="90.05"/>
    <n v="5965.95"/>
    <s v="No"/>
    <m/>
  </r>
  <r>
    <x v="273"/>
    <s v="Male"/>
    <n v="1"/>
    <s v="Yes"/>
    <x v="0"/>
    <s v="No"/>
    <n v="33"/>
    <s v="Yes"/>
    <s v="Fiber optic"/>
    <s v="Month-to-month"/>
    <s v="Yes"/>
    <s v="Bank transfer (automatic)"/>
    <n v="109.9"/>
    <n v="3694.7"/>
    <s v="No"/>
    <m/>
  </r>
  <r>
    <x v="274"/>
    <s v="Female"/>
    <n v="0"/>
    <s v="No"/>
    <x v="1"/>
    <s v="No"/>
    <n v="34"/>
    <s v="Yes"/>
    <s v="Fiber optic"/>
    <s v="Month-to-month"/>
    <s v="Yes"/>
    <s v="Credit card (automatic)"/>
    <n v="73.95"/>
    <n v="2524.4499999999998"/>
    <s v="Yes"/>
    <m/>
  </r>
  <r>
    <x v="275"/>
    <s v="Female"/>
    <n v="0"/>
    <s v="Yes"/>
    <x v="0"/>
    <s v="Yes"/>
    <n v="23"/>
    <s v="Yes"/>
    <s v="No"/>
    <s v="One year"/>
    <s v="No"/>
    <s v="Mailed check"/>
    <n v="20.05"/>
    <n v="415.1"/>
    <s v="No"/>
    <m/>
  </r>
  <r>
    <x v="276"/>
    <s v="Female"/>
    <n v="0"/>
    <s v="No"/>
    <x v="1"/>
    <s v="No"/>
    <n v="11"/>
    <s v="Yes"/>
    <s v="No"/>
    <s v="One year"/>
    <s v="No"/>
    <s v="Credit card (automatic)"/>
    <n v="20.05"/>
    <n v="237.7"/>
    <s v="No"/>
    <m/>
  </r>
  <r>
    <x v="277"/>
    <s v="Male"/>
    <n v="0"/>
    <s v="No"/>
    <x v="1"/>
    <s v="No"/>
    <n v="20"/>
    <s v="Yes"/>
    <s v="No"/>
    <s v="Two year"/>
    <s v="Yes"/>
    <s v="Mailed check"/>
    <n v="19.7"/>
    <n v="419.4"/>
    <s v="No"/>
    <m/>
  </r>
  <r>
    <x v="278"/>
    <s v="Male"/>
    <n v="0"/>
    <s v="No"/>
    <x v="1"/>
    <s v="No"/>
    <n v="72"/>
    <s v="Yes"/>
    <s v="No"/>
    <s v="Two year"/>
    <s v="Yes"/>
    <s v="Credit card (automatic)"/>
    <n v="19.8"/>
    <n v="1468.75"/>
    <s v="No"/>
    <m/>
  </r>
  <r>
    <x v="279"/>
    <s v="Male"/>
    <n v="0"/>
    <s v="Yes"/>
    <x v="0"/>
    <s v="Yes"/>
    <n v="60"/>
    <s v="Yes"/>
    <s v="Fiber optic"/>
    <s v="One year"/>
    <s v="Yes"/>
    <s v="Bank transfer (automatic)"/>
    <n v="95.4"/>
    <n v="5812"/>
    <s v="No"/>
    <m/>
  </r>
  <r>
    <x v="280"/>
    <s v="Male"/>
    <n v="1"/>
    <s v="Yes"/>
    <x v="0"/>
    <s v="Yes"/>
    <n v="32"/>
    <s v="Yes"/>
    <s v="Fiber optic"/>
    <s v="Month-to-month"/>
    <s v="Yes"/>
    <s v="Mailed check"/>
    <n v="93.95"/>
    <n v="2861.45"/>
    <s v="No"/>
    <m/>
  </r>
  <r>
    <x v="281"/>
    <s v="Female"/>
    <n v="0"/>
    <s v="No"/>
    <x v="1"/>
    <s v="No"/>
    <n v="1"/>
    <s v="Yes"/>
    <s v="No"/>
    <s v="Month-to-month"/>
    <s v="Yes"/>
    <s v="Mailed check"/>
    <n v="19.899999999999999"/>
    <n v="19.899999999999999"/>
    <s v="Yes"/>
    <m/>
  </r>
  <r>
    <x v="282"/>
    <s v="Male"/>
    <n v="0"/>
    <s v="No"/>
    <x v="1"/>
    <s v="No"/>
    <n v="1"/>
    <s v="Yes"/>
    <s v="No"/>
    <s v="Month-to-month"/>
    <s v="Yes"/>
    <s v="Mailed check"/>
    <n v="19.600000000000001"/>
    <n v="19.600000000000001"/>
    <s v="Yes"/>
    <m/>
  </r>
  <r>
    <x v="283"/>
    <s v="Female"/>
    <n v="0"/>
    <s v="Yes"/>
    <x v="0"/>
    <s v="No"/>
    <n v="46"/>
    <s v="Yes"/>
    <s v="No"/>
    <s v="One year"/>
    <s v="Yes"/>
    <s v="Bank transfer (automatic)"/>
    <n v="24.45"/>
    <n v="1066.1500000000001"/>
    <s v="No"/>
    <m/>
  </r>
  <r>
    <x v="284"/>
    <s v="Female"/>
    <n v="0"/>
    <s v="Yes"/>
    <x v="0"/>
    <s v="No"/>
    <n v="29"/>
    <s v="Yes"/>
    <s v="Fiber optic"/>
    <s v="Month-to-month"/>
    <s v="Yes"/>
    <s v="Electronic check"/>
    <n v="74.95"/>
    <n v="2149.0500000000002"/>
    <s v="No"/>
    <m/>
  </r>
  <r>
    <x v="285"/>
    <s v="Female"/>
    <n v="1"/>
    <s v="Yes"/>
    <x v="0"/>
    <s v="No"/>
    <n v="48"/>
    <s v="Yes"/>
    <s v="Fiber optic"/>
    <s v="Month-to-month"/>
    <s v="Yes"/>
    <s v="Bank transfer (automatic)"/>
    <n v="70.650000000000006"/>
    <n v="3545.05"/>
    <s v="No"/>
    <m/>
  </r>
  <r>
    <x v="286"/>
    <s v="Female"/>
    <n v="0"/>
    <s v="Yes"/>
    <x v="0"/>
    <s v="Yes"/>
    <n v="16"/>
    <s v="Yes"/>
    <s v="Fiber optic"/>
    <s v="Month-to-month"/>
    <s v="No"/>
    <s v="Bank transfer (automatic)"/>
    <n v="73.25"/>
    <n v="1195.75"/>
    <s v="No"/>
    <m/>
  </r>
  <r>
    <x v="287"/>
    <s v="Male"/>
    <n v="0"/>
    <s v="Yes"/>
    <x v="0"/>
    <s v="No"/>
    <n v="70"/>
    <s v="Yes"/>
    <s v="Fiber optic"/>
    <s v="Two year"/>
    <s v="Yes"/>
    <s v="Bank transfer (automatic)"/>
    <n v="98.7"/>
    <n v="6858.9"/>
    <s v="No"/>
    <m/>
  </r>
  <r>
    <x v="288"/>
    <s v="Female"/>
    <n v="0"/>
    <s v="Yes"/>
    <x v="0"/>
    <s v="Yes"/>
    <n v="40"/>
    <s v="Yes"/>
    <s v="No"/>
    <s v="Two year"/>
    <s v="Yes"/>
    <s v="Mailed check"/>
    <n v="24.8"/>
    <n v="1024.7"/>
    <s v="No"/>
    <m/>
  </r>
  <r>
    <x v="289"/>
    <s v="Female"/>
    <n v="0"/>
    <s v="Yes"/>
    <x v="0"/>
    <s v="Yes"/>
    <n v="22"/>
    <s v="Yes"/>
    <s v="Fiber optic"/>
    <s v="Month-to-month"/>
    <s v="No"/>
    <s v="Electronic check"/>
    <n v="83.3"/>
    <n v="1845.9"/>
    <s v="Yes"/>
    <m/>
  </r>
  <r>
    <x v="290"/>
    <s v="Female"/>
    <n v="1"/>
    <s v="No"/>
    <x v="1"/>
    <s v="No"/>
    <n v="1"/>
    <s v="Yes"/>
    <s v="Fiber optic"/>
    <s v="Month-to-month"/>
    <s v="Yes"/>
    <s v="Bank transfer (automatic)"/>
    <n v="75.3"/>
    <n v="75.3"/>
    <s v="Yes"/>
    <m/>
  </r>
  <r>
    <x v="291"/>
    <s v="Female"/>
    <n v="0"/>
    <s v="Yes"/>
    <x v="0"/>
    <s v="Yes"/>
    <n v="5"/>
    <s v="Yes"/>
    <s v="No"/>
    <s v="Month-to-month"/>
    <s v="Yes"/>
    <s v="Mailed check"/>
    <n v="24.3"/>
    <n v="132.25"/>
    <s v="No"/>
    <m/>
  </r>
  <r>
    <x v="292"/>
    <s v="Female"/>
    <n v="0"/>
    <s v="No"/>
    <x v="1"/>
    <s v="No"/>
    <n v="7"/>
    <s v="Yes"/>
    <s v="Fiber optic"/>
    <s v="Month-to-month"/>
    <s v="Yes"/>
    <s v="Bank transfer (automatic)"/>
    <n v="69.849999999999994"/>
    <n v="515.45000000000005"/>
    <s v="No"/>
    <m/>
  </r>
  <r>
    <x v="293"/>
    <s v="Male"/>
    <n v="0"/>
    <s v="No"/>
    <x v="1"/>
    <s v="Yes"/>
    <n v="29"/>
    <s v="Yes"/>
    <s v="Fiber optic"/>
    <s v="One year"/>
    <s v="No"/>
    <s v="Credit card (automatic)"/>
    <n v="100.55"/>
    <n v="2830.45"/>
    <s v="No"/>
    <m/>
  </r>
  <r>
    <x v="294"/>
    <s v="Female"/>
    <n v="0"/>
    <s v="No"/>
    <x v="1"/>
    <s v="No"/>
    <n v="10"/>
    <s v="No"/>
    <s v="DSL"/>
    <s v="Month-to-month"/>
    <s v="No"/>
    <s v="Bank transfer (automatic)"/>
    <n v="40.700000000000003"/>
    <n v="449.3"/>
    <s v="No"/>
    <m/>
  </r>
  <r>
    <x v="295"/>
    <s v="Female"/>
    <n v="1"/>
    <s v="Yes"/>
    <x v="0"/>
    <s v="No"/>
    <n v="55"/>
    <s v="Yes"/>
    <s v="DSL"/>
    <s v="Month-to-month"/>
    <s v="No"/>
    <s v="Bank transfer (automatic)"/>
    <n v="51.65"/>
    <n v="2838.55"/>
    <s v="No"/>
    <m/>
  </r>
  <r>
    <x v="296"/>
    <s v="Male"/>
    <n v="1"/>
    <s v="Yes"/>
    <x v="0"/>
    <s v="No"/>
    <n v="52"/>
    <s v="Yes"/>
    <s v="Fiber optic"/>
    <s v="One year"/>
    <s v="Yes"/>
    <s v="Bank transfer (automatic)"/>
    <n v="105.1"/>
    <n v="5376.4"/>
    <s v="No"/>
    <m/>
  </r>
  <r>
    <x v="297"/>
    <s v="Male"/>
    <n v="0"/>
    <s v="No"/>
    <x v="1"/>
    <s v="No"/>
    <n v="18"/>
    <s v="Yes"/>
    <s v="Fiber optic"/>
    <s v="Month-to-month"/>
    <s v="Yes"/>
    <s v="Bank transfer (automatic)"/>
    <n v="75.599999999999994"/>
    <n v="1395.05"/>
    <s v="No"/>
    <m/>
  </r>
  <r>
    <x v="298"/>
    <s v="Female"/>
    <n v="0"/>
    <s v="Yes"/>
    <x v="0"/>
    <s v="No"/>
    <n v="68"/>
    <s v="Yes"/>
    <s v="DSL"/>
    <s v="One year"/>
    <s v="No"/>
    <s v="Bank transfer (automatic)"/>
    <n v="58.25"/>
    <n v="3975.7"/>
    <s v="No"/>
    <m/>
  </r>
  <r>
    <x v="299"/>
    <s v="Female"/>
    <n v="0"/>
    <s v="Yes"/>
    <x v="0"/>
    <s v="Yes"/>
    <n v="61"/>
    <s v="Yes"/>
    <s v="No"/>
    <s v="Month-to-month"/>
    <s v="Yes"/>
    <s v="Mailed check"/>
    <n v="19.399999999999999"/>
    <n v="1182.55"/>
    <s v="Yes"/>
    <m/>
  </r>
  <r>
    <x v="300"/>
    <s v="Male"/>
    <n v="0"/>
    <s v="No"/>
    <x v="1"/>
    <s v="No"/>
    <n v="12"/>
    <s v="Yes"/>
    <s v="DSL"/>
    <s v="Month-to-month"/>
    <s v="Yes"/>
    <s v="Bank transfer (automatic)"/>
    <n v="45.4"/>
    <n v="518.9"/>
    <s v="Yes"/>
    <m/>
  </r>
  <r>
    <x v="301"/>
    <s v="Male"/>
    <n v="0"/>
    <s v="Yes"/>
    <x v="0"/>
    <s v="Yes"/>
    <n v="72"/>
    <s v="Yes"/>
    <s v="Fiber optic"/>
    <s v="Two year"/>
    <s v="Yes"/>
    <s v="Credit card (automatic)"/>
    <n v="114.05"/>
    <n v="8468.2000000000007"/>
    <s v="No"/>
    <m/>
  </r>
  <r>
    <x v="302"/>
    <s v="Male"/>
    <n v="0"/>
    <s v="Yes"/>
    <x v="0"/>
    <s v="No"/>
    <n v="35"/>
    <s v="Yes"/>
    <s v="Fiber optic"/>
    <s v="Month-to-month"/>
    <s v="Yes"/>
    <s v="Bank transfer (automatic)"/>
    <n v="89.85"/>
    <n v="3161.2"/>
    <s v="No"/>
    <m/>
  </r>
  <r>
    <x v="303"/>
    <s v="Male"/>
    <n v="0"/>
    <s v="No"/>
    <x v="1"/>
    <s v="No"/>
    <n v="1"/>
    <s v="Yes"/>
    <s v="DSL"/>
    <s v="Month-to-month"/>
    <s v="No"/>
    <s v="Mailed check"/>
    <n v="55.05"/>
    <n v="55.05"/>
    <s v="No"/>
    <m/>
  </r>
  <r>
    <x v="304"/>
    <s v="Female"/>
    <n v="0"/>
    <s v="Yes"/>
    <x v="0"/>
    <s v="Yes"/>
    <n v="16"/>
    <s v="Yes"/>
    <s v="Fiber optic"/>
    <s v="Month-to-month"/>
    <s v="Yes"/>
    <s v="Electronic check"/>
    <n v="112.95"/>
    <n v="1882.55"/>
    <s v="No"/>
    <m/>
  </r>
  <r>
    <x v="305"/>
    <s v="Female"/>
    <n v="0"/>
    <s v="No"/>
    <x v="1"/>
    <s v="Yes"/>
    <n v="18"/>
    <s v="Yes"/>
    <s v="DSL"/>
    <s v="Month-to-month"/>
    <s v="No"/>
    <s v="Electronic check"/>
    <n v="64.8"/>
    <n v="1166.7"/>
    <s v="No"/>
    <m/>
  </r>
  <r>
    <x v="306"/>
    <s v="Female"/>
    <n v="0"/>
    <s v="Yes"/>
    <x v="0"/>
    <s v="No"/>
    <n v="36"/>
    <s v="Yes"/>
    <s v="Fiber optic"/>
    <s v="Month-to-month"/>
    <s v="No"/>
    <s v="Electronic check"/>
    <n v="80.400000000000006"/>
    <n v="2937.65"/>
    <s v="No"/>
    <m/>
  </r>
  <r>
    <x v="307"/>
    <s v="Female"/>
    <n v="0"/>
    <s v="No"/>
    <x v="1"/>
    <s v="No"/>
    <n v="60"/>
    <s v="Yes"/>
    <s v="Fiber optic"/>
    <s v="Month-to-month"/>
    <s v="Yes"/>
    <s v="Electronic check"/>
    <n v="105.9"/>
    <n v="6396.45"/>
    <s v="Yes"/>
    <m/>
  </r>
  <r>
    <x v="308"/>
    <s v="Female"/>
    <n v="0"/>
    <s v="Yes"/>
    <x v="0"/>
    <s v="Yes"/>
    <n v="52"/>
    <s v="Yes"/>
    <s v="No"/>
    <s v="Two year"/>
    <s v="Yes"/>
    <s v="Bank transfer (automatic)"/>
    <n v="25.05"/>
    <n v="1270.25"/>
    <s v="No"/>
    <m/>
  </r>
  <r>
    <x v="309"/>
    <s v="Male"/>
    <n v="0"/>
    <s v="Yes"/>
    <x v="0"/>
    <s v="Yes"/>
    <n v="8"/>
    <s v="Yes"/>
    <s v="Fiber optic"/>
    <s v="Month-to-month"/>
    <s v="Yes"/>
    <s v="Electronic check"/>
    <n v="94.75"/>
    <n v="759.55"/>
    <s v="No"/>
    <m/>
  </r>
  <r>
    <x v="310"/>
    <s v="Female"/>
    <n v="0"/>
    <s v="No"/>
    <x v="1"/>
    <s v="No"/>
    <n v="64"/>
    <s v="Yes"/>
    <s v="No"/>
    <s v="One year"/>
    <s v="No"/>
    <s v="Mailed check"/>
    <n v="24.7"/>
    <n v="1642.75"/>
    <s v="No"/>
    <m/>
  </r>
  <r>
    <x v="311"/>
    <s v="Male"/>
    <n v="0"/>
    <s v="Yes"/>
    <x v="0"/>
    <s v="No"/>
    <n v="60"/>
    <s v="No"/>
    <s v="DSL"/>
    <s v="Month-to-month"/>
    <s v="Yes"/>
    <s v="Bank transfer (automatic)"/>
    <n v="60.2"/>
    <n v="3582.4"/>
    <s v="No"/>
    <m/>
  </r>
  <r>
    <x v="312"/>
    <s v="Female"/>
    <n v="0"/>
    <s v="Yes"/>
    <x v="0"/>
    <s v="Yes"/>
    <n v="28"/>
    <s v="Yes"/>
    <s v="Fiber optic"/>
    <s v="Month-to-month"/>
    <s v="Yes"/>
    <s v="Electronic check"/>
    <n v="81.05"/>
    <n v="2227.1"/>
    <s v="Yes"/>
    <m/>
  </r>
  <r>
    <x v="313"/>
    <s v="Female"/>
    <n v="0"/>
    <s v="Yes"/>
    <x v="0"/>
    <s v="No"/>
    <n v="61"/>
    <s v="Yes"/>
    <s v="No"/>
    <s v="Two year"/>
    <s v="No"/>
    <s v="Mailed check"/>
    <n v="24.4"/>
    <n v="1417.9"/>
    <s v="No"/>
    <m/>
  </r>
  <r>
    <x v="314"/>
    <s v="Female"/>
    <n v="0"/>
    <s v="No"/>
    <x v="1"/>
    <s v="No"/>
    <n v="24"/>
    <s v="Yes"/>
    <s v="Fiber optic"/>
    <s v="Month-to-month"/>
    <s v="Yes"/>
    <s v="Electronic check"/>
    <n v="104.15"/>
    <n v="2494.65"/>
    <s v="No"/>
    <m/>
  </r>
  <r>
    <x v="315"/>
    <s v="Male"/>
    <n v="0"/>
    <s v="Yes"/>
    <x v="0"/>
    <s v="Yes"/>
    <n v="28"/>
    <s v="Yes"/>
    <s v="Fiber optic"/>
    <s v="One year"/>
    <s v="No"/>
    <s v="Bank transfer (automatic)"/>
    <n v="92.9"/>
    <n v="2768.35"/>
    <s v="No"/>
    <m/>
  </r>
  <r>
    <x v="316"/>
    <s v="Female"/>
    <n v="0"/>
    <s v="Yes"/>
    <x v="0"/>
    <s v="Yes"/>
    <n v="30"/>
    <s v="Yes"/>
    <s v="DSL"/>
    <s v="Two year"/>
    <s v="No"/>
    <s v="Bank transfer (automatic)"/>
    <n v="80.8"/>
    <n v="2369.3000000000002"/>
    <s v="No"/>
    <m/>
  </r>
  <r>
    <x v="317"/>
    <s v="Male"/>
    <n v="0"/>
    <s v="No"/>
    <x v="1"/>
    <s v="No"/>
    <n v="1"/>
    <s v="Yes"/>
    <s v="Fiber optic"/>
    <s v="Month-to-month"/>
    <s v="Yes"/>
    <s v="Electronic check"/>
    <n v="75.099999999999994"/>
    <n v="75.099999999999994"/>
    <s v="No"/>
    <m/>
  </r>
  <r>
    <x v="318"/>
    <s v="Male"/>
    <n v="0"/>
    <s v="No"/>
    <x v="1"/>
    <s v="Yes"/>
    <n v="6"/>
    <s v="Yes"/>
    <s v="No"/>
    <s v="Month-to-month"/>
    <s v="No"/>
    <s v="Mailed check"/>
    <n v="19.649999999999999"/>
    <n v="100.9"/>
    <s v="No"/>
    <m/>
  </r>
  <r>
    <x v="319"/>
    <s v="Female"/>
    <n v="0"/>
    <s v="Yes"/>
    <x v="0"/>
    <s v="No"/>
    <n v="24"/>
    <s v="Yes"/>
    <s v="DSL"/>
    <s v="Month-to-month"/>
    <s v="Yes"/>
    <s v="Bank transfer (automatic)"/>
    <n v="69.45"/>
    <n v="1614.05"/>
    <s v="No"/>
    <m/>
  </r>
  <r>
    <x v="320"/>
    <s v="Male"/>
    <n v="0"/>
    <s v="Yes"/>
    <x v="0"/>
    <s v="Yes"/>
    <n v="4"/>
    <s v="Yes"/>
    <s v="Fiber optic"/>
    <s v="Month-to-month"/>
    <s v="No"/>
    <s v="Electronic check"/>
    <n v="101.15"/>
    <n v="385.9"/>
    <s v="Yes"/>
    <m/>
  </r>
  <r>
    <x v="321"/>
    <s v="Male"/>
    <n v="0"/>
    <s v="No"/>
    <x v="1"/>
    <s v="No"/>
    <n v="7"/>
    <s v="Yes"/>
    <s v="Fiber optic"/>
    <s v="Month-to-month"/>
    <s v="Yes"/>
    <s v="Electronic check"/>
    <n v="99.8"/>
    <n v="673.25"/>
    <s v="Yes"/>
    <m/>
  </r>
  <r>
    <x v="322"/>
    <s v="Male"/>
    <n v="1"/>
    <s v="Yes"/>
    <x v="0"/>
    <s v="No"/>
    <n v="72"/>
    <s v="Yes"/>
    <s v="Fiber optic"/>
    <s v="Two year"/>
    <s v="Yes"/>
    <s v="Bank transfer (automatic)"/>
    <n v="116.05"/>
    <n v="8404.9"/>
    <s v="No"/>
    <m/>
  </r>
  <r>
    <x v="323"/>
    <s v="Male"/>
    <n v="0"/>
    <s v="No"/>
    <x v="1"/>
    <s v="No"/>
    <n v="70"/>
    <s v="No"/>
    <s v="DSL"/>
    <s v="Two year"/>
    <s v="Yes"/>
    <s v="Mailed check"/>
    <n v="40.049999999999997"/>
    <n v="2799.75"/>
    <s v="No"/>
    <m/>
  </r>
  <r>
    <x v="324"/>
    <s v="Male"/>
    <n v="1"/>
    <s v="Yes"/>
    <x v="0"/>
    <s v="No"/>
    <n v="64"/>
    <s v="Yes"/>
    <s v="Fiber optic"/>
    <s v="Two year"/>
    <s v="No"/>
    <s v="Electronic check"/>
    <n v="102.1"/>
    <n v="6538.45"/>
    <s v="No"/>
    <m/>
  </r>
  <r>
    <x v="325"/>
    <s v="Female"/>
    <n v="0"/>
    <s v="No"/>
    <x v="1"/>
    <s v="Yes"/>
    <n v="44"/>
    <s v="Yes"/>
    <s v="No"/>
    <s v="Two year"/>
    <s v="No"/>
    <s v="Mailed check"/>
    <n v="19.899999999999999"/>
    <n v="868.1"/>
    <s v="No"/>
    <m/>
  </r>
  <r>
    <x v="326"/>
    <s v="Female"/>
    <n v="1"/>
    <s v="No"/>
    <x v="1"/>
    <s v="No"/>
    <n v="17"/>
    <s v="Yes"/>
    <s v="No"/>
    <s v="One year"/>
    <s v="No"/>
    <s v="Mailed check"/>
    <n v="20.65"/>
    <n v="330.6"/>
    <s v="No"/>
    <m/>
  </r>
  <r>
    <x v="327"/>
    <s v="Male"/>
    <n v="0"/>
    <s v="No"/>
    <x v="1"/>
    <s v="No"/>
    <n v="1"/>
    <s v="Yes"/>
    <s v="DSL"/>
    <s v="Month-to-month"/>
    <s v="Yes"/>
    <s v="Electronic check"/>
    <n v="55"/>
    <n v="55"/>
    <s v="Yes"/>
    <m/>
  </r>
  <r>
    <x v="328"/>
    <s v="Male"/>
    <n v="0"/>
    <s v="Yes"/>
    <x v="0"/>
    <s v="No"/>
    <n v="24"/>
    <s v="Yes"/>
    <s v="DSL"/>
    <s v="Month-to-month"/>
    <s v="No"/>
    <s v="Mailed check"/>
    <n v="53.6"/>
    <n v="1315.35"/>
    <s v="No"/>
    <m/>
  </r>
  <r>
    <x v="329"/>
    <s v="Female"/>
    <n v="0"/>
    <s v="Yes"/>
    <x v="0"/>
    <s v="Yes"/>
    <n v="1"/>
    <s v="Yes"/>
    <s v="Fiber optic"/>
    <s v="Month-to-month"/>
    <s v="Yes"/>
    <s v="Electronic check"/>
    <n v="74.7"/>
    <n v="74.7"/>
    <s v="Yes"/>
    <m/>
  </r>
  <r>
    <x v="330"/>
    <s v="Male"/>
    <n v="0"/>
    <s v="No"/>
    <x v="1"/>
    <s v="No"/>
    <n v="24"/>
    <s v="Yes"/>
    <s v="Fiber optic"/>
    <s v="Month-to-month"/>
    <s v="Yes"/>
    <s v="Electronic check"/>
    <n v="80.25"/>
    <n v="1861.5"/>
    <s v="Yes"/>
    <m/>
  </r>
  <r>
    <x v="331"/>
    <s v="Male"/>
    <n v="1"/>
    <s v="Yes"/>
    <x v="0"/>
    <s v="Yes"/>
    <n v="35"/>
    <s v="Yes"/>
    <s v="DSL"/>
    <s v="Month-to-month"/>
    <s v="Yes"/>
    <s v="Electronic check"/>
    <n v="76.05"/>
    <n v="2747.2"/>
    <s v="No"/>
    <m/>
  </r>
  <r>
    <x v="332"/>
    <s v="Female"/>
    <n v="0"/>
    <s v="No"/>
    <x v="1"/>
    <s v="Yes"/>
    <n v="15"/>
    <s v="Yes"/>
    <s v="Fiber optic"/>
    <s v="Month-to-month"/>
    <s v="No"/>
    <s v="Bank transfer (automatic)"/>
    <n v="69"/>
    <n v="994.8"/>
    <s v="Yes"/>
    <m/>
  </r>
  <r>
    <x v="333"/>
    <s v="Male"/>
    <n v="0"/>
    <s v="Yes"/>
    <x v="0"/>
    <s v="Yes"/>
    <n v="11"/>
    <s v="Yes"/>
    <s v="No"/>
    <s v="Two year"/>
    <s v="No"/>
    <s v="Mailed check"/>
    <n v="19.649999999999999"/>
    <n v="225.75"/>
    <s v="No"/>
    <m/>
  </r>
  <r>
    <x v="334"/>
    <s v="Female"/>
    <n v="0"/>
    <s v="Yes"/>
    <x v="0"/>
    <s v="No"/>
    <n v="48"/>
    <s v="No"/>
    <s v="DSL"/>
    <s v="Month-to-month"/>
    <s v="Yes"/>
    <s v="Bank transfer (automatic)"/>
    <n v="45.3"/>
    <n v="2145"/>
    <s v="Yes"/>
    <m/>
  </r>
  <r>
    <x v="335"/>
    <s v="Female"/>
    <n v="1"/>
    <s v="No"/>
    <x v="1"/>
    <s v="No"/>
    <n v="20"/>
    <s v="Yes"/>
    <s v="Fiber optic"/>
    <s v="Month-to-month"/>
    <s v="Yes"/>
    <s v="Electronic check"/>
    <n v="81.45"/>
    <n v="1671.6"/>
    <s v="No"/>
    <m/>
  </r>
  <r>
    <x v="336"/>
    <s v="Female"/>
    <n v="0"/>
    <s v="Yes"/>
    <x v="0"/>
    <s v="No"/>
    <n v="72"/>
    <s v="Yes"/>
    <s v="Fiber optic"/>
    <s v="One year"/>
    <s v="Yes"/>
    <s v="Bank transfer (automatic)"/>
    <n v="108.5"/>
    <n v="8003.8"/>
    <s v="No"/>
    <m/>
  </r>
  <r>
    <x v="337"/>
    <s v="Female"/>
    <n v="0"/>
    <s v="Yes"/>
    <x v="0"/>
    <s v="Yes"/>
    <n v="8"/>
    <s v="Yes"/>
    <s v="Fiber optic"/>
    <s v="Month-to-month"/>
    <s v="Yes"/>
    <s v="Electronic check"/>
    <n v="83.55"/>
    <n v="680.05"/>
    <s v="Yes"/>
    <m/>
  </r>
  <r>
    <x v="338"/>
    <s v="Male"/>
    <n v="0"/>
    <s v="Yes"/>
    <x v="0"/>
    <s v="Yes"/>
    <n v="72"/>
    <s v="Yes"/>
    <s v="Fiber optic"/>
    <s v="Two year"/>
    <s v="Yes"/>
    <s v="Credit card (automatic)"/>
    <n v="84.5"/>
    <n v="6130.85"/>
    <s v="No"/>
    <m/>
  </r>
  <r>
    <x v="339"/>
    <s v="Female"/>
    <n v="0"/>
    <s v="No"/>
    <x v="1"/>
    <s v="No"/>
    <n v="15"/>
    <s v="Yes"/>
    <s v="Fiber optic"/>
    <s v="Month-to-month"/>
    <s v="Yes"/>
    <s v="Electronic check"/>
    <n v="100.15"/>
    <n v="1415"/>
    <s v="No"/>
    <m/>
  </r>
  <r>
    <x v="340"/>
    <s v="Male"/>
    <n v="0"/>
    <s v="No"/>
    <x v="1"/>
    <s v="No"/>
    <n v="72"/>
    <s v="Yes"/>
    <s v="DSL"/>
    <s v="Two year"/>
    <s v="Yes"/>
    <s v="Bank transfer (automatic)"/>
    <n v="88.6"/>
    <n v="6201.95"/>
    <s v="No"/>
    <m/>
  </r>
  <r>
    <x v="341"/>
    <s v="Female"/>
    <n v="0"/>
    <s v="Yes"/>
    <x v="0"/>
    <s v="Yes"/>
    <n v="0"/>
    <s v="No"/>
    <s v="DSL"/>
    <s v="Two year"/>
    <s v="Yes"/>
    <s v="Bank transfer (automatic)"/>
    <n v="52.55"/>
    <n v="0"/>
    <s v="No"/>
    <m/>
  </r>
  <r>
    <x v="342"/>
    <s v="Male"/>
    <n v="0"/>
    <s v="No"/>
    <x v="1"/>
    <s v="Yes"/>
    <n v="1"/>
    <s v="Yes"/>
    <s v="Fiber optic"/>
    <s v="Month-to-month"/>
    <s v="Yes"/>
    <s v="Electronic check"/>
    <n v="74.349999999999994"/>
    <n v="74.349999999999994"/>
    <s v="Yes"/>
    <m/>
  </r>
  <r>
    <x v="343"/>
    <s v="Male"/>
    <n v="1"/>
    <s v="Yes"/>
    <x v="0"/>
    <s v="No"/>
    <n v="61"/>
    <s v="Yes"/>
    <s v="DSL"/>
    <s v="One year"/>
    <s v="No"/>
    <s v="Bank transfer (automatic)"/>
    <n v="64.05"/>
    <n v="3902.6"/>
    <s v="No"/>
    <m/>
  </r>
  <r>
    <x v="344"/>
    <s v="Male"/>
    <n v="0"/>
    <s v="No"/>
    <x v="1"/>
    <s v="No"/>
    <n v="1"/>
    <s v="Yes"/>
    <s v="No"/>
    <s v="Month-to-month"/>
    <s v="No"/>
    <s v="Mailed check"/>
    <n v="20.399999999999999"/>
    <n v="20.399999999999999"/>
    <s v="No"/>
    <m/>
  </r>
  <r>
    <x v="345"/>
    <s v="Male"/>
    <n v="0"/>
    <s v="No"/>
    <x v="1"/>
    <s v="No"/>
    <n v="22"/>
    <s v="No"/>
    <s v="DSL"/>
    <s v="One year"/>
    <s v="Yes"/>
    <s v="Bank transfer (automatic)"/>
    <n v="43.75"/>
    <n v="903.6"/>
    <s v="Yes"/>
    <m/>
  </r>
  <r>
    <x v="346"/>
    <s v="Male"/>
    <n v="0"/>
    <s v="Yes"/>
    <x v="0"/>
    <s v="No"/>
    <n v="28"/>
    <s v="Yes"/>
    <s v="DSL"/>
    <s v="Month-to-month"/>
    <s v="No"/>
    <s v="Mailed check"/>
    <n v="60.9"/>
    <n v="1785.65"/>
    <s v="No"/>
    <m/>
  </r>
  <r>
    <x v="347"/>
    <s v="Female"/>
    <n v="1"/>
    <s v="No"/>
    <x v="1"/>
    <s v="No"/>
    <n v="5"/>
    <s v="No"/>
    <s v="DSL"/>
    <s v="Month-to-month"/>
    <s v="No"/>
    <s v="Electronic check"/>
    <n v="28.45"/>
    <n v="131.05000000000001"/>
    <s v="Yes"/>
    <m/>
  </r>
  <r>
    <x v="348"/>
    <s v="Female"/>
    <n v="0"/>
    <s v="No"/>
    <x v="1"/>
    <s v="No"/>
    <n v="12"/>
    <s v="Yes"/>
    <s v="Fiber optic"/>
    <s v="Month-to-month"/>
    <s v="Yes"/>
    <s v="Bank transfer (automatic)"/>
    <n v="99.7"/>
    <n v="1238.45"/>
    <s v="Yes"/>
    <m/>
  </r>
  <r>
    <x v="349"/>
    <s v="Male"/>
    <n v="0"/>
    <s v="No"/>
    <x v="1"/>
    <s v="No"/>
    <n v="34"/>
    <s v="Yes"/>
    <s v="Fiber optic"/>
    <s v="One year"/>
    <s v="No"/>
    <s v="Credit card (automatic)"/>
    <n v="116.25"/>
    <n v="3899.05"/>
    <s v="No"/>
    <m/>
  </r>
  <r>
    <x v="350"/>
    <s v="Female"/>
    <n v="1"/>
    <s v="Yes"/>
    <x v="0"/>
    <s v="No"/>
    <n v="71"/>
    <s v="Yes"/>
    <s v="Fiber optic"/>
    <s v="Two year"/>
    <s v="Yes"/>
    <s v="Credit card (automatic)"/>
    <n v="80.7"/>
    <n v="5676"/>
    <s v="No"/>
    <m/>
  </r>
  <r>
    <x v="351"/>
    <s v="Female"/>
    <n v="0"/>
    <s v="Yes"/>
    <x v="0"/>
    <s v="Yes"/>
    <n v="70"/>
    <s v="Yes"/>
    <s v="DSL"/>
    <s v="One year"/>
    <s v="No"/>
    <s v="Bank transfer (automatic)"/>
    <n v="65.2"/>
    <n v="4543.1499999999996"/>
    <s v="No"/>
    <m/>
  </r>
  <r>
    <x v="352"/>
    <s v="Female"/>
    <n v="0"/>
    <s v="Yes"/>
    <x v="0"/>
    <s v="Yes"/>
    <n v="52"/>
    <s v="Yes"/>
    <s v="Fiber optic"/>
    <s v="Month-to-month"/>
    <s v="Yes"/>
    <s v="Bank transfer (automatic)"/>
    <n v="84.05"/>
    <n v="4326.8"/>
    <s v="No"/>
    <m/>
  </r>
  <r>
    <x v="353"/>
    <s v="Male"/>
    <n v="0"/>
    <s v="No"/>
    <x v="1"/>
    <s v="Yes"/>
    <n v="69"/>
    <s v="Yes"/>
    <s v="DSL"/>
    <s v="Two year"/>
    <s v="Yes"/>
    <s v="Credit card (automatic)"/>
    <n v="79.45"/>
    <n v="5502.55"/>
    <s v="No"/>
    <m/>
  </r>
  <r>
    <x v="354"/>
    <s v="Female"/>
    <n v="1"/>
    <s v="No"/>
    <x v="1"/>
    <s v="No"/>
    <n v="20"/>
    <s v="Yes"/>
    <s v="Fiber optic"/>
    <s v="Month-to-month"/>
    <s v="Yes"/>
    <s v="Electronic check"/>
    <n v="94.1"/>
    <n v="1782.4"/>
    <s v="Yes"/>
    <m/>
  </r>
  <r>
    <x v="355"/>
    <s v="Male"/>
    <n v="0"/>
    <s v="No"/>
    <x v="1"/>
    <s v="Yes"/>
    <n v="11"/>
    <s v="Yes"/>
    <s v="Fiber optic"/>
    <s v="Month-to-month"/>
    <s v="Yes"/>
    <s v="Mailed check"/>
    <n v="78"/>
    <n v="851.8"/>
    <s v="No"/>
    <m/>
  </r>
  <r>
    <x v="356"/>
    <s v="Male"/>
    <n v="0"/>
    <s v="Yes"/>
    <x v="0"/>
    <s v="No"/>
    <n v="2"/>
    <s v="Yes"/>
    <s v="Fiber optic"/>
    <s v="Month-to-month"/>
    <s v="Yes"/>
    <s v="Electronic check"/>
    <n v="94.2"/>
    <n v="167.5"/>
    <s v="Yes"/>
    <m/>
  </r>
  <r>
    <x v="357"/>
    <s v="Female"/>
    <n v="0"/>
    <s v="Yes"/>
    <x v="0"/>
    <s v="Yes"/>
    <n v="6"/>
    <s v="Yes"/>
    <s v="Fiber optic"/>
    <s v="Month-to-month"/>
    <s v="Yes"/>
    <s v="Electronic check"/>
    <n v="80.5"/>
    <n v="502.85"/>
    <s v="Yes"/>
    <m/>
  </r>
  <r>
    <x v="358"/>
    <s v="Female"/>
    <n v="0"/>
    <s v="No"/>
    <x v="1"/>
    <s v="No"/>
    <n v="1"/>
    <s v="Yes"/>
    <s v="No"/>
    <s v="Month-to-month"/>
    <s v="No"/>
    <s v="Mailed check"/>
    <n v="19.850000000000001"/>
    <n v="19.850000000000001"/>
    <s v="No"/>
    <m/>
  </r>
  <r>
    <x v="359"/>
    <s v="Male"/>
    <n v="0"/>
    <s v="No"/>
    <x v="1"/>
    <s v="No"/>
    <n v="30"/>
    <s v="Yes"/>
    <s v="Fiber optic"/>
    <s v="Month-to-month"/>
    <s v="Yes"/>
    <s v="Credit card (automatic)"/>
    <n v="95"/>
    <n v="2852.4"/>
    <s v="No"/>
    <m/>
  </r>
  <r>
    <x v="360"/>
    <s v="Male"/>
    <n v="0"/>
    <s v="No"/>
    <x v="1"/>
    <s v="No"/>
    <n v="40"/>
    <s v="Yes"/>
    <s v="Fiber optic"/>
    <s v="Month-to-month"/>
    <s v="No"/>
    <s v="Bank transfer (automatic)"/>
    <n v="104.8"/>
    <n v="4131.95"/>
    <s v="Yes"/>
    <m/>
  </r>
  <r>
    <x v="361"/>
    <s v="Female"/>
    <n v="0"/>
    <s v="No"/>
    <x v="1"/>
    <s v="No"/>
    <n v="28"/>
    <s v="Yes"/>
    <s v="DSL"/>
    <s v="One year"/>
    <s v="No"/>
    <s v="Mailed check"/>
    <n v="54.3"/>
    <n v="1546.3"/>
    <s v="No"/>
    <m/>
  </r>
  <r>
    <x v="362"/>
    <s v="Female"/>
    <n v="1"/>
    <s v="Yes"/>
    <x v="0"/>
    <s v="No"/>
    <n v="5"/>
    <s v="Yes"/>
    <s v="Fiber optic"/>
    <s v="Month-to-month"/>
    <s v="No"/>
    <s v="Electronic check"/>
    <n v="70.05"/>
    <n v="302.60000000000002"/>
    <s v="No"/>
    <m/>
  </r>
  <r>
    <x v="363"/>
    <s v="Male"/>
    <n v="0"/>
    <s v="No"/>
    <x v="1"/>
    <s v="No"/>
    <n v="12"/>
    <s v="Yes"/>
    <s v="No"/>
    <s v="Month-to-month"/>
    <s v="No"/>
    <s v="Credit card (automatic)"/>
    <n v="20.05"/>
    <n v="265.45"/>
    <s v="No"/>
    <m/>
  </r>
  <r>
    <x v="364"/>
    <s v="Male"/>
    <n v="0"/>
    <s v="Yes"/>
    <x v="0"/>
    <s v="Yes"/>
    <n v="67"/>
    <s v="Yes"/>
    <s v="Fiber optic"/>
    <s v="One year"/>
    <s v="Yes"/>
    <s v="Electronic check"/>
    <n v="105.4"/>
    <n v="6989.45"/>
    <s v="No"/>
    <m/>
  </r>
  <r>
    <x v="365"/>
    <s v="Male"/>
    <n v="1"/>
    <s v="Yes"/>
    <x v="0"/>
    <s v="No"/>
    <n v="29"/>
    <s v="Yes"/>
    <s v="DSL"/>
    <s v="Month-to-month"/>
    <s v="Yes"/>
    <s v="Electronic check"/>
    <n v="51.6"/>
    <n v="1442"/>
    <s v="No"/>
    <m/>
  </r>
  <r>
    <x v="366"/>
    <s v="Male"/>
    <n v="0"/>
    <s v="Yes"/>
    <x v="0"/>
    <s v="Yes"/>
    <n v="55"/>
    <s v="Yes"/>
    <s v="Fiber optic"/>
    <s v="Month-to-month"/>
    <s v="No"/>
    <s v="Bank transfer (automatic)"/>
    <n v="85.5"/>
    <n v="4713.3999999999996"/>
    <s v="No"/>
    <m/>
  </r>
  <r>
    <x v="367"/>
    <s v="Female"/>
    <n v="0"/>
    <s v="No"/>
    <x v="1"/>
    <s v="No"/>
    <n v="23"/>
    <s v="Yes"/>
    <s v="Fiber optic"/>
    <s v="Month-to-month"/>
    <s v="No"/>
    <s v="Bank transfer (automatic)"/>
    <n v="75.599999999999994"/>
    <n v="1758.6"/>
    <s v="Yes"/>
    <m/>
  </r>
  <r>
    <x v="368"/>
    <s v="Male"/>
    <n v="0"/>
    <s v="Yes"/>
    <x v="0"/>
    <s v="No"/>
    <n v="34"/>
    <s v="Yes"/>
    <s v="Fiber optic"/>
    <s v="Month-to-month"/>
    <s v="Yes"/>
    <s v="Electronic check"/>
    <n v="100.05"/>
    <n v="3480"/>
    <s v="Yes"/>
    <m/>
  </r>
  <r>
    <x v="369"/>
    <s v="Male"/>
    <n v="0"/>
    <s v="No"/>
    <x v="1"/>
    <s v="No"/>
    <n v="52"/>
    <s v="Yes"/>
    <s v="Fiber optic"/>
    <s v="One year"/>
    <s v="No"/>
    <s v="Electronic check"/>
    <n v="91.25"/>
    <n v="4738.3"/>
    <s v="No"/>
    <m/>
  </r>
  <r>
    <x v="370"/>
    <s v="Male"/>
    <n v="0"/>
    <s v="Yes"/>
    <x v="0"/>
    <s v="Yes"/>
    <n v="35"/>
    <s v="Yes"/>
    <s v="No"/>
    <s v="Two year"/>
    <s v="No"/>
    <s v="Mailed check"/>
    <n v="19.600000000000001"/>
    <n v="686.95"/>
    <s v="No"/>
    <m/>
  </r>
  <r>
    <x v="371"/>
    <s v="Male"/>
    <n v="0"/>
    <s v="Yes"/>
    <x v="0"/>
    <s v="Yes"/>
    <n v="70"/>
    <s v="Yes"/>
    <s v="No"/>
    <s v="Two year"/>
    <s v="No"/>
    <s v="Credit card (automatic)"/>
    <n v="20.05"/>
    <n v="1360.25"/>
    <s v="No"/>
    <m/>
  </r>
  <r>
    <x v="372"/>
    <s v="Male"/>
    <n v="0"/>
    <s v="No"/>
    <x v="1"/>
    <s v="No"/>
    <n v="2"/>
    <s v="Yes"/>
    <s v="Fiber optic"/>
    <s v="Month-to-month"/>
    <s v="Yes"/>
    <s v="Electronic check"/>
    <n v="79.95"/>
    <n v="174.45"/>
    <s v="No"/>
    <m/>
  </r>
  <r>
    <x v="373"/>
    <s v="Male"/>
    <n v="1"/>
    <s v="Yes"/>
    <x v="0"/>
    <s v="Yes"/>
    <n v="68"/>
    <s v="Yes"/>
    <s v="Fiber optic"/>
    <s v="One year"/>
    <s v="Yes"/>
    <s v="Credit card (automatic)"/>
    <n v="107.15"/>
    <n v="7379.8"/>
    <s v="No"/>
    <m/>
  </r>
  <r>
    <x v="374"/>
    <s v="Female"/>
    <n v="0"/>
    <s v="No"/>
    <x v="1"/>
    <s v="No"/>
    <n v="1"/>
    <s v="Yes"/>
    <s v="Fiber optic"/>
    <s v="Month-to-month"/>
    <s v="Yes"/>
    <s v="Electronic check"/>
    <n v="85"/>
    <n v="85"/>
    <s v="Yes"/>
    <m/>
  </r>
  <r>
    <x v="375"/>
    <s v="Female"/>
    <n v="0"/>
    <s v="Yes"/>
    <x v="0"/>
    <s v="No"/>
    <n v="63"/>
    <s v="Yes"/>
    <s v="Fiber optic"/>
    <s v="Month-to-month"/>
    <s v="Yes"/>
    <s v="Bank transfer (automatic)"/>
    <n v="81.55"/>
    <n v="5029.05"/>
    <s v="No"/>
    <m/>
  </r>
  <r>
    <x v="376"/>
    <s v="Female"/>
    <n v="0"/>
    <s v="Yes"/>
    <x v="0"/>
    <s v="Yes"/>
    <n v="33"/>
    <s v="Yes"/>
    <s v="DSL"/>
    <s v="One year"/>
    <s v="Yes"/>
    <s v="Mailed check"/>
    <n v="58.45"/>
    <n v="1955.4"/>
    <s v="No"/>
    <m/>
  </r>
  <r>
    <x v="377"/>
    <s v="Female"/>
    <n v="0"/>
    <s v="Yes"/>
    <x v="0"/>
    <s v="No"/>
    <n v="69"/>
    <s v="Yes"/>
    <s v="Fiber optic"/>
    <s v="One year"/>
    <s v="Yes"/>
    <s v="Credit card (automatic)"/>
    <n v="95.65"/>
    <n v="6744.2"/>
    <s v="No"/>
    <m/>
  </r>
  <r>
    <x v="378"/>
    <s v="Female"/>
    <n v="0"/>
    <s v="Yes"/>
    <x v="0"/>
    <s v="Yes"/>
    <n v="60"/>
    <s v="Yes"/>
    <s v="DSL"/>
    <s v="Two year"/>
    <s v="Yes"/>
    <s v="Bank transfer (automatic)"/>
    <n v="80.599999999999994"/>
    <n v="4946.7"/>
    <s v="No"/>
    <m/>
  </r>
  <r>
    <x v="379"/>
    <s v="Female"/>
    <n v="0"/>
    <s v="No"/>
    <x v="1"/>
    <s v="No"/>
    <n v="11"/>
    <s v="Yes"/>
    <s v="DSL"/>
    <s v="Month-to-month"/>
    <s v="Yes"/>
    <s v="Mailed check"/>
    <n v="58.95"/>
    <n v="601.6"/>
    <s v="No"/>
    <m/>
  </r>
  <r>
    <x v="380"/>
    <s v="Female"/>
    <n v="0"/>
    <s v="No"/>
    <x v="1"/>
    <s v="No"/>
    <n v="1"/>
    <s v="Yes"/>
    <s v="No"/>
    <s v="Month-to-month"/>
    <s v="No"/>
    <s v="Mailed check"/>
    <n v="19.55"/>
    <n v="19.55"/>
    <s v="No"/>
    <m/>
  </r>
  <r>
    <x v="381"/>
    <s v="Male"/>
    <n v="0"/>
    <s v="No"/>
    <x v="1"/>
    <s v="No"/>
    <n v="10"/>
    <s v="Yes"/>
    <s v="Fiber optic"/>
    <s v="Month-to-month"/>
    <s v="Yes"/>
    <s v="Bank transfer (automatic)"/>
    <n v="86.05"/>
    <n v="834.1"/>
    <s v="Yes"/>
    <m/>
  </r>
  <r>
    <x v="382"/>
    <s v="Male"/>
    <n v="0"/>
    <s v="No"/>
    <x v="1"/>
    <s v="No"/>
    <n v="13"/>
    <s v="No"/>
    <s v="DSL"/>
    <s v="Month-to-month"/>
    <s v="Yes"/>
    <s v="Credit card (automatic)"/>
    <n v="45.55"/>
    <n v="597"/>
    <s v="Yes"/>
    <m/>
  </r>
  <r>
    <x v="383"/>
    <s v="Male"/>
    <n v="0"/>
    <s v="Yes"/>
    <x v="0"/>
    <s v="Yes"/>
    <n v="34"/>
    <s v="Yes"/>
    <s v="Fiber optic"/>
    <s v="One year"/>
    <s v="Yes"/>
    <s v="Bank transfer (automatic)"/>
    <n v="78.95"/>
    <n v="2647.2"/>
    <s v="No"/>
    <m/>
  </r>
  <r>
    <x v="384"/>
    <s v="Male"/>
    <n v="0"/>
    <s v="Yes"/>
    <x v="0"/>
    <s v="Yes"/>
    <n v="39"/>
    <s v="Yes"/>
    <s v="Fiber optic"/>
    <s v="Month-to-month"/>
    <s v="Yes"/>
    <s v="Mailed check"/>
    <n v="86.3"/>
    <n v="3266"/>
    <s v="Yes"/>
    <m/>
  </r>
  <r>
    <x v="385"/>
    <s v="Male"/>
    <n v="1"/>
    <s v="Yes"/>
    <x v="0"/>
    <s v="No"/>
    <n v="50"/>
    <s v="Yes"/>
    <s v="Fiber optic"/>
    <s v="One year"/>
    <s v="Yes"/>
    <s v="Bank transfer (automatic)"/>
    <n v="101.9"/>
    <n v="5265.5"/>
    <s v="No"/>
    <m/>
  </r>
  <r>
    <x v="386"/>
    <s v="Male"/>
    <n v="0"/>
    <s v="No"/>
    <x v="1"/>
    <s v="No"/>
    <n v="15"/>
    <s v="Yes"/>
    <s v="No"/>
    <s v="Month-to-month"/>
    <s v="No"/>
    <s v="Mailed check"/>
    <n v="19.75"/>
    <n v="311.60000000000002"/>
    <s v="No"/>
    <m/>
  </r>
  <r>
    <x v="387"/>
    <s v="Male"/>
    <n v="0"/>
    <s v="Yes"/>
    <x v="0"/>
    <s v="Yes"/>
    <n v="72"/>
    <s v="Yes"/>
    <s v="Fiber optic"/>
    <s v="Two year"/>
    <s v="Yes"/>
    <s v="Bank transfer (automatic)"/>
    <n v="110.3"/>
    <n v="7966.9"/>
    <s v="No"/>
    <m/>
  </r>
  <r>
    <x v="388"/>
    <s v="Female"/>
    <n v="0"/>
    <s v="Yes"/>
    <x v="0"/>
    <s v="Yes"/>
    <n v="72"/>
    <s v="Yes"/>
    <s v="Fiber optic"/>
    <s v="Two year"/>
    <s v="Yes"/>
    <s v="Bank transfer (automatic)"/>
    <n v="115.6"/>
    <n v="8220.4"/>
    <s v="No"/>
    <m/>
  </r>
  <r>
    <x v="389"/>
    <s v="Female"/>
    <n v="0"/>
    <s v="Yes"/>
    <x v="0"/>
    <s v="Yes"/>
    <n v="23"/>
    <s v="Yes"/>
    <s v="No"/>
    <s v="Two year"/>
    <s v="Yes"/>
    <s v="Credit card (automatic)"/>
    <n v="25.6"/>
    <n v="514.75"/>
    <s v="No"/>
    <m/>
  </r>
  <r>
    <x v="390"/>
    <s v="Female"/>
    <n v="0"/>
    <s v="Yes"/>
    <x v="0"/>
    <s v="Yes"/>
    <n v="56"/>
    <s v="Yes"/>
    <s v="DSL"/>
    <s v="One year"/>
    <s v="Yes"/>
    <s v="Bank transfer (automatic)"/>
    <n v="68.75"/>
    <n v="3808"/>
    <s v="No"/>
    <m/>
  </r>
  <r>
    <x v="391"/>
    <s v="Female"/>
    <n v="0"/>
    <s v="No"/>
    <x v="1"/>
    <s v="No"/>
    <n v="1"/>
    <s v="Yes"/>
    <s v="No"/>
    <s v="Month-to-month"/>
    <s v="No"/>
    <s v="Bank transfer (automatic)"/>
    <n v="19.899999999999999"/>
    <n v="19.899999999999999"/>
    <s v="No"/>
    <m/>
  </r>
  <r>
    <x v="392"/>
    <s v="Male"/>
    <n v="0"/>
    <s v="No"/>
    <x v="1"/>
    <s v="No"/>
    <n v="38"/>
    <s v="Yes"/>
    <s v="DSL"/>
    <s v="One year"/>
    <s v="No"/>
    <s v="Mailed check"/>
    <n v="70.599999999999994"/>
    <n v="2708.2"/>
    <s v="No"/>
    <m/>
  </r>
  <r>
    <x v="393"/>
    <s v="Male"/>
    <n v="0"/>
    <s v="No"/>
    <x v="1"/>
    <s v="No"/>
    <n v="1"/>
    <s v="Yes"/>
    <s v="DSL"/>
    <s v="Month-to-month"/>
    <s v="Yes"/>
    <s v="Electronic check"/>
    <n v="49.3"/>
    <n v="49.3"/>
    <s v="No"/>
    <m/>
  </r>
  <r>
    <x v="394"/>
    <s v="Male"/>
    <n v="0"/>
    <s v="Yes"/>
    <x v="0"/>
    <s v="No"/>
    <n v="56"/>
    <s v="Yes"/>
    <s v="Fiber optic"/>
    <s v="One year"/>
    <s v="Yes"/>
    <s v="Electronic check"/>
    <n v="107.25"/>
    <n v="6033.3"/>
    <s v="No"/>
    <m/>
  </r>
  <r>
    <x v="395"/>
    <s v="Male"/>
    <n v="0"/>
    <s v="Yes"/>
    <x v="0"/>
    <s v="No"/>
    <n v="3"/>
    <s v="Yes"/>
    <s v="No"/>
    <s v="Month-to-month"/>
    <s v="Yes"/>
    <s v="Mailed check"/>
    <n v="23.6"/>
    <n v="89.05"/>
    <s v="No"/>
    <m/>
  </r>
  <r>
    <x v="396"/>
    <s v="Male"/>
    <n v="0"/>
    <s v="No"/>
    <x v="1"/>
    <s v="No"/>
    <n v="7"/>
    <s v="Yes"/>
    <s v="DSL"/>
    <s v="Month-to-month"/>
    <s v="No"/>
    <s v="Bank transfer (automatic)"/>
    <n v="64.3"/>
    <n v="445.95"/>
    <s v="No"/>
    <m/>
  </r>
  <r>
    <x v="397"/>
    <s v="Male"/>
    <n v="0"/>
    <s v="Yes"/>
    <x v="0"/>
    <s v="Yes"/>
    <n v="71"/>
    <s v="Yes"/>
    <s v="DSL"/>
    <s v="Two year"/>
    <s v="Yes"/>
    <s v="Credit card (automatic)"/>
    <n v="70.849999999999994"/>
    <n v="4973.3999999999996"/>
    <s v="No"/>
    <m/>
  </r>
  <r>
    <x v="398"/>
    <s v="Male"/>
    <n v="0"/>
    <s v="Yes"/>
    <x v="0"/>
    <s v="No"/>
    <n v="71"/>
    <s v="Yes"/>
    <s v="DSL"/>
    <s v="Two year"/>
    <s v="No"/>
    <s v="Credit card (automatic)"/>
    <n v="73.5"/>
    <n v="5357.75"/>
    <s v="No"/>
    <m/>
  </r>
  <r>
    <x v="399"/>
    <s v="Female"/>
    <n v="0"/>
    <s v="No"/>
    <x v="1"/>
    <s v="No"/>
    <n v="35"/>
    <s v="Yes"/>
    <s v="Fiber optic"/>
    <s v="Month-to-month"/>
    <s v="Yes"/>
    <s v="Electronic check"/>
    <n v="100.25"/>
    <n v="3527.6"/>
    <s v="Yes"/>
    <m/>
  </r>
  <r>
    <x v="400"/>
    <s v="Female"/>
    <n v="0"/>
    <s v="No"/>
    <x v="1"/>
    <s v="No"/>
    <n v="11"/>
    <s v="No"/>
    <s v="DSL"/>
    <s v="One year"/>
    <s v="Yes"/>
    <s v="Credit card (automatic)"/>
    <n v="40.4"/>
    <n v="422.6"/>
    <s v="No"/>
    <m/>
  </r>
  <r>
    <x v="401"/>
    <s v="Female"/>
    <n v="0"/>
    <s v="Yes"/>
    <x v="0"/>
    <s v="Yes"/>
    <n v="60"/>
    <s v="Yes"/>
    <s v="No"/>
    <s v="Two year"/>
    <s v="Yes"/>
    <s v="Credit card (automatic)"/>
    <n v="19.25"/>
    <n v="1103.25"/>
    <s v="No"/>
    <m/>
  </r>
  <r>
    <x v="402"/>
    <s v="Male"/>
    <n v="1"/>
    <s v="No"/>
    <x v="1"/>
    <s v="No"/>
    <n v="47"/>
    <s v="Yes"/>
    <s v="DSL"/>
    <s v="Two year"/>
    <s v="No"/>
    <s v="Bank transfer (automatic)"/>
    <n v="59.6"/>
    <n v="2754"/>
    <s v="No"/>
    <m/>
  </r>
  <r>
    <x v="403"/>
    <s v="Female"/>
    <n v="0"/>
    <s v="No"/>
    <x v="1"/>
    <s v="No"/>
    <n v="11"/>
    <s v="Yes"/>
    <s v="DSL"/>
    <s v="One year"/>
    <s v="No"/>
    <s v="Credit card (automatic)"/>
    <n v="64.900000000000006"/>
    <n v="697.25"/>
    <s v="No"/>
    <m/>
  </r>
  <r>
    <x v="404"/>
    <s v="Male"/>
    <n v="0"/>
    <s v="Yes"/>
    <x v="0"/>
    <s v="No"/>
    <n v="56"/>
    <s v="Yes"/>
    <s v="Fiber optic"/>
    <s v="One year"/>
    <s v="No"/>
    <s v="Credit card (automatic)"/>
    <n v="100.3"/>
    <n v="5614.45"/>
    <s v="Yes"/>
    <m/>
  </r>
  <r>
    <x v="405"/>
    <s v="Female"/>
    <n v="1"/>
    <s v="Yes"/>
    <x v="0"/>
    <s v="No"/>
    <n v="28"/>
    <s v="Yes"/>
    <s v="Fiber optic"/>
    <s v="Month-to-month"/>
    <s v="Yes"/>
    <s v="Electronic check"/>
    <n v="110.85"/>
    <n v="3204.4"/>
    <s v="No"/>
    <m/>
  </r>
  <r>
    <x v="406"/>
    <s v="Male"/>
    <n v="0"/>
    <s v="Yes"/>
    <x v="0"/>
    <s v="Yes"/>
    <n v="31"/>
    <s v="Yes"/>
    <s v="Fiber optic"/>
    <s v="One year"/>
    <s v="No"/>
    <s v="Bank transfer (automatic)"/>
    <n v="98.05"/>
    <n v="3082.1"/>
    <s v="No"/>
    <m/>
  </r>
  <r>
    <x v="407"/>
    <s v="Male"/>
    <n v="0"/>
    <s v="No"/>
    <x v="1"/>
    <s v="No"/>
    <n v="9"/>
    <s v="Yes"/>
    <s v="Fiber optic"/>
    <s v="Month-to-month"/>
    <s v="Yes"/>
    <s v="Electronic check"/>
    <n v="70.5"/>
    <n v="597.9"/>
    <s v="No"/>
    <m/>
  </r>
  <r>
    <x v="408"/>
    <s v="Male"/>
    <n v="0"/>
    <s v="No"/>
    <x v="1"/>
    <s v="No"/>
    <n v="2"/>
    <s v="Yes"/>
    <s v="No"/>
    <s v="Month-to-month"/>
    <s v="Yes"/>
    <s v="Mailed check"/>
    <n v="19.649999999999999"/>
    <n v="38.799999999999997"/>
    <s v="No"/>
    <m/>
  </r>
  <r>
    <x v="409"/>
    <s v="Female"/>
    <n v="0"/>
    <s v="Yes"/>
    <x v="0"/>
    <s v="Yes"/>
    <n v="12"/>
    <s v="Yes"/>
    <s v="No"/>
    <s v="Month-to-month"/>
    <s v="No"/>
    <s v="Mailed check"/>
    <n v="19"/>
    <n v="233.55"/>
    <s v="Yes"/>
    <m/>
  </r>
  <r>
    <x v="410"/>
    <s v="Female"/>
    <n v="1"/>
    <s v="No"/>
    <x v="1"/>
    <s v="No"/>
    <n v="4"/>
    <s v="Yes"/>
    <s v="Fiber optic"/>
    <s v="Month-to-month"/>
    <s v="Yes"/>
    <s v="Electronic check"/>
    <n v="89.2"/>
    <n v="346.2"/>
    <s v="Yes"/>
    <m/>
  </r>
  <r>
    <x v="411"/>
    <s v="Female"/>
    <n v="0"/>
    <s v="Yes"/>
    <x v="0"/>
    <s v="Yes"/>
    <n v="1"/>
    <s v="Yes"/>
    <s v="No"/>
    <s v="Month-to-month"/>
    <s v="Yes"/>
    <s v="Mailed check"/>
    <n v="19"/>
    <n v="19"/>
    <s v="No"/>
    <m/>
  </r>
  <r>
    <x v="412"/>
    <s v="Female"/>
    <n v="1"/>
    <s v="No"/>
    <x v="1"/>
    <s v="No"/>
    <n v="1"/>
    <s v="Yes"/>
    <s v="Fiber optic"/>
    <s v="Month-to-month"/>
    <s v="Yes"/>
    <s v="Electronic check"/>
    <n v="85.7"/>
    <n v="85.7"/>
    <s v="Yes"/>
    <m/>
  </r>
  <r>
    <x v="413"/>
    <s v="Male"/>
    <n v="0"/>
    <s v="No"/>
    <x v="1"/>
    <s v="No"/>
    <n v="52"/>
    <s v="Yes"/>
    <s v="DSL"/>
    <s v="Two year"/>
    <s v="Yes"/>
    <s v="Credit card (automatic)"/>
    <n v="63.25"/>
    <n v="3342.45"/>
    <s v="No"/>
    <m/>
  </r>
  <r>
    <x v="414"/>
    <s v="Male"/>
    <n v="0"/>
    <s v="Yes"/>
    <x v="0"/>
    <s v="Yes"/>
    <n v="5"/>
    <s v="Yes"/>
    <s v="No"/>
    <s v="One year"/>
    <s v="No"/>
    <s v="Mailed check"/>
    <n v="20.100000000000001"/>
    <n v="85.1"/>
    <s v="No"/>
    <m/>
  </r>
  <r>
    <x v="415"/>
    <s v="Male"/>
    <n v="0"/>
    <s v="Yes"/>
    <x v="0"/>
    <s v="No"/>
    <n v="72"/>
    <s v="Yes"/>
    <s v="Fiber optic"/>
    <s v="Two year"/>
    <s v="Yes"/>
    <s v="Electronic check"/>
    <n v="99.15"/>
    <n v="7422.1"/>
    <s v="No"/>
    <m/>
  </r>
  <r>
    <x v="416"/>
    <s v="Male"/>
    <n v="0"/>
    <s v="Yes"/>
    <x v="0"/>
    <s v="No"/>
    <n v="72"/>
    <s v="Yes"/>
    <s v="Fiber optic"/>
    <s v="Two year"/>
    <s v="Yes"/>
    <s v="Credit card (automatic)"/>
    <n v="111.9"/>
    <n v="8071.05"/>
    <s v="No"/>
    <m/>
  </r>
  <r>
    <x v="417"/>
    <s v="Male"/>
    <n v="0"/>
    <s v="Yes"/>
    <x v="0"/>
    <s v="Yes"/>
    <n v="63"/>
    <s v="Yes"/>
    <s v="DSL"/>
    <s v="Two year"/>
    <s v="No"/>
    <s v="Credit card (automatic)"/>
    <n v="83.5"/>
    <n v="5435"/>
    <s v="No"/>
    <m/>
  </r>
  <r>
    <x v="418"/>
    <s v="Male"/>
    <n v="0"/>
    <s v="No"/>
    <x v="1"/>
    <s v="No"/>
    <n v="30"/>
    <s v="Yes"/>
    <s v="Fiber optic"/>
    <s v="Month-to-month"/>
    <s v="Yes"/>
    <s v="Credit card (automatic)"/>
    <n v="84.3"/>
    <n v="2438.6"/>
    <s v="No"/>
    <m/>
  </r>
  <r>
    <x v="419"/>
    <s v="Male"/>
    <n v="0"/>
    <s v="No"/>
    <x v="1"/>
    <s v="No"/>
    <n v="1"/>
    <s v="Yes"/>
    <s v="DSL"/>
    <s v="Month-to-month"/>
    <s v="No"/>
    <s v="Mailed check"/>
    <n v="45.6"/>
    <n v="45.6"/>
    <s v="No"/>
    <m/>
  </r>
  <r>
    <x v="420"/>
    <s v="Female"/>
    <n v="0"/>
    <s v="No"/>
    <x v="1"/>
    <s v="No"/>
    <n v="12"/>
    <s v="Yes"/>
    <s v="DSL"/>
    <s v="Month-to-month"/>
    <s v="Yes"/>
    <s v="Mailed check"/>
    <n v="61.65"/>
    <n v="713.75"/>
    <s v="Yes"/>
    <m/>
  </r>
  <r>
    <x v="421"/>
    <s v="Male"/>
    <n v="0"/>
    <s v="No"/>
    <x v="1"/>
    <s v="No"/>
    <n v="4"/>
    <s v="Yes"/>
    <s v="DSL"/>
    <s v="Month-to-month"/>
    <s v="No"/>
    <s v="Mailed check"/>
    <n v="65.55"/>
    <n v="237.2"/>
    <s v="No"/>
    <m/>
  </r>
  <r>
    <x v="422"/>
    <s v="Male"/>
    <n v="0"/>
    <s v="Yes"/>
    <x v="0"/>
    <s v="No"/>
    <n v="65"/>
    <s v="Yes"/>
    <s v="No"/>
    <s v="Two year"/>
    <s v="Yes"/>
    <s v="Credit card (automatic)"/>
    <n v="20.399999999999999"/>
    <n v="1414.45"/>
    <s v="No"/>
    <m/>
  </r>
  <r>
    <x v="423"/>
    <s v="Male"/>
    <n v="0"/>
    <s v="No"/>
    <x v="1"/>
    <s v="No"/>
    <n v="16"/>
    <s v="Yes"/>
    <s v="Fiber optic"/>
    <s v="Month-to-month"/>
    <s v="Yes"/>
    <s v="Credit card (automatic)"/>
    <n v="74.55"/>
    <n v="1170.5"/>
    <s v="No"/>
    <m/>
  </r>
  <r>
    <x v="424"/>
    <s v="Female"/>
    <n v="0"/>
    <s v="Yes"/>
    <x v="0"/>
    <s v="Yes"/>
    <n v="66"/>
    <s v="Yes"/>
    <s v="Fiber optic"/>
    <s v="One year"/>
    <s v="Yes"/>
    <s v="Bank transfer (automatic)"/>
    <n v="74.25"/>
    <n v="4859.25"/>
    <s v="No"/>
    <m/>
  </r>
  <r>
    <x v="425"/>
    <s v="Male"/>
    <n v="0"/>
    <s v="Yes"/>
    <x v="0"/>
    <s v="No"/>
    <n v="72"/>
    <s v="Yes"/>
    <s v="DSL"/>
    <s v="Two year"/>
    <s v="No"/>
    <s v="Credit card (automatic)"/>
    <n v="86.65"/>
    <n v="6094.25"/>
    <s v="No"/>
    <m/>
  </r>
  <r>
    <x v="426"/>
    <s v="Male"/>
    <n v="0"/>
    <s v="Yes"/>
    <x v="0"/>
    <s v="Yes"/>
    <n v="38"/>
    <s v="Yes"/>
    <s v="DSL"/>
    <s v="Two year"/>
    <s v="No"/>
    <s v="Credit card (automatic)"/>
    <n v="81"/>
    <n v="3084.9"/>
    <s v="No"/>
    <m/>
  </r>
  <r>
    <x v="427"/>
    <s v="Male"/>
    <n v="0"/>
    <s v="No"/>
    <x v="1"/>
    <s v="Yes"/>
    <n v="51"/>
    <s v="Yes"/>
    <s v="DSL"/>
    <s v="One year"/>
    <s v="No"/>
    <s v="Credit card (automatic)"/>
    <n v="47.85"/>
    <n v="2356.75"/>
    <s v="No"/>
    <m/>
  </r>
  <r>
    <x v="428"/>
    <s v="Male"/>
    <n v="0"/>
    <s v="Yes"/>
    <x v="0"/>
    <s v="Yes"/>
    <n v="72"/>
    <s v="Yes"/>
    <s v="Fiber optic"/>
    <s v="Two year"/>
    <s v="No"/>
    <s v="Bank transfer (automatic)"/>
    <n v="114.55"/>
    <n v="8306.0499999999993"/>
    <s v="No"/>
    <m/>
  </r>
  <r>
    <x v="429"/>
    <s v="Female"/>
    <n v="1"/>
    <s v="Yes"/>
    <x v="0"/>
    <s v="No"/>
    <n v="65"/>
    <s v="Yes"/>
    <s v="Fiber optic"/>
    <s v="Month-to-month"/>
    <s v="No"/>
    <s v="Bank transfer (automatic)"/>
    <n v="105.25"/>
    <n v="6786.4"/>
    <s v="Yes"/>
    <m/>
  </r>
  <r>
    <x v="430"/>
    <s v="Male"/>
    <n v="0"/>
    <s v="Yes"/>
    <x v="0"/>
    <s v="Yes"/>
    <n v="9"/>
    <s v="No"/>
    <s v="DSL"/>
    <s v="Month-to-month"/>
    <s v="Yes"/>
    <s v="Electronic check"/>
    <n v="29.95"/>
    <n v="248.95"/>
    <s v="Yes"/>
    <m/>
  </r>
  <r>
    <x v="431"/>
    <s v="Female"/>
    <n v="0"/>
    <s v="Yes"/>
    <x v="0"/>
    <s v="Yes"/>
    <n v="9"/>
    <s v="Yes"/>
    <s v="DSL"/>
    <s v="Month-to-month"/>
    <s v="No"/>
    <s v="Mailed check"/>
    <n v="65"/>
    <n v="663.05"/>
    <s v="Yes"/>
    <m/>
  </r>
  <r>
    <x v="432"/>
    <s v="Female"/>
    <n v="1"/>
    <s v="No"/>
    <x v="1"/>
    <s v="No"/>
    <n v="44"/>
    <s v="Yes"/>
    <s v="Fiber optic"/>
    <s v="One year"/>
    <s v="Yes"/>
    <s v="Credit card (automatic)"/>
    <n v="109.8"/>
    <n v="4860.3500000000004"/>
    <s v="No"/>
    <m/>
  </r>
  <r>
    <x v="433"/>
    <s v="Male"/>
    <n v="0"/>
    <s v="No"/>
    <x v="1"/>
    <s v="No"/>
    <n v="50"/>
    <s v="Yes"/>
    <s v="DSL"/>
    <s v="Two year"/>
    <s v="No"/>
    <s v="Bank transfer (automatic)"/>
    <n v="69.5"/>
    <n v="3418.2"/>
    <s v="No"/>
    <m/>
  </r>
  <r>
    <x v="434"/>
    <s v="Female"/>
    <n v="0"/>
    <s v="No"/>
    <x v="1"/>
    <s v="No"/>
    <n v="15"/>
    <s v="Yes"/>
    <s v="DSL"/>
    <s v="Month-to-month"/>
    <s v="No"/>
    <s v="Mailed check"/>
    <n v="48.85"/>
    <n v="631.4"/>
    <s v="No"/>
    <m/>
  </r>
  <r>
    <x v="435"/>
    <s v="Male"/>
    <n v="0"/>
    <s v="No"/>
    <x v="1"/>
    <s v="No"/>
    <n v="8"/>
    <s v="No"/>
    <s v="DSL"/>
    <s v="Month-to-month"/>
    <s v="Yes"/>
    <s v="Credit card (automatic)"/>
    <n v="25.25"/>
    <n v="186.3"/>
    <s v="No"/>
    <m/>
  </r>
  <r>
    <x v="436"/>
    <s v="Female"/>
    <n v="1"/>
    <s v="No"/>
    <x v="1"/>
    <s v="No"/>
    <n v="66"/>
    <s v="Yes"/>
    <s v="Fiber optic"/>
    <s v="One year"/>
    <s v="Yes"/>
    <s v="Credit card (automatic)"/>
    <n v="102.85"/>
    <n v="6976.75"/>
    <s v="No"/>
    <m/>
  </r>
  <r>
    <x v="437"/>
    <s v="Female"/>
    <n v="0"/>
    <s v="No"/>
    <x v="1"/>
    <s v="No"/>
    <n v="7"/>
    <s v="Yes"/>
    <s v="Fiber optic"/>
    <s v="Month-to-month"/>
    <s v="Yes"/>
    <s v="Bank transfer (automatic)"/>
    <n v="78.55"/>
    <n v="522.95000000000005"/>
    <s v="No"/>
    <m/>
  </r>
  <r>
    <x v="438"/>
    <s v="Male"/>
    <n v="0"/>
    <s v="Yes"/>
    <x v="0"/>
    <s v="Yes"/>
    <n v="40"/>
    <s v="Yes"/>
    <s v="Fiber optic"/>
    <s v="One year"/>
    <s v="Yes"/>
    <s v="Electronic check"/>
    <n v="85.05"/>
    <n v="3355.65"/>
    <s v="No"/>
    <m/>
  </r>
  <r>
    <x v="439"/>
    <s v="Female"/>
    <n v="0"/>
    <s v="No"/>
    <x v="1"/>
    <s v="No"/>
    <n v="7"/>
    <s v="Yes"/>
    <s v="No"/>
    <s v="Month-to-month"/>
    <s v="No"/>
    <s v="Bank transfer (automatic)"/>
    <n v="20"/>
    <n v="137.6"/>
    <s v="Yes"/>
    <m/>
  </r>
  <r>
    <x v="440"/>
    <s v="Female"/>
    <n v="0"/>
    <s v="Yes"/>
    <x v="0"/>
    <s v="No"/>
    <n v="25"/>
    <s v="Yes"/>
    <s v="Fiber optic"/>
    <s v="Month-to-month"/>
    <s v="Yes"/>
    <s v="Electronic check"/>
    <n v="95.15"/>
    <n v="2395.6999999999998"/>
    <s v="No"/>
    <m/>
  </r>
  <r>
    <x v="441"/>
    <s v="Male"/>
    <n v="0"/>
    <s v="Yes"/>
    <x v="0"/>
    <s v="No"/>
    <n v="23"/>
    <s v="Yes"/>
    <s v="Fiber optic"/>
    <s v="Month-to-month"/>
    <s v="No"/>
    <s v="Electronic check"/>
    <n v="84.25"/>
    <n v="1968.1"/>
    <s v="No"/>
    <m/>
  </r>
  <r>
    <x v="442"/>
    <s v="Male"/>
    <n v="1"/>
    <s v="Yes"/>
    <x v="0"/>
    <s v="No"/>
    <n v="49"/>
    <s v="Yes"/>
    <s v="Fiber optic"/>
    <s v="Month-to-month"/>
    <s v="No"/>
    <s v="Credit card (automatic)"/>
    <n v="90.05"/>
    <n v="4547.25"/>
    <s v="Yes"/>
    <m/>
  </r>
  <r>
    <x v="443"/>
    <s v="Male"/>
    <n v="1"/>
    <s v="Yes"/>
    <x v="0"/>
    <s v="Yes"/>
    <n v="43"/>
    <s v="Yes"/>
    <s v="Fiber optic"/>
    <s v="Month-to-month"/>
    <s v="Yes"/>
    <s v="Bank transfer (automatic)"/>
    <n v="110.75"/>
    <n v="4687.8999999999996"/>
    <s v="Yes"/>
    <m/>
  </r>
  <r>
    <x v="444"/>
    <s v="Female"/>
    <n v="0"/>
    <s v="Yes"/>
    <x v="0"/>
    <s v="No"/>
    <n v="46"/>
    <s v="Yes"/>
    <s v="DSL"/>
    <s v="Month-to-month"/>
    <s v="No"/>
    <s v="Bank transfer (automatic)"/>
    <n v="55"/>
    <n v="2473.9499999999998"/>
    <s v="No"/>
    <m/>
  </r>
  <r>
    <x v="445"/>
    <s v="Female"/>
    <n v="0"/>
    <s v="No"/>
    <x v="1"/>
    <s v="No"/>
    <n v="40"/>
    <s v="No"/>
    <s v="DSL"/>
    <s v="One year"/>
    <s v="Yes"/>
    <s v="Bank transfer (automatic)"/>
    <n v="54.55"/>
    <n v="2236.1999999999998"/>
    <s v="No"/>
    <m/>
  </r>
  <r>
    <x v="446"/>
    <s v="Male"/>
    <n v="0"/>
    <s v="No"/>
    <x v="1"/>
    <s v="No"/>
    <n v="31"/>
    <s v="Yes"/>
    <s v="Fiber optic"/>
    <s v="Two year"/>
    <s v="No"/>
    <s v="Bank transfer (automatic)"/>
    <n v="99.45"/>
    <n v="3109.9"/>
    <s v="No"/>
    <m/>
  </r>
  <r>
    <x v="447"/>
    <s v="Male"/>
    <n v="1"/>
    <s v="Yes"/>
    <x v="0"/>
    <s v="Yes"/>
    <n v="56"/>
    <s v="Yes"/>
    <s v="Fiber optic"/>
    <s v="One year"/>
    <s v="Yes"/>
    <s v="Bank transfer (automatic)"/>
    <n v="104.55"/>
    <n v="5794.65"/>
    <s v="Yes"/>
    <m/>
  </r>
  <r>
    <x v="448"/>
    <s v="Male"/>
    <n v="0"/>
    <s v="Yes"/>
    <x v="0"/>
    <s v="No"/>
    <n v="10"/>
    <s v="Yes"/>
    <s v="Fiber optic"/>
    <s v="Month-to-month"/>
    <s v="Yes"/>
    <s v="Electronic check"/>
    <n v="85.25"/>
    <n v="855.3"/>
    <s v="Yes"/>
    <m/>
  </r>
  <r>
    <x v="449"/>
    <s v="Male"/>
    <n v="0"/>
    <s v="Yes"/>
    <x v="0"/>
    <s v="Yes"/>
    <n v="68"/>
    <s v="Yes"/>
    <s v="No"/>
    <s v="Two year"/>
    <s v="No"/>
    <s v="Bank transfer (automatic)"/>
    <n v="25.4"/>
    <n v="1620.2"/>
    <s v="No"/>
    <m/>
  </r>
  <r>
    <x v="450"/>
    <s v="Female"/>
    <n v="0"/>
    <s v="Yes"/>
    <x v="0"/>
    <s v="Yes"/>
    <n v="43"/>
    <s v="Yes"/>
    <s v="DSL"/>
    <s v="Month-to-month"/>
    <s v="No"/>
    <s v="Electronic check"/>
    <n v="56.15"/>
    <n v="2499.3000000000002"/>
    <s v="Yes"/>
    <m/>
  </r>
  <r>
    <x v="451"/>
    <s v="Male"/>
    <n v="0"/>
    <s v="No"/>
    <x v="1"/>
    <s v="No"/>
    <n v="1"/>
    <s v="Yes"/>
    <s v="Fiber optic"/>
    <s v="Month-to-month"/>
    <s v="Yes"/>
    <s v="Electronic check"/>
    <n v="89.55"/>
    <n v="89.55"/>
    <s v="Yes"/>
    <m/>
  </r>
  <r>
    <x v="452"/>
    <s v="Male"/>
    <n v="1"/>
    <s v="Yes"/>
    <x v="0"/>
    <s v="No"/>
    <n v="20"/>
    <s v="Yes"/>
    <s v="Fiber optic"/>
    <s v="Month-to-month"/>
    <s v="Yes"/>
    <s v="Electronic check"/>
    <n v="94.55"/>
    <n v="1899.65"/>
    <s v="Yes"/>
    <m/>
  </r>
  <r>
    <x v="453"/>
    <s v="Male"/>
    <n v="1"/>
    <s v="No"/>
    <x v="1"/>
    <s v="No"/>
    <n v="24"/>
    <s v="Yes"/>
    <s v="Fiber optic"/>
    <s v="Month-to-month"/>
    <s v="No"/>
    <s v="Credit card (automatic)"/>
    <n v="70"/>
    <n v="1732.6"/>
    <s v="No"/>
    <m/>
  </r>
  <r>
    <x v="454"/>
    <s v="Female"/>
    <n v="0"/>
    <s v="No"/>
    <x v="1"/>
    <s v="No"/>
    <n v="3"/>
    <s v="Yes"/>
    <s v="Fiber optic"/>
    <s v="Month-to-month"/>
    <s v="Yes"/>
    <s v="Bank transfer (automatic)"/>
    <n v="69.55"/>
    <n v="222.3"/>
    <s v="Yes"/>
    <m/>
  </r>
  <r>
    <x v="455"/>
    <s v="Female"/>
    <n v="0"/>
    <s v="No"/>
    <x v="1"/>
    <s v="No"/>
    <n v="1"/>
    <s v="Yes"/>
    <s v="Fiber optic"/>
    <s v="Month-to-month"/>
    <s v="Yes"/>
    <s v="Mailed check"/>
    <n v="74.599999999999994"/>
    <n v="74.599999999999994"/>
    <s v="Yes"/>
    <m/>
  </r>
  <r>
    <x v="456"/>
    <s v="Female"/>
    <n v="0"/>
    <s v="No"/>
    <x v="1"/>
    <s v="No"/>
    <n v="17"/>
    <s v="Yes"/>
    <s v="No"/>
    <s v="Month-to-month"/>
    <s v="No"/>
    <s v="Mailed check"/>
    <n v="24.8"/>
    <n v="475.25"/>
    <s v="No"/>
    <m/>
  </r>
  <r>
    <x v="457"/>
    <s v="Female"/>
    <n v="1"/>
    <s v="No"/>
    <x v="1"/>
    <s v="No"/>
    <n v="8"/>
    <s v="Yes"/>
    <s v="No"/>
    <s v="Month-to-month"/>
    <s v="No"/>
    <s v="Electronic check"/>
    <n v="19.649999999999999"/>
    <n v="164.3"/>
    <s v="Yes"/>
    <m/>
  </r>
  <r>
    <x v="458"/>
    <s v="Male"/>
    <n v="0"/>
    <s v="No"/>
    <x v="1"/>
    <s v="No"/>
    <n v="10"/>
    <s v="Yes"/>
    <s v="Fiber optic"/>
    <s v="Month-to-month"/>
    <s v="Yes"/>
    <s v="Credit card (automatic)"/>
    <n v="95.1"/>
    <n v="865.1"/>
    <s v="No"/>
    <m/>
  </r>
  <r>
    <x v="459"/>
    <s v="Male"/>
    <n v="0"/>
    <s v="Yes"/>
    <x v="0"/>
    <s v="Yes"/>
    <n v="68"/>
    <s v="Yes"/>
    <s v="DSL"/>
    <s v="Two year"/>
    <s v="Yes"/>
    <s v="Credit card (automatic)"/>
    <n v="88.85"/>
    <n v="6132.7"/>
    <s v="No"/>
    <m/>
  </r>
  <r>
    <x v="460"/>
    <s v="Male"/>
    <n v="0"/>
    <s v="Yes"/>
    <x v="0"/>
    <s v="No"/>
    <n v="45"/>
    <s v="Yes"/>
    <s v="DSL"/>
    <s v="One year"/>
    <s v="No"/>
    <s v="Bank transfer (automatic)"/>
    <n v="78.8"/>
    <n v="3597.5"/>
    <s v="No"/>
    <m/>
  </r>
  <r>
    <x v="461"/>
    <s v="Male"/>
    <n v="0"/>
    <s v="Yes"/>
    <x v="0"/>
    <s v="Yes"/>
    <n v="2"/>
    <s v="Yes"/>
    <s v="No"/>
    <s v="One year"/>
    <s v="No"/>
    <s v="Mailed check"/>
    <n v="19.850000000000001"/>
    <n v="35.9"/>
    <s v="Yes"/>
    <m/>
  </r>
  <r>
    <x v="462"/>
    <s v="Male"/>
    <n v="0"/>
    <s v="Yes"/>
    <x v="0"/>
    <s v="No"/>
    <n v="37"/>
    <s v="Yes"/>
    <s v="No"/>
    <s v="Month-to-month"/>
    <s v="No"/>
    <s v="Bank transfer (automatic)"/>
    <n v="20.350000000000001"/>
    <n v="697.65"/>
    <s v="No"/>
    <m/>
  </r>
  <r>
    <x v="463"/>
    <s v="Female"/>
    <n v="0"/>
    <s v="No"/>
    <x v="1"/>
    <s v="No"/>
    <n v="4"/>
    <s v="No"/>
    <s v="DSL"/>
    <s v="Month-to-month"/>
    <s v="Yes"/>
    <s v="Mailed check"/>
    <n v="24.25"/>
    <n v="96.05"/>
    <s v="Yes"/>
    <m/>
  </r>
  <r>
    <x v="464"/>
    <s v="Female"/>
    <n v="0"/>
    <s v="No"/>
    <x v="1"/>
    <s v="No"/>
    <n v="10"/>
    <s v="Yes"/>
    <s v="DSL"/>
    <s v="Month-to-month"/>
    <s v="No"/>
    <s v="Mailed check"/>
    <n v="45.25"/>
    <n v="428.7"/>
    <s v="No"/>
    <m/>
  </r>
  <r>
    <x v="465"/>
    <s v="Male"/>
    <n v="0"/>
    <s v="Yes"/>
    <x v="0"/>
    <s v="Yes"/>
    <n v="65"/>
    <s v="Yes"/>
    <s v="DSL"/>
    <s v="Two year"/>
    <s v="Yes"/>
    <s v="Mailed check"/>
    <n v="69.55"/>
    <n v="4459.1499999999996"/>
    <s v="No"/>
    <m/>
  </r>
  <r>
    <x v="466"/>
    <s v="Female"/>
    <n v="0"/>
    <s v="Yes"/>
    <x v="0"/>
    <s v="Yes"/>
    <n v="57"/>
    <s v="Yes"/>
    <s v="No"/>
    <s v="Two year"/>
    <s v="No"/>
    <s v="Bank transfer (automatic)"/>
    <n v="19.5"/>
    <n v="1167.5999999999999"/>
    <s v="No"/>
    <m/>
  </r>
  <r>
    <x v="467"/>
    <s v="Female"/>
    <n v="0"/>
    <s v="No"/>
    <x v="1"/>
    <s v="No"/>
    <n v="2"/>
    <s v="Yes"/>
    <s v="Fiber optic"/>
    <s v="Month-to-month"/>
    <s v="No"/>
    <s v="Electronic check"/>
    <n v="69.650000000000006"/>
    <n v="145.15"/>
    <s v="Yes"/>
    <m/>
  </r>
  <r>
    <x v="468"/>
    <s v="Male"/>
    <n v="0"/>
    <s v="No"/>
    <x v="1"/>
    <s v="No"/>
    <n v="49"/>
    <s v="No"/>
    <s v="DSL"/>
    <s v="Month-to-month"/>
    <s v="Yes"/>
    <s v="Bank transfer (automatic)"/>
    <n v="30.2"/>
    <n v="1453.1"/>
    <s v="No"/>
    <m/>
  </r>
  <r>
    <x v="469"/>
    <s v="Female"/>
    <n v="0"/>
    <s v="No"/>
    <x v="1"/>
    <s v="No"/>
    <n v="4"/>
    <s v="Yes"/>
    <s v="DSL"/>
    <s v="Month-to-month"/>
    <s v="No"/>
    <s v="Mailed check"/>
    <n v="45.65"/>
    <n v="191.05"/>
    <s v="Yes"/>
    <m/>
  </r>
  <r>
    <x v="470"/>
    <s v="Female"/>
    <n v="0"/>
    <s v="Yes"/>
    <x v="0"/>
    <s v="No"/>
    <n v="70"/>
    <s v="No"/>
    <s v="DSL"/>
    <s v="Two year"/>
    <s v="No"/>
    <s v="Bank transfer (automatic)"/>
    <n v="57.8"/>
    <n v="4039.3"/>
    <s v="No"/>
    <m/>
  </r>
  <r>
    <x v="471"/>
    <s v="Female"/>
    <n v="0"/>
    <s v="Yes"/>
    <x v="0"/>
    <s v="Yes"/>
    <n v="53"/>
    <s v="Yes"/>
    <s v="No"/>
    <s v="One year"/>
    <s v="Yes"/>
    <s v="Bank transfer (automatic)"/>
    <n v="19.850000000000001"/>
    <n v="1039.45"/>
    <s v="No"/>
    <m/>
  </r>
  <r>
    <x v="472"/>
    <s v="Male"/>
    <n v="0"/>
    <s v="Yes"/>
    <x v="0"/>
    <s v="Yes"/>
    <n v="53"/>
    <s v="Yes"/>
    <s v="No"/>
    <s v="Two year"/>
    <s v="No"/>
    <s v="Credit card (automatic)"/>
    <n v="25.55"/>
    <n v="1336.1"/>
    <s v="No"/>
    <m/>
  </r>
  <r>
    <x v="473"/>
    <s v="Female"/>
    <n v="0"/>
    <s v="No"/>
    <x v="1"/>
    <s v="No"/>
    <n v="1"/>
    <s v="Yes"/>
    <s v="Fiber optic"/>
    <s v="Month-to-month"/>
    <s v="Yes"/>
    <s v="Mailed check"/>
    <n v="75.05"/>
    <n v="75.05"/>
    <s v="Yes"/>
    <m/>
  </r>
  <r>
    <x v="474"/>
    <s v="Female"/>
    <n v="0"/>
    <s v="No"/>
    <x v="1"/>
    <s v="No"/>
    <n v="48"/>
    <s v="Yes"/>
    <s v="No"/>
    <s v="One year"/>
    <s v="No"/>
    <s v="Bank transfer (automatic)"/>
    <n v="24.55"/>
    <n v="1203.95"/>
    <s v="No"/>
    <m/>
  </r>
  <r>
    <x v="475"/>
    <s v="Female"/>
    <n v="0"/>
    <s v="No"/>
    <x v="1"/>
    <s v="No"/>
    <n v="2"/>
    <s v="No"/>
    <s v="DSL"/>
    <s v="Month-to-month"/>
    <s v="Yes"/>
    <s v="Electronic check"/>
    <n v="34.700000000000003"/>
    <n v="62.25"/>
    <s v="Yes"/>
    <m/>
  </r>
  <r>
    <x v="476"/>
    <s v="Male"/>
    <n v="0"/>
    <s v="Yes"/>
    <x v="0"/>
    <s v="No"/>
    <n v="45"/>
    <s v="Yes"/>
    <s v="Fiber optic"/>
    <s v="Month-to-month"/>
    <s v="No"/>
    <s v="Bank transfer (automatic)"/>
    <n v="81.400000000000006"/>
    <n v="3775.85"/>
    <s v="No"/>
    <m/>
  </r>
  <r>
    <x v="477"/>
    <s v="Male"/>
    <n v="0"/>
    <s v="Yes"/>
    <x v="0"/>
    <s v="Yes"/>
    <n v="1"/>
    <s v="Yes"/>
    <s v="Fiber optic"/>
    <s v="Month-to-month"/>
    <s v="No"/>
    <s v="Electronic check"/>
    <n v="80"/>
    <n v="80"/>
    <s v="Yes"/>
    <m/>
  </r>
  <r>
    <x v="478"/>
    <s v="Male"/>
    <n v="0"/>
    <s v="No"/>
    <x v="1"/>
    <s v="No"/>
    <n v="3"/>
    <s v="Yes"/>
    <s v="DSL"/>
    <s v="Month-to-month"/>
    <s v="Yes"/>
    <s v="Credit card (automatic)"/>
    <n v="64.400000000000006"/>
    <n v="195.65"/>
    <s v="No"/>
    <m/>
  </r>
  <r>
    <x v="479"/>
    <s v="Female"/>
    <n v="0"/>
    <s v="No"/>
    <x v="1"/>
    <s v="No"/>
    <n v="1"/>
    <s v="Yes"/>
    <s v="Fiber optic"/>
    <s v="Month-to-month"/>
    <s v="No"/>
    <s v="Mailed check"/>
    <n v="71.099999999999994"/>
    <n v="71.099999999999994"/>
    <s v="No"/>
    <m/>
  </r>
  <r>
    <x v="480"/>
    <s v="Female"/>
    <n v="0"/>
    <s v="No"/>
    <x v="1"/>
    <s v="No"/>
    <n v="1"/>
    <s v="Yes"/>
    <s v="DSL"/>
    <s v="Month-to-month"/>
    <s v="Yes"/>
    <s v="Electronic check"/>
    <n v="49.9"/>
    <n v="49.9"/>
    <s v="No"/>
    <m/>
  </r>
  <r>
    <x v="481"/>
    <s v="Male"/>
    <n v="0"/>
    <s v="No"/>
    <x v="1"/>
    <s v="No"/>
    <n v="51"/>
    <s v="Yes"/>
    <s v="No"/>
    <s v="One year"/>
    <s v="Yes"/>
    <s v="Bank transfer (automatic)"/>
    <n v="24.6"/>
    <n v="1266.4000000000001"/>
    <s v="No"/>
    <m/>
  </r>
  <r>
    <x v="482"/>
    <s v="Male"/>
    <n v="0"/>
    <s v="No"/>
    <x v="1"/>
    <s v="No"/>
    <n v="52"/>
    <s v="No"/>
    <s v="DSL"/>
    <s v="One year"/>
    <s v="No"/>
    <s v="Mailed check"/>
    <n v="30.1"/>
    <n v="1623.4"/>
    <s v="No"/>
    <m/>
  </r>
  <r>
    <x v="483"/>
    <s v="Male"/>
    <n v="0"/>
    <s v="No"/>
    <x v="1"/>
    <s v="No"/>
    <n v="51"/>
    <s v="Yes"/>
    <s v="Fiber optic"/>
    <s v="Month-to-month"/>
    <s v="No"/>
    <s v="Bank transfer (automatic)"/>
    <n v="83.4"/>
    <n v="4149.45"/>
    <s v="No"/>
    <m/>
  </r>
  <r>
    <x v="484"/>
    <s v="Male"/>
    <n v="0"/>
    <s v="No"/>
    <x v="1"/>
    <s v="No"/>
    <n v="1"/>
    <s v="Yes"/>
    <s v="No"/>
    <s v="Month-to-month"/>
    <s v="Yes"/>
    <s v="Mailed check"/>
    <n v="20.45"/>
    <n v="20.45"/>
    <s v="No"/>
    <m/>
  </r>
  <r>
    <x v="485"/>
    <s v="Female"/>
    <n v="0"/>
    <s v="No"/>
    <x v="1"/>
    <s v="No"/>
    <n v="3"/>
    <s v="Yes"/>
    <s v="Fiber optic"/>
    <s v="Month-to-month"/>
    <s v="Yes"/>
    <s v="Credit card (automatic)"/>
    <n v="75.099999999999994"/>
    <n v="270.7"/>
    <s v="Yes"/>
    <m/>
  </r>
  <r>
    <x v="486"/>
    <s v="Female"/>
    <n v="1"/>
    <s v="No"/>
    <x v="1"/>
    <s v="No"/>
    <n v="22"/>
    <s v="Yes"/>
    <s v="No"/>
    <s v="One year"/>
    <s v="Yes"/>
    <s v="Mailed check"/>
    <n v="20.05"/>
    <n v="417"/>
    <s v="No"/>
    <m/>
  </r>
  <r>
    <x v="487"/>
    <s v="Female"/>
    <n v="0"/>
    <s v="Yes"/>
    <x v="0"/>
    <s v="No"/>
    <n v="1"/>
    <s v="Yes"/>
    <s v="No"/>
    <s v="Month-to-month"/>
    <s v="Yes"/>
    <s v="Mailed check"/>
    <n v="20.65"/>
    <n v="20.65"/>
    <s v="No"/>
    <m/>
  </r>
  <r>
    <x v="488"/>
    <s v="Male"/>
    <n v="0"/>
    <s v="Yes"/>
    <x v="0"/>
    <s v="No"/>
    <n v="72"/>
    <s v="Yes"/>
    <s v="DSL"/>
    <s v="Two year"/>
    <s v="Yes"/>
    <s v="Bank transfer (automatic)"/>
    <n v="85.15"/>
    <n v="6316.2"/>
    <s v="No"/>
    <m/>
  </r>
  <r>
    <x v="489"/>
    <s v="Male"/>
    <n v="1"/>
    <s v="Yes"/>
    <x v="0"/>
    <s v="Yes"/>
    <n v="47"/>
    <s v="Yes"/>
    <s v="Fiber optic"/>
    <s v="One year"/>
    <s v="Yes"/>
    <s v="Bank transfer (automatic)"/>
    <n v="84.95"/>
    <n v="4018.05"/>
    <s v="No"/>
    <m/>
  </r>
  <r>
    <x v="490"/>
    <s v="Male"/>
    <n v="0"/>
    <s v="Yes"/>
    <x v="0"/>
    <s v="Yes"/>
    <n v="72"/>
    <s v="Yes"/>
    <s v="DSL"/>
    <s v="Two year"/>
    <s v="Yes"/>
    <s v="Credit card (automatic)"/>
    <n v="66.5"/>
    <n v="4811.6000000000004"/>
    <s v="No"/>
    <m/>
  </r>
  <r>
    <x v="491"/>
    <s v="Male"/>
    <n v="0"/>
    <s v="Yes"/>
    <x v="0"/>
    <s v="Yes"/>
    <n v="66"/>
    <s v="Yes"/>
    <s v="DSL"/>
    <s v="Two year"/>
    <s v="Yes"/>
    <s v="Bank transfer (automatic)"/>
    <n v="63.3"/>
    <n v="4189.7"/>
    <s v="No"/>
    <m/>
  </r>
  <r>
    <x v="492"/>
    <s v="Male"/>
    <n v="0"/>
    <s v="No"/>
    <x v="1"/>
    <s v="No"/>
    <n v="29"/>
    <s v="Yes"/>
    <s v="Fiber optic"/>
    <s v="Month-to-month"/>
    <s v="Yes"/>
    <s v="Electronic check"/>
    <n v="84.9"/>
    <n v="2516.1999999999998"/>
    <s v="No"/>
    <m/>
  </r>
  <r>
    <x v="493"/>
    <s v="Female"/>
    <n v="0"/>
    <s v="No"/>
    <x v="1"/>
    <s v="No"/>
    <n v="2"/>
    <s v="Yes"/>
    <s v="No"/>
    <s v="Month-to-month"/>
    <s v="Yes"/>
    <s v="Mailed check"/>
    <n v="20.55"/>
    <n v="33.6"/>
    <s v="No"/>
    <m/>
  </r>
  <r>
    <x v="494"/>
    <s v="Male"/>
    <n v="0"/>
    <s v="No"/>
    <x v="1"/>
    <s v="No"/>
    <n v="4"/>
    <s v="Yes"/>
    <s v="DSL"/>
    <s v="Month-to-month"/>
    <s v="No"/>
    <s v="Mailed check"/>
    <n v="49.25"/>
    <n v="208.45"/>
    <s v="No"/>
    <m/>
  </r>
  <r>
    <x v="495"/>
    <s v="Female"/>
    <n v="0"/>
    <s v="No"/>
    <x v="1"/>
    <s v="No"/>
    <n v="25"/>
    <s v="Yes"/>
    <s v="Fiber optic"/>
    <s v="Month-to-month"/>
    <s v="Yes"/>
    <s v="Bank transfer (automatic)"/>
    <n v="79.849999999999994"/>
    <n v="2015.35"/>
    <s v="Yes"/>
    <m/>
  </r>
  <r>
    <x v="496"/>
    <s v="Female"/>
    <n v="0"/>
    <s v="No"/>
    <x v="1"/>
    <s v="No"/>
    <n v="65"/>
    <s v="Yes"/>
    <s v="DSL"/>
    <s v="Two year"/>
    <s v="Yes"/>
    <s v="Mailed check"/>
    <n v="59.6"/>
    <n v="3739.8"/>
    <s v="No"/>
    <m/>
  </r>
  <r>
    <x v="497"/>
    <s v="Male"/>
    <n v="1"/>
    <s v="No"/>
    <x v="1"/>
    <s v="No"/>
    <n v="27"/>
    <s v="Yes"/>
    <s v="Fiber optic"/>
    <s v="One year"/>
    <s v="Yes"/>
    <s v="Bank transfer (automatic)"/>
    <n v="104.65"/>
    <n v="2964"/>
    <s v="No"/>
    <m/>
  </r>
  <r>
    <x v="498"/>
    <s v="Male"/>
    <n v="0"/>
    <s v="Yes"/>
    <x v="0"/>
    <s v="No"/>
    <n v="29"/>
    <s v="Yes"/>
    <s v="Fiber optic"/>
    <s v="Month-to-month"/>
    <s v="Yes"/>
    <s v="Credit card (automatic)"/>
    <n v="75.3"/>
    <n v="2263.4"/>
    <s v="No"/>
    <m/>
  </r>
  <r>
    <x v="499"/>
    <s v="Male"/>
    <n v="0"/>
    <s v="Yes"/>
    <x v="0"/>
    <s v="Yes"/>
    <n v="29"/>
    <s v="Yes"/>
    <s v="DSL"/>
    <s v="Month-to-month"/>
    <s v="No"/>
    <s v="Credit card (automatic)"/>
    <n v="80.099999999999994"/>
    <n v="2211.8000000000002"/>
    <s v="No"/>
    <m/>
  </r>
  <r>
    <x v="500"/>
    <s v="Male"/>
    <n v="0"/>
    <s v="No"/>
    <x v="1"/>
    <s v="No"/>
    <n v="1"/>
    <s v="Yes"/>
    <s v="No"/>
    <s v="Month-to-month"/>
    <s v="No"/>
    <s v="Mailed check"/>
    <n v="19.55"/>
    <n v="19.55"/>
    <s v="Yes"/>
    <m/>
  </r>
  <r>
    <x v="501"/>
    <s v="Female"/>
    <n v="0"/>
    <s v="Yes"/>
    <x v="0"/>
    <s v="No"/>
    <n v="20"/>
    <s v="Yes"/>
    <s v="Fiber optic"/>
    <s v="Month-to-month"/>
    <s v="Yes"/>
    <s v="Mailed check"/>
    <n v="81"/>
    <n v="1683.7"/>
    <s v="No"/>
    <m/>
  </r>
  <r>
    <x v="502"/>
    <s v="Female"/>
    <n v="0"/>
    <s v="No"/>
    <x v="1"/>
    <s v="No"/>
    <n v="58"/>
    <s v="Yes"/>
    <s v="No"/>
    <s v="Two year"/>
    <s v="Yes"/>
    <s v="Credit card (automatic)"/>
    <n v="24.7"/>
    <n v="1519"/>
    <s v="No"/>
    <m/>
  </r>
  <r>
    <x v="503"/>
    <s v="Female"/>
    <n v="0"/>
    <s v="No"/>
    <x v="1"/>
    <s v="Yes"/>
    <n v="14"/>
    <s v="Yes"/>
    <s v="Fiber optic"/>
    <s v="Month-to-month"/>
    <s v="Yes"/>
    <s v="Mailed check"/>
    <n v="86"/>
    <n v="1164.05"/>
    <s v="No"/>
    <m/>
  </r>
  <r>
    <x v="504"/>
    <s v="Male"/>
    <n v="0"/>
    <s v="Yes"/>
    <x v="0"/>
    <s v="No"/>
    <n v="72"/>
    <s v="Yes"/>
    <s v="No"/>
    <s v="Two year"/>
    <s v="No"/>
    <s v="Mailed check"/>
    <n v="25.4"/>
    <n v="1710.9"/>
    <s v="No"/>
    <m/>
  </r>
  <r>
    <x v="505"/>
    <s v="Male"/>
    <n v="0"/>
    <s v="No"/>
    <x v="1"/>
    <s v="No"/>
    <n v="46"/>
    <s v="Yes"/>
    <s v="Fiber optic"/>
    <s v="Month-to-month"/>
    <s v="Yes"/>
    <s v="Credit card (automatic)"/>
    <n v="89.15"/>
    <n v="4245.55"/>
    <s v="No"/>
    <m/>
  </r>
  <r>
    <x v="506"/>
    <s v="Female"/>
    <n v="0"/>
    <s v="Yes"/>
    <x v="0"/>
    <s v="No"/>
    <n v="71"/>
    <s v="No"/>
    <s v="DSL"/>
    <s v="Two year"/>
    <s v="No"/>
    <s v="Bank transfer (automatic)"/>
    <n v="58.25"/>
    <n v="4145.8999999999996"/>
    <s v="No"/>
    <m/>
  </r>
  <r>
    <x v="507"/>
    <s v="Male"/>
    <n v="0"/>
    <s v="No"/>
    <x v="1"/>
    <s v="No"/>
    <n v="32"/>
    <s v="Yes"/>
    <s v="Fiber optic"/>
    <s v="Month-to-month"/>
    <s v="Yes"/>
    <s v="Bank transfer (automatic)"/>
    <n v="85.65"/>
    <n v="2664.3"/>
    <s v="No"/>
    <m/>
  </r>
  <r>
    <x v="508"/>
    <s v="Female"/>
    <n v="0"/>
    <s v="No"/>
    <x v="1"/>
    <s v="No"/>
    <n v="26"/>
    <s v="No"/>
    <s v="DSL"/>
    <s v="Month-to-month"/>
    <s v="Yes"/>
    <s v="Credit card (automatic)"/>
    <n v="50.35"/>
    <n v="1277.5"/>
    <s v="No"/>
    <m/>
  </r>
  <r>
    <x v="509"/>
    <s v="Male"/>
    <n v="1"/>
    <s v="Yes"/>
    <x v="0"/>
    <s v="No"/>
    <n v="68"/>
    <s v="Yes"/>
    <s v="Fiber optic"/>
    <s v="Month-to-month"/>
    <s v="Yes"/>
    <s v="Credit card (automatic)"/>
    <n v="80.349999999999994"/>
    <n v="5589.3"/>
    <s v="No"/>
    <m/>
  </r>
  <r>
    <x v="510"/>
    <s v="Male"/>
    <n v="0"/>
    <s v="Yes"/>
    <x v="0"/>
    <s v="Yes"/>
    <n v="2"/>
    <s v="Yes"/>
    <s v="No"/>
    <s v="One year"/>
    <s v="No"/>
    <s v="Mailed check"/>
    <n v="20.2"/>
    <n v="34.75"/>
    <s v="No"/>
    <m/>
  </r>
  <r>
    <x v="511"/>
    <s v="Male"/>
    <n v="0"/>
    <s v="Yes"/>
    <x v="0"/>
    <s v="Yes"/>
    <n v="61"/>
    <s v="Yes"/>
    <s v="No"/>
    <s v="Two year"/>
    <s v="No"/>
    <s v="Credit card (automatic)"/>
    <n v="20.55"/>
    <n v="1305.95"/>
    <s v="No"/>
    <m/>
  </r>
  <r>
    <x v="512"/>
    <s v="Female"/>
    <n v="0"/>
    <s v="Yes"/>
    <x v="0"/>
    <s v="Yes"/>
    <n v="4"/>
    <s v="Yes"/>
    <s v="Fiber optic"/>
    <s v="Month-to-month"/>
    <s v="Yes"/>
    <s v="Electronic check"/>
    <n v="85.95"/>
    <n v="381.3"/>
    <s v="Yes"/>
    <m/>
  </r>
  <r>
    <x v="513"/>
    <s v="Male"/>
    <n v="0"/>
    <s v="No"/>
    <x v="1"/>
    <s v="No"/>
    <n v="3"/>
    <s v="Yes"/>
    <s v="DSL"/>
    <s v="Month-to-month"/>
    <s v="Yes"/>
    <s v="Electronic check"/>
    <n v="45.35"/>
    <n v="141.5"/>
    <s v="Yes"/>
    <m/>
  </r>
  <r>
    <x v="514"/>
    <s v="Male"/>
    <n v="1"/>
    <s v="Yes"/>
    <x v="0"/>
    <s v="No"/>
    <n v="9"/>
    <s v="Yes"/>
    <s v="No"/>
    <s v="Month-to-month"/>
    <s v="Yes"/>
    <s v="Mailed check"/>
    <n v="21.25"/>
    <n v="204.55"/>
    <s v="No"/>
    <m/>
  </r>
  <r>
    <x v="515"/>
    <s v="Female"/>
    <n v="0"/>
    <s v="No"/>
    <x v="1"/>
    <s v="No"/>
    <n v="22"/>
    <s v="Yes"/>
    <s v="No"/>
    <s v="Two year"/>
    <s v="No"/>
    <s v="Mailed check"/>
    <n v="26.25"/>
    <n v="605.9"/>
    <s v="No"/>
    <m/>
  </r>
  <r>
    <x v="516"/>
    <s v="Female"/>
    <n v="0"/>
    <s v="Yes"/>
    <x v="0"/>
    <s v="Yes"/>
    <n v="5"/>
    <s v="Yes"/>
    <s v="Fiber optic"/>
    <s v="Month-to-month"/>
    <s v="Yes"/>
    <s v="Electronic check"/>
    <n v="80.849999999999994"/>
    <n v="356.1"/>
    <s v="No"/>
    <m/>
  </r>
  <r>
    <x v="517"/>
    <s v="Female"/>
    <n v="1"/>
    <s v="No"/>
    <x v="1"/>
    <s v="No"/>
    <n v="30"/>
    <s v="Yes"/>
    <s v="Fiber optic"/>
    <s v="Month-to-month"/>
    <s v="No"/>
    <s v="Credit card (automatic)"/>
    <n v="91.7"/>
    <n v="2758.15"/>
    <s v="Yes"/>
    <m/>
  </r>
  <r>
    <x v="518"/>
    <s v="Male"/>
    <n v="0"/>
    <s v="No"/>
    <x v="1"/>
    <s v="No"/>
    <n v="65"/>
    <s v="Yes"/>
    <s v="DSL"/>
    <s v="Two year"/>
    <s v="Yes"/>
    <s v="Credit card (automatic)"/>
    <n v="74.2"/>
    <n v="4805.6499999999996"/>
    <s v="No"/>
    <m/>
  </r>
  <r>
    <x v="519"/>
    <s v="Female"/>
    <n v="0"/>
    <s v="No"/>
    <x v="1"/>
    <s v="No"/>
    <n v="45"/>
    <s v="Yes"/>
    <s v="Fiber optic"/>
    <s v="Month-to-month"/>
    <s v="Yes"/>
    <s v="Electronic check"/>
    <n v="87.25"/>
    <n v="3941.7"/>
    <s v="Yes"/>
    <m/>
  </r>
  <r>
    <x v="520"/>
    <s v="Male"/>
    <n v="0"/>
    <s v="No"/>
    <x v="1"/>
    <s v="No"/>
    <n v="5"/>
    <s v="Yes"/>
    <s v="No"/>
    <s v="Month-to-month"/>
    <s v="No"/>
    <s v="Mailed check"/>
    <n v="20.350000000000001"/>
    <n v="92.75"/>
    <s v="No"/>
    <m/>
  </r>
  <r>
    <x v="521"/>
    <s v="Male"/>
    <n v="0"/>
    <s v="Yes"/>
    <x v="0"/>
    <s v="Yes"/>
    <n v="25"/>
    <s v="Yes"/>
    <s v="Fiber optic"/>
    <s v="Month-to-month"/>
    <s v="Yes"/>
    <s v="Electronic check"/>
    <n v="75.5"/>
    <n v="1901.05"/>
    <s v="No"/>
    <m/>
  </r>
  <r>
    <x v="522"/>
    <s v="Female"/>
    <n v="0"/>
    <s v="Yes"/>
    <x v="0"/>
    <s v="Yes"/>
    <n v="72"/>
    <s v="Yes"/>
    <s v="Fiber optic"/>
    <s v="Two year"/>
    <s v="No"/>
    <s v="Bank transfer (automatic)"/>
    <n v="79.05"/>
    <n v="5730.7"/>
    <s v="No"/>
    <m/>
  </r>
  <r>
    <x v="523"/>
    <s v="Female"/>
    <n v="0"/>
    <s v="Yes"/>
    <x v="0"/>
    <s v="No"/>
    <n v="27"/>
    <s v="Yes"/>
    <s v="Fiber optic"/>
    <s v="Month-to-month"/>
    <s v="No"/>
    <s v="Bank transfer (automatic)"/>
    <n v="90.15"/>
    <n v="2423.4"/>
    <s v="No"/>
    <m/>
  </r>
  <r>
    <x v="524"/>
    <s v="Male"/>
    <n v="0"/>
    <s v="Yes"/>
    <x v="0"/>
    <s v="Yes"/>
    <n v="32"/>
    <s v="No"/>
    <s v="DSL"/>
    <s v="Month-to-month"/>
    <s v="No"/>
    <s v="Credit card (automatic)"/>
    <n v="50.6"/>
    <n v="1653.45"/>
    <s v="No"/>
    <m/>
  </r>
  <r>
    <x v="525"/>
    <s v="Male"/>
    <n v="0"/>
    <s v="Yes"/>
    <x v="0"/>
    <s v="No"/>
    <n v="70"/>
    <s v="Yes"/>
    <s v="Fiber optic"/>
    <s v="Two year"/>
    <s v="No"/>
    <s v="Credit card (automatic)"/>
    <n v="101"/>
    <n v="7085.5"/>
    <s v="No"/>
    <m/>
  </r>
  <r>
    <x v="526"/>
    <s v="Male"/>
    <n v="1"/>
    <s v="No"/>
    <x v="1"/>
    <s v="No"/>
    <n v="42"/>
    <s v="Yes"/>
    <s v="Fiber optic"/>
    <s v="Month-to-month"/>
    <s v="Yes"/>
    <s v="Bank transfer (automatic)"/>
    <n v="79.349999999999994"/>
    <n v="3344.1"/>
    <s v="No"/>
    <m/>
  </r>
  <r>
    <x v="527"/>
    <s v="Female"/>
    <n v="1"/>
    <s v="Yes"/>
    <x v="0"/>
    <s v="No"/>
    <n v="72"/>
    <s v="Yes"/>
    <s v="DSL"/>
    <s v="Two year"/>
    <s v="Yes"/>
    <s v="Bank transfer (automatic)"/>
    <n v="89.85"/>
    <n v="6697.35"/>
    <s v="No"/>
    <m/>
  </r>
  <r>
    <x v="528"/>
    <s v="Female"/>
    <n v="0"/>
    <s v="No"/>
    <x v="1"/>
    <s v="No"/>
    <n v="47"/>
    <s v="Yes"/>
    <s v="DSL"/>
    <s v="Two year"/>
    <s v="Yes"/>
    <s v="Mailed check"/>
    <n v="65"/>
    <n v="2879.9"/>
    <s v="No"/>
    <m/>
  </r>
  <r>
    <x v="529"/>
    <s v="Female"/>
    <n v="0"/>
    <s v="No"/>
    <x v="1"/>
    <s v="No"/>
    <n v="2"/>
    <s v="Yes"/>
    <s v="Fiber optic"/>
    <s v="Month-to-month"/>
    <s v="Yes"/>
    <s v="Electronic check"/>
    <n v="80.45"/>
    <n v="137.1"/>
    <s v="No"/>
    <m/>
  </r>
  <r>
    <x v="530"/>
    <s v="Male"/>
    <n v="0"/>
    <s v="No"/>
    <x v="1"/>
    <s v="No"/>
    <n v="10"/>
    <s v="Yes"/>
    <s v="Fiber optic"/>
    <s v="Month-to-month"/>
    <s v="No"/>
    <s v="Electronic check"/>
    <n v="98.55"/>
    <n v="1008.55"/>
    <s v="Yes"/>
    <m/>
  </r>
  <r>
    <x v="531"/>
    <s v="Female"/>
    <n v="0"/>
    <s v="No"/>
    <x v="1"/>
    <s v="No"/>
    <n v="5"/>
    <s v="Yes"/>
    <s v="DSL"/>
    <s v="Month-to-month"/>
    <s v="Yes"/>
    <s v="Credit card (automatic)"/>
    <n v="44.05"/>
    <n v="202.15"/>
    <s v="No"/>
    <m/>
  </r>
  <r>
    <x v="532"/>
    <s v="Male"/>
    <n v="1"/>
    <s v="Yes"/>
    <x v="0"/>
    <s v="Yes"/>
    <n v="72"/>
    <s v="Yes"/>
    <s v="Fiber optic"/>
    <s v="Two year"/>
    <s v="Yes"/>
    <s v="Bank transfer (automatic)"/>
    <n v="114.95"/>
    <n v="8196.4"/>
    <s v="No"/>
    <m/>
  </r>
  <r>
    <x v="533"/>
    <s v="Female"/>
    <n v="1"/>
    <s v="No"/>
    <x v="1"/>
    <s v="No"/>
    <n v="3"/>
    <s v="Yes"/>
    <s v="Fiber optic"/>
    <s v="Month-to-month"/>
    <s v="No"/>
    <s v="Mailed check"/>
    <n v="75.05"/>
    <n v="202.9"/>
    <s v="No"/>
    <m/>
  </r>
  <r>
    <x v="534"/>
    <s v="Female"/>
    <n v="0"/>
    <s v="No"/>
    <x v="1"/>
    <s v="No"/>
    <n v="63"/>
    <s v="Yes"/>
    <s v="Fiber optic"/>
    <s v="One year"/>
    <s v="Yes"/>
    <s v="Credit card (automatic)"/>
    <n v="90.05"/>
    <n v="5817"/>
    <s v="No"/>
    <m/>
  </r>
  <r>
    <x v="535"/>
    <s v="Male"/>
    <n v="0"/>
    <s v="Yes"/>
    <x v="0"/>
    <s v="Yes"/>
    <n v="7"/>
    <s v="Yes"/>
    <s v="DSL"/>
    <s v="Month-to-month"/>
    <s v="Yes"/>
    <s v="Credit card (automatic)"/>
    <n v="71.349999999999994"/>
    <n v="515.75"/>
    <s v="No"/>
    <m/>
  </r>
  <r>
    <x v="536"/>
    <s v="Female"/>
    <n v="0"/>
    <s v="Yes"/>
    <x v="0"/>
    <s v="No"/>
    <n v="2"/>
    <s v="Yes"/>
    <s v="Fiber optic"/>
    <s v="Month-to-month"/>
    <s v="No"/>
    <s v="Electronic check"/>
    <n v="90.35"/>
    <n v="190.5"/>
    <s v="No"/>
    <m/>
  </r>
  <r>
    <x v="537"/>
    <s v="Male"/>
    <n v="1"/>
    <s v="No"/>
    <x v="1"/>
    <s v="No"/>
    <n v="20"/>
    <s v="Yes"/>
    <s v="Fiber optic"/>
    <s v="Month-to-month"/>
    <s v="Yes"/>
    <s v="Electronic check"/>
    <n v="98.55"/>
    <n v="1842.8"/>
    <s v="Yes"/>
    <m/>
  </r>
  <r>
    <x v="538"/>
    <s v="Female"/>
    <n v="0"/>
    <s v="No"/>
    <x v="1"/>
    <s v="No"/>
    <n v="3"/>
    <s v="Yes"/>
    <s v="No"/>
    <s v="Month-to-month"/>
    <s v="No"/>
    <s v="Mailed check"/>
    <n v="19.850000000000001"/>
    <n v="57.2"/>
    <s v="No"/>
    <m/>
  </r>
  <r>
    <x v="539"/>
    <s v="Female"/>
    <n v="0"/>
    <s v="No"/>
    <x v="1"/>
    <s v="Yes"/>
    <n v="15"/>
    <s v="Yes"/>
    <s v="Fiber optic"/>
    <s v="Month-to-month"/>
    <s v="Yes"/>
    <s v="Bank transfer (automatic)"/>
    <n v="85.9"/>
    <n v="1269.55"/>
    <s v="Yes"/>
    <m/>
  </r>
  <r>
    <x v="540"/>
    <s v="Female"/>
    <n v="0"/>
    <s v="Yes"/>
    <x v="0"/>
    <s v="Yes"/>
    <n v="72"/>
    <s v="Yes"/>
    <s v="Fiber optic"/>
    <s v="Two year"/>
    <s v="Yes"/>
    <s v="Bank transfer (automatic)"/>
    <n v="90.35"/>
    <n v="6563.4"/>
    <s v="No"/>
    <m/>
  </r>
  <r>
    <x v="541"/>
    <s v="Male"/>
    <n v="0"/>
    <s v="No"/>
    <x v="1"/>
    <s v="No"/>
    <n v="1"/>
    <s v="Yes"/>
    <s v="No"/>
    <s v="Month-to-month"/>
    <s v="No"/>
    <s v="Mailed check"/>
    <n v="20.8"/>
    <n v="20.8"/>
    <s v="No"/>
    <m/>
  </r>
  <r>
    <x v="542"/>
    <s v="Female"/>
    <n v="0"/>
    <s v="No"/>
    <x v="1"/>
    <s v="No"/>
    <n v="22"/>
    <s v="Yes"/>
    <s v="Fiber optic"/>
    <s v="Month-to-month"/>
    <s v="No"/>
    <s v="Electronic check"/>
    <n v="89.25"/>
    <n v="1907.85"/>
    <s v="Yes"/>
    <m/>
  </r>
  <r>
    <x v="543"/>
    <s v="Male"/>
    <n v="0"/>
    <s v="Yes"/>
    <x v="0"/>
    <s v="No"/>
    <n v="3"/>
    <s v="Yes"/>
    <s v="Fiber optic"/>
    <s v="Month-to-month"/>
    <s v="Yes"/>
    <s v="Electronic check"/>
    <n v="70.3"/>
    <n v="208.85"/>
    <s v="Yes"/>
    <m/>
  </r>
  <r>
    <x v="544"/>
    <s v="Female"/>
    <n v="0"/>
    <s v="Yes"/>
    <x v="0"/>
    <s v="Yes"/>
    <n v="72"/>
    <s v="Yes"/>
    <s v="DSL"/>
    <s v="Two year"/>
    <s v="No"/>
    <s v="Bank transfer (automatic)"/>
    <n v="66.849999999999994"/>
    <n v="4758.8"/>
    <s v="No"/>
    <m/>
  </r>
  <r>
    <x v="545"/>
    <s v="Male"/>
    <n v="0"/>
    <s v="Yes"/>
    <x v="0"/>
    <s v="Yes"/>
    <n v="65"/>
    <s v="Yes"/>
    <s v="No"/>
    <s v="Two year"/>
    <s v="No"/>
    <s v="Mailed check"/>
    <n v="19.899999999999999"/>
    <n v="1292.5999999999999"/>
    <s v="No"/>
    <m/>
  </r>
  <r>
    <x v="546"/>
    <s v="Female"/>
    <n v="0"/>
    <s v="No"/>
    <x v="1"/>
    <s v="No"/>
    <n v="11"/>
    <s v="No"/>
    <s v="DSL"/>
    <s v="Month-to-month"/>
    <s v="Yes"/>
    <s v="Mailed check"/>
    <n v="35.799999999999997"/>
    <n v="363.15"/>
    <s v="No"/>
    <m/>
  </r>
  <r>
    <x v="547"/>
    <s v="Male"/>
    <n v="0"/>
    <s v="No"/>
    <x v="1"/>
    <s v="No"/>
    <n v="41"/>
    <s v="Yes"/>
    <s v="Fiber optic"/>
    <s v="Month-to-month"/>
    <s v="Yes"/>
    <s v="Electronic check"/>
    <n v="74.25"/>
    <n v="3089.1"/>
    <s v="No"/>
    <m/>
  </r>
  <r>
    <x v="548"/>
    <s v="Male"/>
    <n v="0"/>
    <s v="Yes"/>
    <x v="0"/>
    <s v="No"/>
    <n v="17"/>
    <s v="Yes"/>
    <s v="DSL"/>
    <s v="One year"/>
    <s v="No"/>
    <s v="Mailed check"/>
    <n v="64.8"/>
    <n v="1175.5999999999999"/>
    <s v="No"/>
    <m/>
  </r>
  <r>
    <x v="549"/>
    <s v="Male"/>
    <n v="0"/>
    <s v="No"/>
    <x v="1"/>
    <s v="No"/>
    <n v="11"/>
    <s v="Yes"/>
    <s v="No"/>
    <s v="Month-to-month"/>
    <s v="Yes"/>
    <s v="Credit card (automatic)"/>
    <n v="20.45"/>
    <n v="237.3"/>
    <s v="No"/>
    <m/>
  </r>
  <r>
    <x v="550"/>
    <s v="Male"/>
    <n v="0"/>
    <s v="No"/>
    <x v="1"/>
    <s v="No"/>
    <n v="15"/>
    <s v="Yes"/>
    <s v="Fiber optic"/>
    <s v="Month-to-month"/>
    <s v="Yes"/>
    <s v="Electronic check"/>
    <n v="93.35"/>
    <n v="1444.65"/>
    <s v="Yes"/>
    <m/>
  </r>
  <r>
    <x v="551"/>
    <s v="Female"/>
    <n v="0"/>
    <s v="No"/>
    <x v="1"/>
    <s v="No"/>
    <n v="1"/>
    <s v="Yes"/>
    <s v="No"/>
    <s v="Month-to-month"/>
    <s v="No"/>
    <s v="Mailed check"/>
    <n v="19.899999999999999"/>
    <n v="19.899999999999999"/>
    <s v="Yes"/>
    <m/>
  </r>
  <r>
    <x v="552"/>
    <s v="Female"/>
    <n v="0"/>
    <s v="Yes"/>
    <x v="0"/>
    <s v="No"/>
    <n v="5"/>
    <s v="Yes"/>
    <s v="Fiber optic"/>
    <s v="Month-to-month"/>
    <s v="Yes"/>
    <s v="Mailed check"/>
    <n v="88.9"/>
    <n v="454.15"/>
    <s v="Yes"/>
    <m/>
  </r>
  <r>
    <x v="553"/>
    <s v="Male"/>
    <n v="0"/>
    <s v="Yes"/>
    <x v="0"/>
    <s v="No"/>
    <n v="33"/>
    <s v="Yes"/>
    <s v="Fiber optic"/>
    <s v="One year"/>
    <s v="Yes"/>
    <s v="Electronic check"/>
    <n v="95.8"/>
    <n v="3036.75"/>
    <s v="Yes"/>
    <m/>
  </r>
  <r>
    <x v="554"/>
    <s v="Female"/>
    <n v="0"/>
    <s v="Yes"/>
    <x v="0"/>
    <s v="No"/>
    <n v="72"/>
    <s v="Yes"/>
    <s v="Fiber optic"/>
    <s v="Two year"/>
    <s v="Yes"/>
    <s v="Credit card (automatic)"/>
    <n v="110.65"/>
    <n v="8065.65"/>
    <s v="No"/>
    <m/>
  </r>
  <r>
    <x v="555"/>
    <s v="Female"/>
    <n v="0"/>
    <s v="Yes"/>
    <x v="0"/>
    <s v="Yes"/>
    <n v="3"/>
    <s v="No"/>
    <s v="DSL"/>
    <s v="Month-to-month"/>
    <s v="No"/>
    <s v="Mailed check"/>
    <n v="40.299999999999997"/>
    <n v="92.5"/>
    <s v="No"/>
    <m/>
  </r>
  <r>
    <x v="556"/>
    <s v="Male"/>
    <n v="0"/>
    <s v="No"/>
    <x v="1"/>
    <s v="No"/>
    <n v="2"/>
    <s v="Yes"/>
    <s v="Fiber optic"/>
    <s v="Month-to-month"/>
    <s v="Yes"/>
    <s v="Electronic check"/>
    <n v="82"/>
    <n v="184.65"/>
    <s v="Yes"/>
    <m/>
  </r>
  <r>
    <x v="557"/>
    <s v="Female"/>
    <n v="0"/>
    <s v="Yes"/>
    <x v="0"/>
    <s v="No"/>
    <n v="59"/>
    <s v="Yes"/>
    <s v="Fiber optic"/>
    <s v="One year"/>
    <s v="Yes"/>
    <s v="Credit card (automatic)"/>
    <n v="107"/>
    <n v="6152.3"/>
    <s v="No"/>
    <m/>
  </r>
  <r>
    <x v="558"/>
    <s v="Male"/>
    <n v="0"/>
    <s v="No"/>
    <x v="1"/>
    <s v="No"/>
    <n v="2"/>
    <s v="Yes"/>
    <s v="DSL"/>
    <s v="Month-to-month"/>
    <s v="No"/>
    <s v="Electronic check"/>
    <n v="45.35"/>
    <n v="89.5"/>
    <s v="Yes"/>
    <m/>
  </r>
  <r>
    <x v="559"/>
    <s v="Female"/>
    <n v="0"/>
    <s v="Yes"/>
    <x v="0"/>
    <s v="Yes"/>
    <n v="5"/>
    <s v="Yes"/>
    <s v="DSL"/>
    <s v="Month-to-month"/>
    <s v="No"/>
    <s v="Mailed check"/>
    <n v="44.8"/>
    <n v="220.45"/>
    <s v="No"/>
    <m/>
  </r>
  <r>
    <x v="560"/>
    <s v="Male"/>
    <n v="0"/>
    <s v="Yes"/>
    <x v="0"/>
    <s v="Yes"/>
    <n v="27"/>
    <s v="Yes"/>
    <s v="DSL"/>
    <s v="Month-to-month"/>
    <s v="Yes"/>
    <s v="Credit card (automatic)"/>
    <n v="54.75"/>
    <n v="1510.3"/>
    <s v="No"/>
    <m/>
  </r>
  <r>
    <x v="561"/>
    <s v="Female"/>
    <n v="0"/>
    <s v="No"/>
    <x v="1"/>
    <s v="No"/>
    <n v="1"/>
    <s v="Yes"/>
    <s v="DSL"/>
    <s v="Month-to-month"/>
    <s v="Yes"/>
    <s v="Electronic check"/>
    <n v="52.2"/>
    <n v="52.2"/>
    <s v="Yes"/>
    <m/>
  </r>
  <r>
    <x v="562"/>
    <s v="Male"/>
    <n v="0"/>
    <s v="No"/>
    <x v="1"/>
    <s v="Yes"/>
    <n v="63"/>
    <s v="No"/>
    <s v="DSL"/>
    <s v="One year"/>
    <s v="Yes"/>
    <s v="Bank transfer (automatic)"/>
    <n v="40.6"/>
    <n v="2588.9499999999998"/>
    <s v="No"/>
    <m/>
  </r>
  <r>
    <x v="563"/>
    <s v="Male"/>
    <n v="0"/>
    <s v="Yes"/>
    <x v="0"/>
    <s v="Yes"/>
    <n v="72"/>
    <s v="Yes"/>
    <s v="DSL"/>
    <s v="Two year"/>
    <s v="No"/>
    <s v="Bank transfer (automatic)"/>
    <n v="55.3"/>
    <n v="3983.6"/>
    <s v="No"/>
    <m/>
  </r>
  <r>
    <x v="564"/>
    <s v="Female"/>
    <n v="0"/>
    <s v="Yes"/>
    <x v="0"/>
    <s v="No"/>
    <n v="34"/>
    <s v="Yes"/>
    <s v="DSL"/>
    <s v="Month-to-month"/>
    <s v="Yes"/>
    <s v="Bank transfer (automatic)"/>
    <n v="60.85"/>
    <n v="2003.6"/>
    <s v="No"/>
    <m/>
  </r>
  <r>
    <x v="565"/>
    <s v="Female"/>
    <n v="0"/>
    <s v="Yes"/>
    <x v="0"/>
    <s v="Yes"/>
    <n v="24"/>
    <s v="Yes"/>
    <s v="DSL"/>
    <s v="One year"/>
    <s v="No"/>
    <s v="Electronic check"/>
    <n v="78.400000000000006"/>
    <n v="1832.4"/>
    <s v="No"/>
    <m/>
  </r>
  <r>
    <x v="566"/>
    <s v="Male"/>
    <n v="0"/>
    <s v="No"/>
    <x v="1"/>
    <s v="No"/>
    <n v="72"/>
    <s v="Yes"/>
    <s v="DSL"/>
    <s v="Two year"/>
    <s v="No"/>
    <s v="Bank transfer (automatic)"/>
    <n v="69.650000000000006"/>
    <n v="4908.25"/>
    <s v="No"/>
    <m/>
  </r>
  <r>
    <x v="567"/>
    <s v="Female"/>
    <n v="0"/>
    <s v="Yes"/>
    <x v="0"/>
    <s v="Yes"/>
    <n v="60"/>
    <s v="No"/>
    <s v="DSL"/>
    <s v="Two year"/>
    <s v="No"/>
    <s v="Credit card (automatic)"/>
    <n v="59.85"/>
    <n v="3590.2"/>
    <s v="No"/>
    <m/>
  </r>
  <r>
    <x v="568"/>
    <s v="Male"/>
    <n v="0"/>
    <s v="No"/>
    <x v="1"/>
    <s v="No"/>
    <n v="68"/>
    <s v="Yes"/>
    <s v="DSL"/>
    <s v="One year"/>
    <s v="Yes"/>
    <s v="Credit card (automatic)"/>
    <n v="76.900000000000006"/>
    <n v="5023"/>
    <s v="No"/>
    <m/>
  </r>
  <r>
    <x v="569"/>
    <s v="Female"/>
    <n v="0"/>
    <s v="No"/>
    <x v="1"/>
    <s v="No"/>
    <n v="6"/>
    <s v="No"/>
    <s v="DSL"/>
    <s v="Month-to-month"/>
    <s v="No"/>
    <s v="Credit card (automatic)"/>
    <n v="45"/>
    <n v="298.7"/>
    <s v="No"/>
    <m/>
  </r>
  <r>
    <x v="570"/>
    <s v="Male"/>
    <n v="0"/>
    <s v="No"/>
    <x v="1"/>
    <s v="No"/>
    <n v="31"/>
    <s v="Yes"/>
    <s v="Fiber optic"/>
    <s v="One year"/>
    <s v="No"/>
    <s v="Credit card (automatic)"/>
    <n v="81.7"/>
    <n v="2548.65"/>
    <s v="No"/>
    <m/>
  </r>
  <r>
    <x v="571"/>
    <s v="Female"/>
    <n v="0"/>
    <s v="Yes"/>
    <x v="0"/>
    <s v="Yes"/>
    <n v="20"/>
    <s v="Yes"/>
    <s v="No"/>
    <s v="Month-to-month"/>
    <s v="Yes"/>
    <s v="Bank transfer (automatic)"/>
    <n v="25.55"/>
    <n v="507.4"/>
    <s v="No"/>
    <m/>
  </r>
  <r>
    <x v="572"/>
    <s v="Female"/>
    <n v="0"/>
    <s v="Yes"/>
    <x v="0"/>
    <s v="Yes"/>
    <n v="1"/>
    <s v="Yes"/>
    <s v="No"/>
    <s v="Month-to-month"/>
    <s v="No"/>
    <s v="Electronic check"/>
    <n v="20"/>
    <n v="20"/>
    <s v="No"/>
    <m/>
  </r>
  <r>
    <x v="573"/>
    <s v="Female"/>
    <n v="0"/>
    <s v="Yes"/>
    <x v="0"/>
    <s v="No"/>
    <n v="46"/>
    <s v="Yes"/>
    <s v="DSL"/>
    <s v="Two year"/>
    <s v="Yes"/>
    <s v="Credit card (automatic)"/>
    <n v="64.2"/>
    <n v="3009.5"/>
    <s v="No"/>
    <m/>
  </r>
  <r>
    <x v="574"/>
    <s v="Male"/>
    <n v="0"/>
    <s v="No"/>
    <x v="1"/>
    <s v="No"/>
    <n v="6"/>
    <s v="Yes"/>
    <s v="Fiber optic"/>
    <s v="Month-to-month"/>
    <s v="Yes"/>
    <s v="Electronic check"/>
    <n v="85.35"/>
    <n v="489.45"/>
    <s v="Yes"/>
    <m/>
  </r>
  <r>
    <x v="575"/>
    <s v="Female"/>
    <n v="0"/>
    <s v="Yes"/>
    <x v="0"/>
    <s v="Yes"/>
    <n v="72"/>
    <s v="Yes"/>
    <s v="DSL"/>
    <s v="Two year"/>
    <s v="Yes"/>
    <s v="Bank transfer (automatic)"/>
    <n v="76.8"/>
    <n v="5468.45"/>
    <s v="No"/>
    <m/>
  </r>
  <r>
    <x v="576"/>
    <s v="Male"/>
    <n v="0"/>
    <s v="No"/>
    <x v="1"/>
    <s v="No"/>
    <n v="18"/>
    <s v="Yes"/>
    <s v="DSL"/>
    <s v="Month-to-month"/>
    <s v="No"/>
    <s v="Credit card (automatic)"/>
    <n v="55.2"/>
    <n v="1058.0999999999999"/>
    <s v="No"/>
    <m/>
  </r>
  <r>
    <x v="577"/>
    <s v="Male"/>
    <n v="0"/>
    <s v="Yes"/>
    <x v="0"/>
    <s v="No"/>
    <n v="71"/>
    <s v="Yes"/>
    <s v="Fiber optic"/>
    <s v="Two year"/>
    <s v="Yes"/>
    <s v="Credit card (automatic)"/>
    <n v="108.55"/>
    <n v="7616"/>
    <s v="No"/>
    <m/>
  </r>
  <r>
    <x v="578"/>
    <s v="Male"/>
    <n v="0"/>
    <s v="Yes"/>
    <x v="0"/>
    <s v="No"/>
    <n v="40"/>
    <s v="Yes"/>
    <s v="Fiber optic"/>
    <s v="Month-to-month"/>
    <s v="Yes"/>
    <s v="Electronic check"/>
    <n v="101.3"/>
    <n v="4113.1000000000004"/>
    <s v="Yes"/>
    <m/>
  </r>
  <r>
    <x v="579"/>
    <s v="Male"/>
    <n v="0"/>
    <s v="No"/>
    <x v="1"/>
    <s v="No"/>
    <n v="1"/>
    <s v="Yes"/>
    <s v="Fiber optic"/>
    <s v="Month-to-month"/>
    <s v="Yes"/>
    <s v="Electronic check"/>
    <n v="69.55"/>
    <n v="69.55"/>
    <s v="Yes"/>
    <m/>
  </r>
  <r>
    <x v="580"/>
    <s v="Male"/>
    <n v="0"/>
    <s v="No"/>
    <x v="1"/>
    <s v="No"/>
    <n v="58"/>
    <s v="Yes"/>
    <s v="Fiber optic"/>
    <s v="One year"/>
    <s v="Yes"/>
    <s v="Bank transfer (automatic)"/>
    <n v="103.25"/>
    <n v="6017.65"/>
    <s v="Yes"/>
    <m/>
  </r>
  <r>
    <x v="581"/>
    <s v="Male"/>
    <n v="0"/>
    <s v="No"/>
    <x v="1"/>
    <s v="No"/>
    <n v="70"/>
    <s v="Yes"/>
    <s v="Fiber optic"/>
    <s v="Two year"/>
    <s v="Yes"/>
    <s v="Credit card (automatic)"/>
    <n v="104"/>
    <n v="7250.15"/>
    <s v="Yes"/>
    <m/>
  </r>
  <r>
    <x v="582"/>
    <s v="Male"/>
    <n v="0"/>
    <s v="Yes"/>
    <x v="0"/>
    <s v="Yes"/>
    <n v="34"/>
    <s v="No"/>
    <s v="DSL"/>
    <s v="One year"/>
    <s v="No"/>
    <s v="Bank transfer (automatic)"/>
    <n v="30.4"/>
    <n v="938.65"/>
    <s v="No"/>
    <m/>
  </r>
  <r>
    <x v="583"/>
    <s v="Male"/>
    <n v="1"/>
    <s v="No"/>
    <x v="1"/>
    <s v="No"/>
    <n v="5"/>
    <s v="Yes"/>
    <s v="No"/>
    <s v="Month-to-month"/>
    <s v="No"/>
    <s v="Bank transfer (automatic)"/>
    <n v="20.05"/>
    <n v="94.15"/>
    <s v="No"/>
    <m/>
  </r>
  <r>
    <x v="584"/>
    <s v="Female"/>
    <n v="0"/>
    <s v="No"/>
    <x v="1"/>
    <s v="No"/>
    <n v="25"/>
    <s v="Yes"/>
    <s v="Fiber optic"/>
    <s v="Month-to-month"/>
    <s v="Yes"/>
    <s v="Mailed check"/>
    <n v="84.6"/>
    <n v="2088.0500000000002"/>
    <s v="No"/>
    <m/>
  </r>
  <r>
    <x v="585"/>
    <s v="Female"/>
    <n v="0"/>
    <s v="No"/>
    <x v="1"/>
    <s v="No"/>
    <n v="2"/>
    <s v="Yes"/>
    <s v="Fiber optic"/>
    <s v="Month-to-month"/>
    <s v="Yes"/>
    <s v="Mailed check"/>
    <n v="86.2"/>
    <n v="178.7"/>
    <s v="Yes"/>
    <m/>
  </r>
  <r>
    <x v="586"/>
    <s v="Male"/>
    <n v="0"/>
    <s v="Yes"/>
    <x v="0"/>
    <s v="No"/>
    <n v="21"/>
    <s v="Yes"/>
    <s v="Fiber optic"/>
    <s v="Month-to-month"/>
    <s v="Yes"/>
    <s v="Electronic check"/>
    <n v="111.2"/>
    <n v="2317.1"/>
    <s v="Yes"/>
    <m/>
  </r>
  <r>
    <x v="587"/>
    <s v="Male"/>
    <n v="0"/>
    <s v="Yes"/>
    <x v="0"/>
    <s v="No"/>
    <n v="70"/>
    <s v="Yes"/>
    <s v="Fiber optic"/>
    <s v="Two year"/>
    <s v="Yes"/>
    <s v="Credit card (automatic)"/>
    <n v="88"/>
    <n v="5986.45"/>
    <s v="No"/>
    <m/>
  </r>
  <r>
    <x v="588"/>
    <s v="Female"/>
    <n v="0"/>
    <s v="Yes"/>
    <x v="0"/>
    <s v="No"/>
    <n v="61"/>
    <s v="Yes"/>
    <s v="Fiber optic"/>
    <s v="Month-to-month"/>
    <s v="Yes"/>
    <s v="Electronic check"/>
    <n v="106.35"/>
    <n v="6751.35"/>
    <s v="No"/>
    <m/>
  </r>
  <r>
    <x v="589"/>
    <s v="Male"/>
    <n v="0"/>
    <s v="No"/>
    <x v="1"/>
    <s v="No"/>
    <n v="47"/>
    <s v="Yes"/>
    <s v="Fiber optic"/>
    <s v="One year"/>
    <s v="Yes"/>
    <s v="Electronic check"/>
    <n v="103.1"/>
    <n v="4889.3"/>
    <s v="No"/>
    <m/>
  </r>
  <r>
    <x v="590"/>
    <s v="Male"/>
    <n v="0"/>
    <s v="No"/>
    <x v="1"/>
    <s v="No"/>
    <n v="5"/>
    <s v="Yes"/>
    <s v="DSL"/>
    <s v="Month-to-month"/>
    <s v="Yes"/>
    <s v="Credit card (automatic)"/>
    <n v="63.95"/>
    <n v="318.10000000000002"/>
    <s v="No"/>
    <m/>
  </r>
  <r>
    <x v="591"/>
    <s v="Female"/>
    <n v="0"/>
    <s v="No"/>
    <x v="1"/>
    <s v="No"/>
    <n v="62"/>
    <s v="Yes"/>
    <s v="No"/>
    <s v="Two year"/>
    <s v="Yes"/>
    <s v="Credit card (automatic)"/>
    <n v="25.8"/>
    <n v="1563.95"/>
    <s v="No"/>
    <m/>
  </r>
  <r>
    <x v="592"/>
    <s v="Male"/>
    <n v="1"/>
    <s v="Yes"/>
    <x v="0"/>
    <s v="No"/>
    <n v="7"/>
    <s v="Yes"/>
    <s v="Fiber optic"/>
    <s v="Month-to-month"/>
    <s v="Yes"/>
    <s v="Bank transfer (automatic)"/>
    <n v="95.6"/>
    <n v="644.35"/>
    <s v="Yes"/>
    <m/>
  </r>
  <r>
    <x v="593"/>
    <s v="Female"/>
    <n v="0"/>
    <s v="Yes"/>
    <x v="0"/>
    <s v="Yes"/>
    <n v="14"/>
    <s v="Yes"/>
    <s v="No"/>
    <s v="Month-to-month"/>
    <s v="No"/>
    <s v="Mailed check"/>
    <n v="25.55"/>
    <n v="372.45"/>
    <s v="No"/>
    <m/>
  </r>
  <r>
    <x v="594"/>
    <s v="Male"/>
    <n v="0"/>
    <s v="Yes"/>
    <x v="0"/>
    <s v="Yes"/>
    <n v="60"/>
    <s v="Yes"/>
    <s v="Fiber optic"/>
    <s v="One year"/>
    <s v="No"/>
    <s v="Electronic check"/>
    <n v="90.95"/>
    <n v="5453.4"/>
    <s v="Yes"/>
    <m/>
  </r>
  <r>
    <x v="595"/>
    <s v="Male"/>
    <n v="0"/>
    <s v="Yes"/>
    <x v="0"/>
    <s v="Yes"/>
    <n v="34"/>
    <s v="No"/>
    <s v="DSL"/>
    <s v="Month-to-month"/>
    <s v="Yes"/>
    <s v="Electronic check"/>
    <n v="44.85"/>
    <n v="1442.6"/>
    <s v="No"/>
    <m/>
  </r>
  <r>
    <x v="596"/>
    <s v="Female"/>
    <n v="0"/>
    <s v="Yes"/>
    <x v="0"/>
    <s v="No"/>
    <n v="50"/>
    <s v="Yes"/>
    <s v="Fiber optic"/>
    <s v="One year"/>
    <s v="No"/>
    <s v="Electronic check"/>
    <n v="108.55"/>
    <n v="5610.7"/>
    <s v="Yes"/>
    <m/>
  </r>
  <r>
    <x v="597"/>
    <s v="Female"/>
    <n v="0"/>
    <s v="Yes"/>
    <x v="0"/>
    <s v="Yes"/>
    <n v="70"/>
    <s v="Yes"/>
    <s v="DSL"/>
    <s v="One year"/>
    <s v="No"/>
    <s v="Credit card (automatic)"/>
    <n v="74.099999999999994"/>
    <n v="5222.3"/>
    <s v="No"/>
    <m/>
  </r>
  <r>
    <x v="598"/>
    <s v="Female"/>
    <n v="1"/>
    <s v="No"/>
    <x v="1"/>
    <s v="No"/>
    <n v="4"/>
    <s v="Yes"/>
    <s v="Fiber optic"/>
    <s v="Month-to-month"/>
    <s v="Yes"/>
    <s v="Electronic check"/>
    <n v="78.849999999999994"/>
    <n v="292.8"/>
    <s v="Yes"/>
    <m/>
  </r>
  <r>
    <x v="599"/>
    <s v="Male"/>
    <n v="0"/>
    <s v="Yes"/>
    <x v="0"/>
    <s v="Yes"/>
    <n v="62"/>
    <s v="Yes"/>
    <s v="DSL"/>
    <s v="One year"/>
    <s v="No"/>
    <s v="Credit card (automatic)"/>
    <n v="71.400000000000006"/>
    <n v="4487.3"/>
    <s v="No"/>
    <m/>
  </r>
  <r>
    <x v="600"/>
    <s v="Male"/>
    <n v="0"/>
    <s v="No"/>
    <x v="1"/>
    <s v="No"/>
    <n v="1"/>
    <s v="Yes"/>
    <s v="DSL"/>
    <s v="Month-to-month"/>
    <s v="No"/>
    <s v="Mailed check"/>
    <n v="44.4"/>
    <n v="44.4"/>
    <s v="Yes"/>
    <m/>
  </r>
  <r>
    <x v="601"/>
    <s v="Male"/>
    <n v="0"/>
    <s v="No"/>
    <x v="1"/>
    <s v="No"/>
    <n v="36"/>
    <s v="Yes"/>
    <s v="DSL"/>
    <s v="Month-to-month"/>
    <s v="Yes"/>
    <s v="Credit card (automatic)"/>
    <n v="79.2"/>
    <n v="2854.95"/>
    <s v="No"/>
    <m/>
  </r>
  <r>
    <x v="602"/>
    <s v="Male"/>
    <n v="0"/>
    <s v="No"/>
    <x v="1"/>
    <s v="No"/>
    <n v="44"/>
    <s v="Yes"/>
    <s v="No"/>
    <s v="Two year"/>
    <s v="No"/>
    <s v="Credit card (automatic)"/>
    <n v="20.399999999999999"/>
    <n v="905.55"/>
    <s v="No"/>
    <m/>
  </r>
  <r>
    <x v="603"/>
    <s v="Female"/>
    <n v="0"/>
    <s v="Yes"/>
    <x v="0"/>
    <s v="No"/>
    <n v="72"/>
    <s v="Yes"/>
    <s v="Fiber optic"/>
    <s v="Two year"/>
    <s v="Yes"/>
    <s v="Credit card (automatic)"/>
    <n v="105"/>
    <n v="7589.8"/>
    <s v="No"/>
    <m/>
  </r>
  <r>
    <x v="604"/>
    <s v="Female"/>
    <n v="0"/>
    <s v="Yes"/>
    <x v="0"/>
    <s v="Yes"/>
    <n v="12"/>
    <s v="Yes"/>
    <s v="No"/>
    <s v="One year"/>
    <s v="No"/>
    <s v="Bank transfer (automatic)"/>
    <n v="19.8"/>
    <n v="229.6"/>
    <s v="Yes"/>
    <m/>
  </r>
  <r>
    <x v="605"/>
    <s v="Female"/>
    <n v="0"/>
    <s v="No"/>
    <x v="1"/>
    <s v="No"/>
    <n v="13"/>
    <s v="No"/>
    <s v="DSL"/>
    <s v="Month-to-month"/>
    <s v="Yes"/>
    <s v="Bank transfer (automatic)"/>
    <n v="30.85"/>
    <n v="394.1"/>
    <s v="No"/>
    <m/>
  </r>
  <r>
    <x v="606"/>
    <s v="Male"/>
    <n v="0"/>
    <s v="No"/>
    <x v="1"/>
    <s v="No"/>
    <n v="1"/>
    <s v="Yes"/>
    <s v="Fiber optic"/>
    <s v="Month-to-month"/>
    <s v="Yes"/>
    <s v="Electronic check"/>
    <n v="89.9"/>
    <n v="89.9"/>
    <s v="Yes"/>
    <m/>
  </r>
  <r>
    <x v="607"/>
    <s v="Female"/>
    <n v="0"/>
    <s v="Yes"/>
    <x v="0"/>
    <s v="Yes"/>
    <n v="15"/>
    <s v="Yes"/>
    <s v="No"/>
    <s v="One year"/>
    <s v="No"/>
    <s v="Mailed check"/>
    <n v="20.55"/>
    <n v="295.95"/>
    <s v="No"/>
    <m/>
  </r>
  <r>
    <x v="608"/>
    <s v="Female"/>
    <n v="0"/>
    <s v="Yes"/>
    <x v="0"/>
    <s v="Yes"/>
    <n v="72"/>
    <s v="Yes"/>
    <s v="DSL"/>
    <s v="Two year"/>
    <s v="No"/>
    <s v="Credit card (automatic)"/>
    <n v="89.8"/>
    <n v="6510.45"/>
    <s v="No"/>
    <m/>
  </r>
  <r>
    <x v="609"/>
    <s v="Female"/>
    <n v="0"/>
    <s v="Yes"/>
    <x v="0"/>
    <s v="Yes"/>
    <n v="72"/>
    <s v="Yes"/>
    <s v="Fiber optic"/>
    <s v="Two year"/>
    <s v="Yes"/>
    <s v="Bank transfer (automatic)"/>
    <n v="115.8"/>
    <n v="8476.5"/>
    <s v="No"/>
    <m/>
  </r>
  <r>
    <x v="610"/>
    <s v="Male"/>
    <n v="0"/>
    <s v="No"/>
    <x v="1"/>
    <s v="Yes"/>
    <n v="52"/>
    <s v="Yes"/>
    <s v="DSL"/>
    <s v="Two year"/>
    <s v="Yes"/>
    <s v="Mailed check"/>
    <n v="85.15"/>
    <n v="4461.8500000000004"/>
    <s v="No"/>
    <m/>
  </r>
  <r>
    <x v="611"/>
    <s v="Female"/>
    <n v="0"/>
    <s v="No"/>
    <x v="1"/>
    <s v="No"/>
    <n v="5"/>
    <s v="Yes"/>
    <s v="DSL"/>
    <s v="Month-to-month"/>
    <s v="Yes"/>
    <s v="Electronic check"/>
    <n v="64.349999999999994"/>
    <n v="352.65"/>
    <s v="No"/>
    <m/>
  </r>
  <r>
    <x v="612"/>
    <s v="Female"/>
    <n v="0"/>
    <s v="No"/>
    <x v="1"/>
    <s v="No"/>
    <n v="68"/>
    <s v="Yes"/>
    <s v="No"/>
    <s v="Two year"/>
    <s v="No"/>
    <s v="Credit card (automatic)"/>
    <n v="20.5"/>
    <n v="1424.9"/>
    <s v="No"/>
    <m/>
  </r>
  <r>
    <x v="613"/>
    <s v="Female"/>
    <n v="0"/>
    <s v="No"/>
    <x v="1"/>
    <s v="Yes"/>
    <n v="62"/>
    <s v="Yes"/>
    <s v="Fiber optic"/>
    <s v="One year"/>
    <s v="Yes"/>
    <s v="Electronic check"/>
    <n v="100.15"/>
    <n v="6413.65"/>
    <s v="Yes"/>
    <m/>
  </r>
  <r>
    <x v="614"/>
    <s v="Male"/>
    <n v="0"/>
    <s v="No"/>
    <x v="1"/>
    <s v="No"/>
    <n v="72"/>
    <s v="Yes"/>
    <s v="DSL"/>
    <s v="Two year"/>
    <s v="No"/>
    <s v="Credit card (automatic)"/>
    <n v="86.05"/>
    <n v="6309.65"/>
    <s v="No"/>
    <m/>
  </r>
  <r>
    <x v="615"/>
    <s v="Male"/>
    <n v="0"/>
    <s v="No"/>
    <x v="1"/>
    <s v="No"/>
    <n v="1"/>
    <s v="Yes"/>
    <s v="DSL"/>
    <s v="Month-to-month"/>
    <s v="No"/>
    <s v="Electronic check"/>
    <n v="50.8"/>
    <n v="50.8"/>
    <s v="Yes"/>
    <m/>
  </r>
  <r>
    <x v="616"/>
    <s v="Female"/>
    <n v="0"/>
    <s v="Yes"/>
    <x v="0"/>
    <s v="No"/>
    <n v="66"/>
    <s v="Yes"/>
    <s v="Fiber optic"/>
    <s v="One year"/>
    <s v="No"/>
    <s v="Electronic check"/>
    <n v="89"/>
    <n v="5898.6"/>
    <s v="No"/>
    <m/>
  </r>
  <r>
    <x v="617"/>
    <s v="Male"/>
    <n v="0"/>
    <s v="Yes"/>
    <x v="0"/>
    <s v="Yes"/>
    <n v="72"/>
    <s v="No"/>
    <s v="DSL"/>
    <s v="Two year"/>
    <s v="Yes"/>
    <s v="Credit card (automatic)"/>
    <n v="64.8"/>
    <n v="4719.75"/>
    <s v="No"/>
    <m/>
  </r>
  <r>
    <x v="618"/>
    <s v="Male"/>
    <n v="0"/>
    <s v="No"/>
    <x v="1"/>
    <s v="No"/>
    <n v="26"/>
    <s v="Yes"/>
    <s v="No"/>
    <s v="One year"/>
    <s v="No"/>
    <s v="Credit card (automatic)"/>
    <n v="19.8"/>
    <n v="457.3"/>
    <s v="No"/>
    <m/>
  </r>
  <r>
    <x v="619"/>
    <s v="Male"/>
    <n v="1"/>
    <s v="Yes"/>
    <x v="0"/>
    <s v="No"/>
    <n v="20"/>
    <s v="Yes"/>
    <s v="Fiber optic"/>
    <s v="Month-to-month"/>
    <s v="Yes"/>
    <s v="Electronic check"/>
    <n v="73.650000000000006"/>
    <n v="1463.5"/>
    <s v="Yes"/>
    <m/>
  </r>
  <r>
    <x v="620"/>
    <s v="Female"/>
    <n v="0"/>
    <s v="No"/>
    <x v="1"/>
    <s v="No"/>
    <n v="5"/>
    <s v="Yes"/>
    <s v="No"/>
    <s v="Month-to-month"/>
    <s v="Yes"/>
    <s v="Mailed check"/>
    <n v="20.5"/>
    <n v="104.3"/>
    <s v="No"/>
    <m/>
  </r>
  <r>
    <x v="621"/>
    <s v="Male"/>
    <n v="0"/>
    <s v="Yes"/>
    <x v="0"/>
    <s v="No"/>
    <n v="59"/>
    <s v="Yes"/>
    <s v="Fiber optic"/>
    <s v="One year"/>
    <s v="No"/>
    <s v="Electronic check"/>
    <n v="85.55"/>
    <n v="5084.6499999999996"/>
    <s v="Yes"/>
    <m/>
  </r>
  <r>
    <x v="622"/>
    <s v="Male"/>
    <n v="0"/>
    <s v="No"/>
    <x v="1"/>
    <s v="Yes"/>
    <n v="3"/>
    <s v="Yes"/>
    <s v="No"/>
    <s v="Two year"/>
    <s v="Yes"/>
    <s v="Mailed check"/>
    <n v="26.4"/>
    <n v="121.25"/>
    <s v="No"/>
    <m/>
  </r>
  <r>
    <x v="623"/>
    <s v="Female"/>
    <n v="0"/>
    <s v="Yes"/>
    <x v="0"/>
    <s v="No"/>
    <n v="72"/>
    <s v="Yes"/>
    <s v="Fiber optic"/>
    <s v="Two year"/>
    <s v="Yes"/>
    <s v="Bank transfer (automatic)"/>
    <n v="98.2"/>
    <n v="7015.9"/>
    <s v="No"/>
    <m/>
  </r>
  <r>
    <x v="624"/>
    <s v="Male"/>
    <n v="0"/>
    <s v="Yes"/>
    <x v="0"/>
    <s v="Yes"/>
    <n v="57"/>
    <s v="Yes"/>
    <s v="Fiber optic"/>
    <s v="One year"/>
    <s v="Yes"/>
    <s v="Credit card (automatic)"/>
    <n v="97.55"/>
    <n v="5598"/>
    <s v="No"/>
    <m/>
  </r>
  <r>
    <x v="625"/>
    <s v="Female"/>
    <n v="0"/>
    <s v="No"/>
    <x v="1"/>
    <s v="No"/>
    <n v="60"/>
    <s v="No"/>
    <s v="DSL"/>
    <s v="Month-to-month"/>
    <s v="Yes"/>
    <s v="Electronic check"/>
    <n v="50.8"/>
    <n v="3027.4"/>
    <s v="Yes"/>
    <m/>
  </r>
  <r>
    <x v="626"/>
    <s v="Male"/>
    <n v="0"/>
    <s v="No"/>
    <x v="1"/>
    <s v="Yes"/>
    <n v="45"/>
    <s v="Yes"/>
    <s v="Fiber optic"/>
    <s v="Two year"/>
    <s v="No"/>
    <s v="Bank transfer (automatic)"/>
    <n v="99.7"/>
    <n v="4634.3500000000004"/>
    <s v="No"/>
    <m/>
  </r>
  <r>
    <x v="627"/>
    <s v="Female"/>
    <n v="0"/>
    <s v="No"/>
    <x v="1"/>
    <s v="No"/>
    <n v="3"/>
    <s v="No"/>
    <s v="DSL"/>
    <s v="Month-to-month"/>
    <s v="Yes"/>
    <s v="Credit card (automatic)"/>
    <n v="34.799999999999997"/>
    <n v="113.95"/>
    <s v="No"/>
    <m/>
  </r>
  <r>
    <x v="628"/>
    <s v="Female"/>
    <n v="0"/>
    <s v="No"/>
    <x v="1"/>
    <s v="No"/>
    <n v="15"/>
    <s v="Yes"/>
    <s v="Fiber optic"/>
    <s v="Month-to-month"/>
    <s v="No"/>
    <s v="Electronic check"/>
    <n v="105.1"/>
    <n v="1582.75"/>
    <s v="Yes"/>
    <m/>
  </r>
  <r>
    <x v="629"/>
    <s v="Female"/>
    <n v="0"/>
    <s v="No"/>
    <x v="1"/>
    <s v="No"/>
    <n v="60"/>
    <s v="Yes"/>
    <s v="DSL"/>
    <s v="One year"/>
    <s v="No"/>
    <s v="Electronic check"/>
    <n v="64.75"/>
    <n v="4039.5"/>
    <s v="No"/>
    <m/>
  </r>
  <r>
    <x v="630"/>
    <s v="Male"/>
    <n v="0"/>
    <s v="No"/>
    <x v="1"/>
    <s v="No"/>
    <n v="10"/>
    <s v="Yes"/>
    <s v="Fiber optic"/>
    <s v="Month-to-month"/>
    <s v="Yes"/>
    <s v="Electronic check"/>
    <n v="110.1"/>
    <n v="1043.3"/>
    <s v="Yes"/>
    <m/>
  </r>
  <r>
    <x v="631"/>
    <s v="Male"/>
    <n v="1"/>
    <s v="No"/>
    <x v="1"/>
    <s v="No"/>
    <n v="26"/>
    <s v="Yes"/>
    <s v="No"/>
    <s v="One year"/>
    <s v="No"/>
    <s v="Credit card (automatic)"/>
    <n v="19.3"/>
    <n v="504.2"/>
    <s v="No"/>
    <m/>
  </r>
  <r>
    <x v="632"/>
    <s v="Female"/>
    <n v="0"/>
    <s v="No"/>
    <x v="1"/>
    <s v="No"/>
    <n v="6"/>
    <s v="Yes"/>
    <s v="Fiber optic"/>
    <s v="Month-to-month"/>
    <s v="No"/>
    <s v="Electronic check"/>
    <n v="83.9"/>
    <n v="497.55"/>
    <s v="Yes"/>
    <m/>
  </r>
  <r>
    <x v="633"/>
    <s v="Female"/>
    <n v="0"/>
    <s v="Yes"/>
    <x v="0"/>
    <s v="No"/>
    <n v="67"/>
    <s v="Yes"/>
    <s v="Fiber optic"/>
    <s v="One year"/>
    <s v="Yes"/>
    <s v="Electronic check"/>
    <n v="111.25"/>
    <n v="7511.65"/>
    <s v="No"/>
    <m/>
  </r>
  <r>
    <x v="634"/>
    <s v="Female"/>
    <n v="0"/>
    <s v="Yes"/>
    <x v="0"/>
    <s v="Yes"/>
    <n v="49"/>
    <s v="No"/>
    <s v="DSL"/>
    <s v="One year"/>
    <s v="Yes"/>
    <s v="Credit card (automatic)"/>
    <n v="35.799999999999997"/>
    <n v="1782"/>
    <s v="No"/>
    <m/>
  </r>
  <r>
    <x v="635"/>
    <s v="Male"/>
    <n v="0"/>
    <s v="No"/>
    <x v="1"/>
    <s v="No"/>
    <n v="1"/>
    <s v="Yes"/>
    <s v="No"/>
    <s v="Month-to-month"/>
    <s v="Yes"/>
    <s v="Mailed check"/>
    <n v="20.05"/>
    <n v="20.05"/>
    <s v="No"/>
    <m/>
  </r>
  <r>
    <x v="636"/>
    <s v="Female"/>
    <n v="1"/>
    <s v="No"/>
    <x v="1"/>
    <s v="No"/>
    <n v="7"/>
    <s v="Yes"/>
    <s v="Fiber optic"/>
    <s v="Month-to-month"/>
    <s v="Yes"/>
    <s v="Electronic check"/>
    <n v="84.35"/>
    <n v="609.65"/>
    <s v="No"/>
    <m/>
  </r>
  <r>
    <x v="637"/>
    <s v="Male"/>
    <n v="0"/>
    <s v="Yes"/>
    <x v="0"/>
    <s v="Yes"/>
    <n v="31"/>
    <s v="Yes"/>
    <s v="Fiber optic"/>
    <s v="Month-to-month"/>
    <s v="No"/>
    <s v="Electronic check"/>
    <n v="89.3"/>
    <n v="2823"/>
    <s v="No"/>
    <m/>
  </r>
  <r>
    <x v="638"/>
    <s v="Male"/>
    <n v="0"/>
    <s v="Yes"/>
    <x v="0"/>
    <s v="Yes"/>
    <n v="50"/>
    <s v="Yes"/>
    <s v="Fiber optic"/>
    <s v="Month-to-month"/>
    <s v="Yes"/>
    <s v="Bank transfer (automatic)"/>
    <n v="103.85"/>
    <n v="5017.8999999999996"/>
    <s v="Yes"/>
    <m/>
  </r>
  <r>
    <x v="639"/>
    <s v="Male"/>
    <n v="1"/>
    <s v="No"/>
    <x v="1"/>
    <s v="No"/>
    <n v="32"/>
    <s v="Yes"/>
    <s v="Fiber optic"/>
    <s v="Month-to-month"/>
    <s v="Yes"/>
    <s v="Credit card (automatic)"/>
    <n v="81.099999999999994"/>
    <n v="2619.25"/>
    <s v="No"/>
    <m/>
  </r>
  <r>
    <x v="640"/>
    <s v="Male"/>
    <n v="0"/>
    <s v="No"/>
    <x v="1"/>
    <s v="No"/>
    <n v="30"/>
    <s v="Yes"/>
    <s v="Fiber optic"/>
    <s v="Month-to-month"/>
    <s v="Yes"/>
    <s v="Credit card (automatic)"/>
    <n v="94.3"/>
    <n v="2679.7"/>
    <s v="No"/>
    <m/>
  </r>
  <r>
    <x v="641"/>
    <s v="Female"/>
    <n v="0"/>
    <s v="No"/>
    <x v="1"/>
    <s v="No"/>
    <n v="12"/>
    <s v="Yes"/>
    <s v="Fiber optic"/>
    <s v="Month-to-month"/>
    <s v="Yes"/>
    <s v="Bank transfer (automatic)"/>
    <n v="98.9"/>
    <n v="1120.95"/>
    <s v="Yes"/>
    <m/>
  </r>
  <r>
    <x v="642"/>
    <s v="Male"/>
    <n v="1"/>
    <s v="No"/>
    <x v="1"/>
    <s v="No"/>
    <n v="9"/>
    <s v="Yes"/>
    <s v="Fiber optic"/>
    <s v="Month-to-month"/>
    <s v="Yes"/>
    <s v="Electronic check"/>
    <n v="100.5"/>
    <n v="918.6"/>
    <s v="Yes"/>
    <m/>
  </r>
  <r>
    <x v="643"/>
    <s v="Female"/>
    <n v="0"/>
    <s v="No"/>
    <x v="1"/>
    <s v="Yes"/>
    <n v="8"/>
    <s v="Yes"/>
    <s v="No"/>
    <s v="Month-to-month"/>
    <s v="No"/>
    <s v="Mailed check"/>
    <n v="19.95"/>
    <n v="170.9"/>
    <s v="No"/>
    <m/>
  </r>
  <r>
    <x v="644"/>
    <s v="Female"/>
    <n v="0"/>
    <s v="No"/>
    <x v="1"/>
    <s v="No"/>
    <n v="71"/>
    <s v="Yes"/>
    <s v="Fiber optic"/>
    <s v="Two year"/>
    <s v="Yes"/>
    <s v="Electronic check"/>
    <n v="111.25"/>
    <n v="7984.15"/>
    <s v="No"/>
    <m/>
  </r>
  <r>
    <x v="645"/>
    <s v="Male"/>
    <n v="1"/>
    <s v="No"/>
    <x v="1"/>
    <s v="No"/>
    <n v="10"/>
    <s v="Yes"/>
    <s v="Fiber optic"/>
    <s v="Month-to-month"/>
    <s v="Yes"/>
    <s v="Electronic check"/>
    <n v="72.849999999999994"/>
    <n v="688.65"/>
    <s v="Yes"/>
    <m/>
  </r>
  <r>
    <x v="646"/>
    <s v="Male"/>
    <n v="0"/>
    <s v="Yes"/>
    <x v="0"/>
    <s v="Yes"/>
    <n v="72"/>
    <s v="Yes"/>
    <s v="Fiber optic"/>
    <s v="One year"/>
    <s v="Yes"/>
    <s v="Bank transfer (automatic)"/>
    <n v="106.1"/>
    <n v="7848.5"/>
    <s v="No"/>
    <m/>
  </r>
  <r>
    <x v="647"/>
    <s v="Male"/>
    <n v="0"/>
    <s v="No"/>
    <x v="1"/>
    <s v="No"/>
    <n v="12"/>
    <s v="Yes"/>
    <s v="No"/>
    <s v="One year"/>
    <s v="No"/>
    <s v="Credit card (automatic)"/>
    <n v="20.05"/>
    <n v="267"/>
    <s v="No"/>
    <m/>
  </r>
  <r>
    <x v="648"/>
    <s v="Male"/>
    <n v="0"/>
    <s v="Yes"/>
    <x v="0"/>
    <s v="Yes"/>
    <n v="72"/>
    <s v="Yes"/>
    <s v="No"/>
    <s v="Two year"/>
    <s v="Yes"/>
    <s v="Bank transfer (automatic)"/>
    <n v="25.2"/>
    <n v="1798.9"/>
    <s v="No"/>
    <m/>
  </r>
  <r>
    <x v="649"/>
    <s v="Male"/>
    <n v="1"/>
    <s v="Yes"/>
    <x v="0"/>
    <s v="No"/>
    <n v="1"/>
    <s v="Yes"/>
    <s v="Fiber optic"/>
    <s v="Month-to-month"/>
    <s v="Yes"/>
    <s v="Electronic check"/>
    <n v="73.55"/>
    <n v="73.55"/>
    <s v="Yes"/>
    <m/>
  </r>
  <r>
    <x v="650"/>
    <s v="Male"/>
    <n v="0"/>
    <s v="No"/>
    <x v="1"/>
    <s v="No"/>
    <n v="72"/>
    <s v="No"/>
    <s v="DSL"/>
    <s v="Two year"/>
    <s v="Yes"/>
    <s v="Bank transfer (automatic)"/>
    <n v="65.55"/>
    <n v="4807.45"/>
    <s v="No"/>
    <m/>
  </r>
  <r>
    <x v="651"/>
    <s v="Female"/>
    <n v="0"/>
    <s v="No"/>
    <x v="1"/>
    <s v="No"/>
    <n v="26"/>
    <s v="Yes"/>
    <s v="Fiber optic"/>
    <s v="Month-to-month"/>
    <s v="Yes"/>
    <s v="Electronic check"/>
    <n v="80.7"/>
    <n v="2193"/>
    <s v="No"/>
    <m/>
  </r>
  <r>
    <x v="652"/>
    <s v="Female"/>
    <n v="0"/>
    <s v="No"/>
    <x v="1"/>
    <s v="No"/>
    <n v="21"/>
    <s v="Yes"/>
    <s v="Fiber optic"/>
    <s v="One year"/>
    <s v="Yes"/>
    <s v="Mailed check"/>
    <n v="104.55"/>
    <n v="2239.4"/>
    <s v="No"/>
    <m/>
  </r>
  <r>
    <x v="653"/>
    <s v="Male"/>
    <n v="0"/>
    <s v="Yes"/>
    <x v="0"/>
    <s v="No"/>
    <n v="60"/>
    <s v="Yes"/>
    <s v="No"/>
    <s v="One year"/>
    <s v="No"/>
    <s v="Bank transfer (automatic)"/>
    <n v="24.15"/>
    <n v="1505.9"/>
    <s v="No"/>
    <m/>
  </r>
  <r>
    <x v="654"/>
    <s v="Male"/>
    <n v="0"/>
    <s v="Yes"/>
    <x v="0"/>
    <s v="No"/>
    <n v="16"/>
    <s v="Yes"/>
    <s v="Fiber optic"/>
    <s v="Month-to-month"/>
    <s v="Yes"/>
    <s v="Electronic check"/>
    <n v="75.400000000000006"/>
    <n v="1189.4000000000001"/>
    <s v="No"/>
    <m/>
  </r>
  <r>
    <x v="655"/>
    <s v="Female"/>
    <n v="0"/>
    <s v="Yes"/>
    <x v="0"/>
    <s v="No"/>
    <n v="63"/>
    <s v="Yes"/>
    <s v="DSL"/>
    <s v="One year"/>
    <s v="Yes"/>
    <s v="Credit card (automatic)"/>
    <n v="79.7"/>
    <n v="4786.1499999999996"/>
    <s v="No"/>
    <m/>
  </r>
  <r>
    <x v="656"/>
    <s v="Female"/>
    <n v="1"/>
    <s v="No"/>
    <x v="1"/>
    <s v="No"/>
    <n v="22"/>
    <s v="Yes"/>
    <s v="Fiber optic"/>
    <s v="Month-to-month"/>
    <s v="No"/>
    <s v="Electronic check"/>
    <n v="81.7"/>
    <n v="1820.9"/>
    <s v="No"/>
    <m/>
  </r>
  <r>
    <x v="657"/>
    <s v="Female"/>
    <n v="0"/>
    <s v="Yes"/>
    <x v="0"/>
    <s v="Yes"/>
    <n v="32"/>
    <s v="Yes"/>
    <s v="DSL"/>
    <s v="Month-to-month"/>
    <s v="No"/>
    <s v="Bank transfer (automatic)"/>
    <n v="76.3"/>
    <n v="2404.15"/>
    <s v="No"/>
    <m/>
  </r>
  <r>
    <x v="658"/>
    <s v="Female"/>
    <n v="1"/>
    <s v="No"/>
    <x v="1"/>
    <s v="No"/>
    <n v="3"/>
    <s v="Yes"/>
    <s v="Fiber optic"/>
    <s v="Month-to-month"/>
    <s v="Yes"/>
    <s v="Electronic check"/>
    <n v="79.400000000000006"/>
    <n v="205.05"/>
    <s v="Yes"/>
    <m/>
  </r>
  <r>
    <x v="659"/>
    <s v="Female"/>
    <n v="0"/>
    <s v="No"/>
    <x v="1"/>
    <s v="No"/>
    <n v="13"/>
    <s v="Yes"/>
    <s v="Fiber optic"/>
    <s v="Month-to-month"/>
    <s v="Yes"/>
    <s v="Electronic check"/>
    <n v="81.150000000000006"/>
    <n v="952.3"/>
    <s v="Yes"/>
    <m/>
  </r>
  <r>
    <x v="660"/>
    <s v="Female"/>
    <n v="0"/>
    <s v="Yes"/>
    <x v="0"/>
    <s v="Yes"/>
    <n v="68"/>
    <s v="Yes"/>
    <s v="Fiber optic"/>
    <s v="Two year"/>
    <s v="Yes"/>
    <s v="Credit card (automatic)"/>
    <n v="103.75"/>
    <n v="7039.45"/>
    <s v="No"/>
    <m/>
  </r>
  <r>
    <x v="661"/>
    <s v="Female"/>
    <n v="0"/>
    <s v="Yes"/>
    <x v="0"/>
    <s v="Yes"/>
    <n v="30"/>
    <s v="Yes"/>
    <s v="Fiber optic"/>
    <s v="One year"/>
    <s v="No"/>
    <s v="Electronic check"/>
    <n v="86.45"/>
    <n v="2538.0500000000002"/>
    <s v="No"/>
    <m/>
  </r>
  <r>
    <x v="662"/>
    <s v="Male"/>
    <n v="0"/>
    <s v="No"/>
    <x v="1"/>
    <s v="No"/>
    <n v="33"/>
    <s v="Yes"/>
    <s v="Fiber optic"/>
    <s v="Two year"/>
    <s v="No"/>
    <s v="Bank transfer (automatic)"/>
    <n v="80.599999999999994"/>
    <n v="2651.1"/>
    <s v="No"/>
    <m/>
  </r>
  <r>
    <x v="663"/>
    <s v="Female"/>
    <n v="1"/>
    <s v="No"/>
    <x v="1"/>
    <s v="No"/>
    <n v="4"/>
    <s v="Yes"/>
    <s v="Fiber optic"/>
    <s v="Month-to-month"/>
    <s v="Yes"/>
    <s v="Electronic check"/>
    <n v="84.6"/>
    <n v="360.1"/>
    <s v="Yes"/>
    <m/>
  </r>
  <r>
    <x v="664"/>
    <s v="Female"/>
    <n v="1"/>
    <s v="Yes"/>
    <x v="0"/>
    <s v="No"/>
    <n v="4"/>
    <s v="Yes"/>
    <s v="Fiber optic"/>
    <s v="Month-to-month"/>
    <s v="Yes"/>
    <s v="Electronic check"/>
    <n v="83.25"/>
    <n v="308.05"/>
    <s v="No"/>
    <m/>
  </r>
  <r>
    <x v="665"/>
    <s v="Female"/>
    <n v="0"/>
    <s v="No"/>
    <x v="1"/>
    <s v="No"/>
    <n v="6"/>
    <s v="Yes"/>
    <s v="Fiber optic"/>
    <s v="Month-to-month"/>
    <s v="Yes"/>
    <s v="Electronic check"/>
    <n v="79.05"/>
    <n v="434.5"/>
    <s v="Yes"/>
    <m/>
  </r>
  <r>
    <x v="666"/>
    <s v="Female"/>
    <n v="0"/>
    <s v="No"/>
    <x v="1"/>
    <s v="No"/>
    <n v="15"/>
    <s v="Yes"/>
    <s v="No"/>
    <s v="Month-to-month"/>
    <s v="No"/>
    <s v="Mailed check"/>
    <n v="19.899999999999999"/>
    <n v="320.45"/>
    <s v="No"/>
    <m/>
  </r>
  <r>
    <x v="667"/>
    <s v="Female"/>
    <n v="0"/>
    <s v="No"/>
    <x v="1"/>
    <s v="Yes"/>
    <n v="24"/>
    <s v="Yes"/>
    <s v="No"/>
    <s v="One year"/>
    <s v="No"/>
    <s v="Bank transfer (automatic)"/>
    <n v="21.05"/>
    <n v="531.54999999999995"/>
    <s v="No"/>
    <m/>
  </r>
  <r>
    <x v="668"/>
    <s v="Female"/>
    <n v="0"/>
    <s v="No"/>
    <x v="1"/>
    <s v="Yes"/>
    <n v="13"/>
    <s v="No"/>
    <s v="DSL"/>
    <s v="Month-to-month"/>
    <s v="No"/>
    <s v="Electronic check"/>
    <n v="30.15"/>
    <n v="382.2"/>
    <s v="No"/>
    <m/>
  </r>
  <r>
    <x v="669"/>
    <s v="Male"/>
    <n v="0"/>
    <s v="No"/>
    <x v="1"/>
    <s v="No"/>
    <n v="24"/>
    <s v="Yes"/>
    <s v="Fiber optic"/>
    <s v="Month-to-month"/>
    <s v="Yes"/>
    <s v="Credit card (automatic)"/>
    <n v="79.849999999999994"/>
    <n v="2001"/>
    <s v="No"/>
    <m/>
  </r>
  <r>
    <x v="670"/>
    <s v="Female"/>
    <n v="0"/>
    <s v="Yes"/>
    <x v="0"/>
    <s v="No"/>
    <n v="72"/>
    <s v="No"/>
    <s v="DSL"/>
    <s v="Two year"/>
    <s v="No"/>
    <s v="Bank transfer (automatic)"/>
    <n v="65.5"/>
    <n v="4919.7"/>
    <s v="No"/>
    <m/>
  </r>
  <r>
    <x v="671"/>
    <s v="Female"/>
    <n v="0"/>
    <s v="No"/>
    <x v="1"/>
    <s v="No"/>
    <n v="3"/>
    <s v="Yes"/>
    <s v="Fiber optic"/>
    <s v="Month-to-month"/>
    <s v="No"/>
    <s v="Bank transfer (automatic)"/>
    <n v="74.400000000000006"/>
    <n v="215.8"/>
    <s v="Yes"/>
    <m/>
  </r>
  <r>
    <x v="672"/>
    <s v="Male"/>
    <n v="0"/>
    <s v="Yes"/>
    <x v="0"/>
    <s v="Yes"/>
    <n v="4"/>
    <s v="Yes"/>
    <s v="No"/>
    <s v="Month-to-month"/>
    <s v="Yes"/>
    <s v="Mailed check"/>
    <n v="20.5"/>
    <n v="77.599999999999994"/>
    <s v="No"/>
    <m/>
  </r>
  <r>
    <x v="673"/>
    <s v="Female"/>
    <n v="1"/>
    <s v="Yes"/>
    <x v="0"/>
    <s v="Yes"/>
    <n v="32"/>
    <s v="Yes"/>
    <s v="Fiber optic"/>
    <s v="Month-to-month"/>
    <s v="Yes"/>
    <s v="Mailed check"/>
    <n v="91.35"/>
    <n v="2896.55"/>
    <s v="No"/>
    <m/>
  </r>
  <r>
    <x v="674"/>
    <s v="Male"/>
    <n v="1"/>
    <s v="No"/>
    <x v="1"/>
    <s v="No"/>
    <n v="35"/>
    <s v="Yes"/>
    <s v="Fiber optic"/>
    <s v="Month-to-month"/>
    <s v="Yes"/>
    <s v="Electronic check"/>
    <n v="99.05"/>
    <n v="3395.8"/>
    <s v="Yes"/>
    <m/>
  </r>
  <r>
    <x v="675"/>
    <s v="Male"/>
    <n v="0"/>
    <s v="Yes"/>
    <x v="0"/>
    <s v="Yes"/>
    <n v="35"/>
    <s v="Yes"/>
    <s v="No"/>
    <s v="Two year"/>
    <s v="No"/>
    <s v="Bank transfer (automatic)"/>
    <n v="20.5"/>
    <n v="759.35"/>
    <s v="No"/>
    <m/>
  </r>
  <r>
    <x v="676"/>
    <s v="Male"/>
    <n v="1"/>
    <s v="No"/>
    <x v="1"/>
    <s v="No"/>
    <n v="2"/>
    <s v="Yes"/>
    <s v="DSL"/>
    <s v="Month-to-month"/>
    <s v="No"/>
    <s v="Mailed check"/>
    <n v="44.95"/>
    <n v="85.15"/>
    <s v="Yes"/>
    <m/>
  </r>
  <r>
    <x v="677"/>
    <s v="Male"/>
    <n v="0"/>
    <s v="No"/>
    <x v="1"/>
    <s v="No"/>
    <n v="22"/>
    <s v="Yes"/>
    <s v="DSL"/>
    <s v="Month-to-month"/>
    <s v="No"/>
    <s v="Mailed check"/>
    <n v="55.1"/>
    <n v="1253.1500000000001"/>
    <s v="No"/>
    <m/>
  </r>
  <r>
    <x v="678"/>
    <s v="Female"/>
    <n v="0"/>
    <s v="No"/>
    <x v="1"/>
    <s v="No"/>
    <n v="15"/>
    <s v="Yes"/>
    <s v="DSL"/>
    <s v="Month-to-month"/>
    <s v="No"/>
    <s v="Electronic check"/>
    <n v="58.95"/>
    <n v="955.15"/>
    <s v="No"/>
    <m/>
  </r>
  <r>
    <x v="679"/>
    <s v="Male"/>
    <n v="0"/>
    <s v="No"/>
    <x v="1"/>
    <s v="No"/>
    <n v="22"/>
    <s v="Yes"/>
    <s v="Fiber optic"/>
    <s v="Month-to-month"/>
    <s v="Yes"/>
    <s v="Electronic check"/>
    <n v="95.1"/>
    <n v="2162.6"/>
    <s v="No"/>
    <m/>
  </r>
  <r>
    <x v="680"/>
    <s v="Male"/>
    <n v="0"/>
    <s v="Yes"/>
    <x v="0"/>
    <s v="No"/>
    <n v="1"/>
    <s v="Yes"/>
    <s v="DSL"/>
    <s v="Month-to-month"/>
    <s v="No"/>
    <s v="Credit card (automatic)"/>
    <n v="44.7"/>
    <n v="44.7"/>
    <s v="Yes"/>
    <m/>
  </r>
  <r>
    <x v="681"/>
    <s v="Male"/>
    <n v="0"/>
    <s v="No"/>
    <x v="1"/>
    <s v="No"/>
    <n v="4"/>
    <s v="Yes"/>
    <s v="DSL"/>
    <s v="Month-to-month"/>
    <s v="No"/>
    <s v="Electronic check"/>
    <n v="56.75"/>
    <n v="245.15"/>
    <s v="No"/>
    <m/>
  </r>
  <r>
    <x v="682"/>
    <s v="Male"/>
    <n v="0"/>
    <s v="No"/>
    <x v="1"/>
    <s v="No"/>
    <n v="25"/>
    <s v="Yes"/>
    <s v="DSL"/>
    <s v="Month-to-month"/>
    <s v="No"/>
    <s v="Bank transfer (automatic)"/>
    <n v="81.75"/>
    <n v="2028.8"/>
    <s v="No"/>
    <m/>
  </r>
  <r>
    <x v="683"/>
    <s v="Female"/>
    <n v="0"/>
    <s v="Yes"/>
    <x v="0"/>
    <s v="Yes"/>
    <n v="32"/>
    <s v="Yes"/>
    <s v="Fiber optic"/>
    <s v="Month-to-month"/>
    <s v="Yes"/>
    <s v="Electronic check"/>
    <n v="86.1"/>
    <n v="2723.75"/>
    <s v="No"/>
    <m/>
  </r>
  <r>
    <x v="684"/>
    <s v="Male"/>
    <n v="1"/>
    <s v="Yes"/>
    <x v="0"/>
    <s v="No"/>
    <n v="7"/>
    <s v="No"/>
    <s v="DSL"/>
    <s v="Month-to-month"/>
    <s v="No"/>
    <s v="Bank transfer (automatic)"/>
    <n v="29.8"/>
    <n v="220.45"/>
    <s v="No"/>
    <m/>
  </r>
  <r>
    <x v="685"/>
    <s v="Male"/>
    <n v="0"/>
    <s v="No"/>
    <x v="1"/>
    <s v="No"/>
    <n v="17"/>
    <s v="Yes"/>
    <s v="No"/>
    <s v="One year"/>
    <s v="Yes"/>
    <s v="Mailed check"/>
    <n v="20.5"/>
    <n v="365.8"/>
    <s v="No"/>
    <m/>
  </r>
  <r>
    <x v="686"/>
    <s v="Male"/>
    <n v="0"/>
    <s v="No"/>
    <x v="1"/>
    <s v="No"/>
    <n v="1"/>
    <s v="Yes"/>
    <s v="DSL"/>
    <s v="Month-to-month"/>
    <s v="Yes"/>
    <s v="Mailed check"/>
    <n v="45.7"/>
    <n v="45.7"/>
    <s v="Yes"/>
    <m/>
  </r>
  <r>
    <x v="687"/>
    <s v="Male"/>
    <n v="1"/>
    <s v="No"/>
    <x v="1"/>
    <s v="No"/>
    <n v="8"/>
    <s v="Yes"/>
    <s v="Fiber optic"/>
    <s v="Month-to-month"/>
    <s v="No"/>
    <s v="Credit card (automatic)"/>
    <n v="100.3"/>
    <n v="832.35"/>
    <s v="Yes"/>
    <m/>
  </r>
  <r>
    <x v="688"/>
    <s v="Male"/>
    <n v="0"/>
    <s v="No"/>
    <x v="1"/>
    <s v="No"/>
    <n v="7"/>
    <s v="Yes"/>
    <s v="No"/>
    <s v="Month-to-month"/>
    <s v="No"/>
    <s v="Electronic check"/>
    <n v="19.25"/>
    <n v="112.3"/>
    <s v="Yes"/>
    <m/>
  </r>
  <r>
    <x v="689"/>
    <s v="Female"/>
    <n v="0"/>
    <s v="No"/>
    <x v="1"/>
    <s v="No"/>
    <n v="1"/>
    <s v="Yes"/>
    <s v="Fiber optic"/>
    <s v="Month-to-month"/>
    <s v="No"/>
    <s v="Electronic check"/>
    <n v="90.55"/>
    <n v="90.55"/>
    <s v="Yes"/>
    <m/>
  </r>
  <r>
    <x v="690"/>
    <s v="Male"/>
    <n v="0"/>
    <s v="Yes"/>
    <x v="0"/>
    <s v="No"/>
    <n v="49"/>
    <s v="Yes"/>
    <s v="Fiber optic"/>
    <s v="Month-to-month"/>
    <s v="Yes"/>
    <s v="Bank transfer (automatic)"/>
    <n v="93.85"/>
    <n v="4733.1000000000004"/>
    <s v="No"/>
    <m/>
  </r>
  <r>
    <x v="691"/>
    <s v="Male"/>
    <n v="0"/>
    <s v="No"/>
    <x v="1"/>
    <s v="No"/>
    <n v="58"/>
    <s v="Yes"/>
    <s v="DSL"/>
    <s v="Two year"/>
    <s v="No"/>
    <s v="Bank transfer (automatic)"/>
    <n v="70.099999999999994"/>
    <n v="4048.95"/>
    <s v="No"/>
    <m/>
  </r>
  <r>
    <x v="692"/>
    <s v="Male"/>
    <n v="1"/>
    <s v="Yes"/>
    <x v="0"/>
    <s v="No"/>
    <n v="44"/>
    <s v="No"/>
    <s v="DSL"/>
    <s v="Month-to-month"/>
    <s v="Yes"/>
    <s v="Electronic check"/>
    <n v="30.35"/>
    <n v="1359.7"/>
    <s v="Yes"/>
    <m/>
  </r>
  <r>
    <x v="693"/>
    <s v="Female"/>
    <n v="0"/>
    <s v="Yes"/>
    <x v="0"/>
    <s v="Yes"/>
    <n v="59"/>
    <s v="Yes"/>
    <s v="DSL"/>
    <s v="Two year"/>
    <s v="Yes"/>
    <s v="Credit card (automatic)"/>
    <n v="75.95"/>
    <n v="4542.3500000000004"/>
    <s v="No"/>
    <m/>
  </r>
  <r>
    <x v="694"/>
    <s v="Male"/>
    <n v="0"/>
    <s v="No"/>
    <x v="1"/>
    <s v="No"/>
    <n v="71"/>
    <s v="Yes"/>
    <s v="Fiber optic"/>
    <s v="Two year"/>
    <s v="Yes"/>
    <s v="Electronic check"/>
    <n v="108.05"/>
    <n v="7532.15"/>
    <s v="Yes"/>
    <m/>
  </r>
  <r>
    <x v="695"/>
    <s v="Male"/>
    <n v="0"/>
    <s v="No"/>
    <x v="1"/>
    <s v="No"/>
    <n v="1"/>
    <s v="Yes"/>
    <s v="Fiber optic"/>
    <s v="Month-to-month"/>
    <s v="Yes"/>
    <s v="Electronic check"/>
    <n v="69.900000000000006"/>
    <n v="69.900000000000006"/>
    <s v="Yes"/>
    <m/>
  </r>
  <r>
    <x v="696"/>
    <s v="Male"/>
    <n v="1"/>
    <s v="Yes"/>
    <x v="0"/>
    <s v="No"/>
    <n v="62"/>
    <s v="Yes"/>
    <s v="Fiber optic"/>
    <s v="One year"/>
    <s v="Yes"/>
    <s v="Electronic check"/>
    <n v="103.75"/>
    <n v="6383.35"/>
    <s v="Yes"/>
    <m/>
  </r>
  <r>
    <x v="697"/>
    <s v="Female"/>
    <n v="0"/>
    <s v="Yes"/>
    <x v="0"/>
    <s v="Yes"/>
    <n v="35"/>
    <s v="Yes"/>
    <s v="DSL"/>
    <s v="One year"/>
    <s v="Yes"/>
    <s v="Bank transfer (automatic)"/>
    <n v="54.95"/>
    <n v="1916"/>
    <s v="No"/>
    <m/>
  </r>
  <r>
    <x v="698"/>
    <s v="Female"/>
    <n v="0"/>
    <s v="No"/>
    <x v="1"/>
    <s v="No"/>
    <n v="20"/>
    <s v="Yes"/>
    <s v="No"/>
    <s v="Month-to-month"/>
    <s v="Yes"/>
    <s v="Bank transfer (automatic)"/>
    <n v="19.5"/>
    <n v="413"/>
    <s v="No"/>
    <m/>
  </r>
  <r>
    <x v="699"/>
    <s v="Female"/>
    <n v="0"/>
    <s v="No"/>
    <x v="1"/>
    <s v="No"/>
    <n v="39"/>
    <s v="Yes"/>
    <s v="DSL"/>
    <s v="One year"/>
    <s v="Yes"/>
    <s v="Electronic check"/>
    <n v="47.85"/>
    <n v="1886.4"/>
    <s v="No"/>
    <m/>
  </r>
  <r>
    <x v="700"/>
    <s v="Male"/>
    <n v="0"/>
    <s v="No"/>
    <x v="1"/>
    <s v="No"/>
    <n v="1"/>
    <s v="Yes"/>
    <s v="Fiber optic"/>
    <s v="Month-to-month"/>
    <s v="Yes"/>
    <s v="Electronic check"/>
    <n v="86.6"/>
    <n v="86.6"/>
    <s v="Yes"/>
    <m/>
  </r>
  <r>
    <x v="701"/>
    <s v="Female"/>
    <n v="0"/>
    <s v="Yes"/>
    <x v="0"/>
    <s v="Yes"/>
    <n v="72"/>
    <s v="Yes"/>
    <s v="No"/>
    <s v="Two year"/>
    <s v="No"/>
    <s v="Bank transfer (automatic)"/>
    <n v="23.75"/>
    <n v="1679.25"/>
    <s v="No"/>
    <m/>
  </r>
  <r>
    <x v="702"/>
    <s v="Female"/>
    <n v="1"/>
    <s v="Yes"/>
    <x v="0"/>
    <s v="No"/>
    <n v="33"/>
    <s v="Yes"/>
    <s v="Fiber optic"/>
    <s v="Month-to-month"/>
    <s v="Yes"/>
    <s v="Bank transfer (automatic)"/>
    <n v="80.599999999999994"/>
    <n v="2656.5"/>
    <s v="Yes"/>
    <m/>
  </r>
  <r>
    <x v="703"/>
    <s v="Male"/>
    <n v="0"/>
    <s v="No"/>
    <x v="1"/>
    <s v="No"/>
    <n v="1"/>
    <s v="Yes"/>
    <s v="No"/>
    <s v="Month-to-month"/>
    <s v="No"/>
    <s v="Bank transfer (automatic)"/>
    <n v="19.75"/>
    <n v="19.75"/>
    <s v="No"/>
    <m/>
  </r>
  <r>
    <x v="704"/>
    <s v="Male"/>
    <n v="0"/>
    <s v="No"/>
    <x v="1"/>
    <s v="Yes"/>
    <n v="27"/>
    <s v="Yes"/>
    <s v="No"/>
    <s v="Month-to-month"/>
    <s v="No"/>
    <s v="Mailed check"/>
    <n v="19.149999999999999"/>
    <n v="537.35"/>
    <s v="No"/>
    <m/>
  </r>
  <r>
    <x v="705"/>
    <s v="Male"/>
    <n v="0"/>
    <s v="Yes"/>
    <x v="0"/>
    <s v="Yes"/>
    <n v="34"/>
    <s v="Yes"/>
    <s v="No"/>
    <s v="One year"/>
    <s v="No"/>
    <s v="Credit card (automatic)"/>
    <n v="19.600000000000001"/>
    <n v="678.8"/>
    <s v="No"/>
    <m/>
  </r>
  <r>
    <x v="706"/>
    <s v="Female"/>
    <n v="0"/>
    <s v="Yes"/>
    <x v="0"/>
    <s v="No"/>
    <n v="56"/>
    <s v="Yes"/>
    <s v="Fiber optic"/>
    <s v="Two year"/>
    <s v="No"/>
    <s v="Bank transfer (automatic)"/>
    <n v="80.3"/>
    <n v="4513.6499999999996"/>
    <s v="No"/>
    <m/>
  </r>
  <r>
    <x v="707"/>
    <s v="Female"/>
    <n v="0"/>
    <s v="No"/>
    <x v="1"/>
    <s v="No"/>
    <n v="58"/>
    <s v="Yes"/>
    <s v="No"/>
    <s v="Two year"/>
    <s v="No"/>
    <s v="Credit card (automatic)"/>
    <n v="24.35"/>
    <n v="1423.85"/>
    <s v="No"/>
    <m/>
  </r>
  <r>
    <x v="708"/>
    <s v="Female"/>
    <n v="0"/>
    <s v="Yes"/>
    <x v="0"/>
    <s v="Yes"/>
    <n v="22"/>
    <s v="Yes"/>
    <s v="No"/>
    <s v="Two year"/>
    <s v="No"/>
    <s v="Credit card (automatic)"/>
    <n v="25.25"/>
    <n v="555.4"/>
    <s v="No"/>
    <m/>
  </r>
  <r>
    <x v="709"/>
    <s v="Female"/>
    <n v="0"/>
    <s v="Yes"/>
    <x v="0"/>
    <s v="Yes"/>
    <n v="10"/>
    <s v="Yes"/>
    <s v="No"/>
    <s v="Two year"/>
    <s v="No"/>
    <s v="Credit card (automatic)"/>
    <n v="26.1"/>
    <n v="225.55"/>
    <s v="No"/>
    <m/>
  </r>
  <r>
    <x v="710"/>
    <s v="Female"/>
    <n v="0"/>
    <s v="No"/>
    <x v="1"/>
    <s v="No"/>
    <n v="35"/>
    <s v="Yes"/>
    <s v="Fiber optic"/>
    <s v="Month-to-month"/>
    <s v="No"/>
    <s v="Credit card (automatic)"/>
    <n v="85.3"/>
    <n v="2917.5"/>
    <s v="Yes"/>
    <m/>
  </r>
  <r>
    <x v="711"/>
    <s v="Female"/>
    <n v="1"/>
    <s v="No"/>
    <x v="1"/>
    <s v="No"/>
    <n v="4"/>
    <s v="Yes"/>
    <s v="Fiber optic"/>
    <s v="Month-to-month"/>
    <s v="Yes"/>
    <s v="Electronic check"/>
    <n v="94.3"/>
    <n v="424.45"/>
    <s v="Yes"/>
    <m/>
  </r>
  <r>
    <x v="712"/>
    <s v="Male"/>
    <n v="0"/>
    <s v="Yes"/>
    <x v="0"/>
    <s v="No"/>
    <n v="72"/>
    <s v="Yes"/>
    <s v="No"/>
    <s v="Two year"/>
    <s v="No"/>
    <s v="Bank transfer (automatic)"/>
    <n v="20.7"/>
    <n v="1492.1"/>
    <s v="No"/>
    <m/>
  </r>
  <r>
    <x v="713"/>
    <s v="Male"/>
    <n v="0"/>
    <s v="No"/>
    <x v="1"/>
    <s v="No"/>
    <n v="2"/>
    <s v="Yes"/>
    <s v="DSL"/>
    <s v="Month-to-month"/>
    <s v="No"/>
    <s v="Electronic check"/>
    <n v="70.3"/>
    <n v="132.4"/>
    <s v="No"/>
    <m/>
  </r>
  <r>
    <x v="714"/>
    <s v="Female"/>
    <n v="0"/>
    <s v="No"/>
    <x v="1"/>
    <s v="No"/>
    <n v="7"/>
    <s v="Yes"/>
    <s v="Fiber optic"/>
    <s v="Month-to-month"/>
    <s v="Yes"/>
    <s v="Electronic check"/>
    <n v="95.35"/>
    <n v="660.9"/>
    <s v="Yes"/>
    <m/>
  </r>
  <r>
    <x v="715"/>
    <s v="Male"/>
    <n v="1"/>
    <s v="Yes"/>
    <x v="0"/>
    <s v="No"/>
    <n v="27"/>
    <s v="Yes"/>
    <s v="Fiber optic"/>
    <s v="Month-to-month"/>
    <s v="Yes"/>
    <s v="Electronic check"/>
    <n v="75.5"/>
    <n v="1893.95"/>
    <s v="Yes"/>
    <m/>
  </r>
  <r>
    <x v="716"/>
    <s v="Male"/>
    <n v="0"/>
    <s v="Yes"/>
    <x v="0"/>
    <s v="Yes"/>
    <n v="4"/>
    <s v="Yes"/>
    <s v="Fiber optic"/>
    <s v="Month-to-month"/>
    <s v="Yes"/>
    <s v="Mailed check"/>
    <n v="69.55"/>
    <n v="284.89999999999998"/>
    <s v="No"/>
    <m/>
  </r>
  <r>
    <x v="717"/>
    <s v="Female"/>
    <n v="0"/>
    <s v="No"/>
    <x v="1"/>
    <s v="No"/>
    <n v="37"/>
    <s v="Yes"/>
    <s v="No"/>
    <s v="Two year"/>
    <s v="No"/>
    <s v="Mailed check"/>
    <n v="19.850000000000001"/>
    <n v="784.25"/>
    <s v="No"/>
    <m/>
  </r>
  <r>
    <x v="718"/>
    <s v="Male"/>
    <n v="0"/>
    <s v="No"/>
    <x v="1"/>
    <s v="No"/>
    <n v="21"/>
    <s v="Yes"/>
    <s v="No"/>
    <s v="Month-to-month"/>
    <s v="No"/>
    <s v="Mailed check"/>
    <n v="20"/>
    <n v="417.7"/>
    <s v="No"/>
    <m/>
  </r>
  <r>
    <x v="719"/>
    <s v="Female"/>
    <n v="1"/>
    <s v="Yes"/>
    <x v="0"/>
    <s v="No"/>
    <n v="53"/>
    <s v="Yes"/>
    <s v="Fiber optic"/>
    <s v="One year"/>
    <s v="Yes"/>
    <s v="Credit card (automatic)"/>
    <n v="95.85"/>
    <n v="5016.25"/>
    <s v="No"/>
    <m/>
  </r>
  <r>
    <x v="720"/>
    <s v="Female"/>
    <n v="0"/>
    <s v="No"/>
    <x v="1"/>
    <s v="No"/>
    <n v="18"/>
    <s v="Yes"/>
    <s v="Fiber optic"/>
    <s v="Month-to-month"/>
    <s v="Yes"/>
    <s v="Electronic check"/>
    <n v="90.1"/>
    <n v="1612.75"/>
    <s v="Yes"/>
    <m/>
  </r>
  <r>
    <x v="721"/>
    <s v="Male"/>
    <n v="0"/>
    <s v="Yes"/>
    <x v="0"/>
    <s v="Yes"/>
    <n v="32"/>
    <s v="Yes"/>
    <s v="Fiber optic"/>
    <s v="Month-to-month"/>
    <s v="Yes"/>
    <s v="Credit card (automatic)"/>
    <n v="99.55"/>
    <n v="3204.65"/>
    <s v="Yes"/>
    <m/>
  </r>
  <r>
    <x v="722"/>
    <s v="Male"/>
    <n v="1"/>
    <s v="Yes"/>
    <x v="0"/>
    <s v="No"/>
    <n v="23"/>
    <s v="Yes"/>
    <s v="No"/>
    <s v="One year"/>
    <s v="Yes"/>
    <s v="Electronic check"/>
    <n v="20.75"/>
    <n v="485.2"/>
    <s v="No"/>
    <m/>
  </r>
  <r>
    <x v="723"/>
    <s v="Male"/>
    <n v="0"/>
    <s v="Yes"/>
    <x v="0"/>
    <s v="Yes"/>
    <n v="18"/>
    <s v="Yes"/>
    <s v="DSL"/>
    <s v="Month-to-month"/>
    <s v="No"/>
    <s v="Electronic check"/>
    <n v="57.45"/>
    <n v="990.85"/>
    <s v="Yes"/>
    <m/>
  </r>
  <r>
    <x v="724"/>
    <s v="Male"/>
    <n v="0"/>
    <s v="Yes"/>
    <x v="0"/>
    <s v="Yes"/>
    <n v="12"/>
    <s v="Yes"/>
    <s v="DSL"/>
    <s v="One year"/>
    <s v="No"/>
    <s v="Credit card (automatic)"/>
    <n v="53.65"/>
    <n v="696.35"/>
    <s v="Yes"/>
    <m/>
  </r>
  <r>
    <x v="725"/>
    <s v="Male"/>
    <n v="0"/>
    <s v="Yes"/>
    <x v="0"/>
    <s v="No"/>
    <n v="71"/>
    <s v="Yes"/>
    <s v="DSL"/>
    <s v="Two year"/>
    <s v="Yes"/>
    <s v="Mailed check"/>
    <n v="80.099999999999994"/>
    <n v="5585.4"/>
    <s v="No"/>
    <m/>
  </r>
  <r>
    <x v="726"/>
    <s v="Female"/>
    <n v="0"/>
    <s v="No"/>
    <x v="1"/>
    <s v="No"/>
    <n v="64"/>
    <s v="Yes"/>
    <s v="No"/>
    <s v="One year"/>
    <s v="Yes"/>
    <s v="Bank transfer (automatic)"/>
    <n v="24.4"/>
    <n v="1601.2"/>
    <s v="No"/>
    <m/>
  </r>
  <r>
    <x v="727"/>
    <s v="Male"/>
    <n v="0"/>
    <s v="No"/>
    <x v="1"/>
    <s v="No"/>
    <n v="4"/>
    <s v="No"/>
    <s v="DSL"/>
    <s v="Month-to-month"/>
    <s v="Yes"/>
    <s v="Electronic check"/>
    <n v="40.049999999999997"/>
    <n v="162.44999999999999"/>
    <s v="No"/>
    <m/>
  </r>
  <r>
    <x v="728"/>
    <s v="Female"/>
    <n v="0"/>
    <s v="No"/>
    <x v="1"/>
    <s v="No"/>
    <n v="23"/>
    <s v="Yes"/>
    <s v="No"/>
    <s v="Month-to-month"/>
    <s v="Yes"/>
    <s v="Mailed check"/>
    <n v="19.5"/>
    <n v="470.2"/>
    <s v="No"/>
    <m/>
  </r>
  <r>
    <x v="729"/>
    <s v="Female"/>
    <n v="0"/>
    <s v="Yes"/>
    <x v="0"/>
    <s v="Yes"/>
    <n v="39"/>
    <s v="Yes"/>
    <s v="DSL"/>
    <s v="Month-to-month"/>
    <s v="No"/>
    <s v="Credit card (automatic)"/>
    <n v="51.05"/>
    <n v="2066"/>
    <s v="No"/>
    <m/>
  </r>
  <r>
    <x v="730"/>
    <s v="Male"/>
    <n v="0"/>
    <s v="No"/>
    <x v="1"/>
    <s v="No"/>
    <n v="37"/>
    <s v="Yes"/>
    <s v="Fiber optic"/>
    <s v="Month-to-month"/>
    <s v="Yes"/>
    <s v="Mailed check"/>
    <n v="70.349999999999994"/>
    <n v="2552.9"/>
    <s v="No"/>
    <m/>
  </r>
  <r>
    <x v="731"/>
    <s v="Male"/>
    <n v="1"/>
    <s v="No"/>
    <x v="1"/>
    <s v="No"/>
    <n v="8"/>
    <s v="Yes"/>
    <s v="Fiber optic"/>
    <s v="Month-to-month"/>
    <s v="Yes"/>
    <s v="Electronic check"/>
    <n v="100.6"/>
    <n v="819.4"/>
    <s v="Yes"/>
    <m/>
  </r>
  <r>
    <x v="732"/>
    <s v="Female"/>
    <n v="0"/>
    <s v="No"/>
    <x v="1"/>
    <s v="No"/>
    <n v="47"/>
    <s v="Yes"/>
    <s v="Fiber optic"/>
    <s v="One year"/>
    <s v="No"/>
    <s v="Credit card (automatic)"/>
    <n v="94.9"/>
    <n v="4615.25"/>
    <s v="No"/>
    <m/>
  </r>
  <r>
    <x v="733"/>
    <s v="Female"/>
    <n v="1"/>
    <s v="Yes"/>
    <x v="0"/>
    <s v="Yes"/>
    <n v="3"/>
    <s v="Yes"/>
    <s v="Fiber optic"/>
    <s v="Month-to-month"/>
    <s v="Yes"/>
    <s v="Mailed check"/>
    <n v="88.3"/>
    <n v="273.75"/>
    <s v="Yes"/>
    <m/>
  </r>
  <r>
    <x v="734"/>
    <s v="Female"/>
    <n v="0"/>
    <s v="Yes"/>
    <x v="0"/>
    <s v="Yes"/>
    <n v="50"/>
    <s v="Yes"/>
    <s v="Fiber optic"/>
    <s v="Month-to-month"/>
    <s v="Yes"/>
    <s v="Bank transfer (automatic)"/>
    <n v="69.75"/>
    <n v="3557.7"/>
    <s v="No"/>
    <m/>
  </r>
  <r>
    <x v="735"/>
    <s v="Male"/>
    <n v="0"/>
    <s v="Yes"/>
    <x v="0"/>
    <s v="Yes"/>
    <n v="27"/>
    <s v="Yes"/>
    <s v="DSL"/>
    <s v="Month-to-month"/>
    <s v="No"/>
    <s v="Bank transfer (automatic)"/>
    <n v="71.599999999999994"/>
    <n v="1957.1"/>
    <s v="No"/>
    <m/>
  </r>
  <r>
    <x v="736"/>
    <s v="Female"/>
    <n v="0"/>
    <s v="Yes"/>
    <x v="0"/>
    <s v="No"/>
    <n v="62"/>
    <s v="Yes"/>
    <s v="No"/>
    <s v="Two year"/>
    <s v="No"/>
    <s v="Bank transfer (automatic)"/>
    <n v="23.65"/>
    <n v="1416.75"/>
    <s v="No"/>
    <m/>
  </r>
  <r>
    <x v="737"/>
    <s v="Male"/>
    <n v="0"/>
    <s v="Yes"/>
    <x v="0"/>
    <s v="Yes"/>
    <n v="68"/>
    <s v="Yes"/>
    <s v="Fiber optic"/>
    <s v="Two year"/>
    <s v="Yes"/>
    <s v="Bank transfer (automatic)"/>
    <n v="114.7"/>
    <n v="7849.85"/>
    <s v="No"/>
    <m/>
  </r>
  <r>
    <x v="738"/>
    <s v="Female"/>
    <n v="0"/>
    <s v="No"/>
    <x v="1"/>
    <s v="No"/>
    <n v="13"/>
    <s v="No"/>
    <s v="DSL"/>
    <s v="Month-to-month"/>
    <s v="No"/>
    <s v="Electronic check"/>
    <n v="49.15"/>
    <n v="649.4"/>
    <s v="No"/>
    <m/>
  </r>
  <r>
    <x v="739"/>
    <s v="Male"/>
    <n v="0"/>
    <s v="Yes"/>
    <x v="0"/>
    <s v="No"/>
    <n v="56"/>
    <s v="Yes"/>
    <s v="Fiber optic"/>
    <s v="One year"/>
    <s v="Yes"/>
    <s v="Electronic check"/>
    <n v="80.900000000000006"/>
    <n v="4557.5"/>
    <s v="No"/>
    <m/>
  </r>
  <r>
    <x v="740"/>
    <s v="Male"/>
    <n v="0"/>
    <s v="Yes"/>
    <x v="0"/>
    <s v="No"/>
    <n v="38"/>
    <s v="Yes"/>
    <s v="Fiber optic"/>
    <s v="Month-to-month"/>
    <s v="Yes"/>
    <s v="Electronic check"/>
    <n v="79.45"/>
    <n v="3013.05"/>
    <s v="Yes"/>
    <m/>
  </r>
  <r>
    <x v="741"/>
    <s v="Male"/>
    <n v="1"/>
    <s v="No"/>
    <x v="1"/>
    <s v="No"/>
    <n v="14"/>
    <s v="Yes"/>
    <s v="Fiber optic"/>
    <s v="Month-to-month"/>
    <s v="No"/>
    <s v="Credit card (automatic)"/>
    <n v="90.45"/>
    <n v="1266.0999999999999"/>
    <s v="Yes"/>
    <m/>
  </r>
  <r>
    <x v="742"/>
    <s v="Female"/>
    <n v="0"/>
    <s v="No"/>
    <x v="1"/>
    <s v="Yes"/>
    <n v="16"/>
    <s v="Yes"/>
    <s v="No"/>
    <s v="One year"/>
    <s v="Yes"/>
    <s v="Bank transfer (automatic)"/>
    <n v="19.3"/>
    <n v="360.35"/>
    <s v="No"/>
    <m/>
  </r>
  <r>
    <x v="743"/>
    <s v="Male"/>
    <n v="0"/>
    <s v="Yes"/>
    <x v="0"/>
    <s v="Yes"/>
    <n v="32"/>
    <s v="Yes"/>
    <s v="Fiber optic"/>
    <s v="Month-to-month"/>
    <s v="Yes"/>
    <s v="Bank transfer (automatic)"/>
    <n v="69.75"/>
    <n v="2347.9"/>
    <s v="Yes"/>
    <m/>
  </r>
  <r>
    <x v="744"/>
    <s v="Female"/>
    <n v="0"/>
    <s v="No"/>
    <x v="1"/>
    <s v="No"/>
    <n v="8"/>
    <s v="Yes"/>
    <s v="DSL"/>
    <s v="One year"/>
    <s v="No"/>
    <s v="Bank transfer (automatic)"/>
    <n v="54.25"/>
    <n v="447.75"/>
    <s v="No"/>
    <m/>
  </r>
  <r>
    <x v="745"/>
    <s v="Female"/>
    <n v="0"/>
    <s v="Yes"/>
    <x v="0"/>
    <s v="Yes"/>
    <n v="43"/>
    <s v="Yes"/>
    <s v="Fiber optic"/>
    <s v="Month-to-month"/>
    <s v="Yes"/>
    <s v="Bank transfer (automatic)"/>
    <n v="99.3"/>
    <n v="4209.95"/>
    <s v="No"/>
    <m/>
  </r>
  <r>
    <x v="746"/>
    <s v="Female"/>
    <n v="0"/>
    <s v="No"/>
    <x v="1"/>
    <s v="No"/>
    <n v="52"/>
    <s v="Yes"/>
    <s v="DSL"/>
    <s v="One year"/>
    <s v="No"/>
    <s v="Credit card (automatic)"/>
    <n v="74"/>
    <n v="3877.65"/>
    <s v="No"/>
    <m/>
  </r>
  <r>
    <x v="747"/>
    <s v="Male"/>
    <n v="0"/>
    <s v="No"/>
    <x v="1"/>
    <s v="No"/>
    <n v="29"/>
    <s v="Yes"/>
    <s v="No"/>
    <s v="One year"/>
    <s v="Yes"/>
    <s v="Mailed check"/>
    <n v="19.8"/>
    <n v="572.20000000000005"/>
    <s v="No"/>
    <m/>
  </r>
  <r>
    <x v="748"/>
    <s v="Female"/>
    <n v="0"/>
    <s v="No"/>
    <x v="1"/>
    <s v="No"/>
    <n v="1"/>
    <s v="Yes"/>
    <s v="No"/>
    <s v="Month-to-month"/>
    <s v="No"/>
    <s v="Mailed check"/>
    <n v="19.649999999999999"/>
    <n v="19.649999999999999"/>
    <s v="Yes"/>
    <m/>
  </r>
  <r>
    <x v="749"/>
    <s v="Male"/>
    <n v="1"/>
    <s v="No"/>
    <x v="1"/>
    <s v="No"/>
    <n v="12"/>
    <s v="No"/>
    <s v="DSL"/>
    <s v="Month-to-month"/>
    <s v="Yes"/>
    <s v="Electronic check"/>
    <n v="43.65"/>
    <n v="526.95000000000005"/>
    <s v="Yes"/>
    <m/>
  </r>
  <r>
    <x v="750"/>
    <s v="Female"/>
    <n v="0"/>
    <s v="Yes"/>
    <x v="0"/>
    <s v="Yes"/>
    <n v="16"/>
    <s v="No"/>
    <s v="DSL"/>
    <s v="Month-to-month"/>
    <s v="Yes"/>
    <s v="Credit card (automatic)"/>
    <n v="35.5"/>
    <n v="552.70000000000005"/>
    <s v="No"/>
    <m/>
  </r>
  <r>
    <x v="751"/>
    <s v="Female"/>
    <n v="0"/>
    <s v="No"/>
    <x v="1"/>
    <s v="No"/>
    <n v="40"/>
    <s v="Yes"/>
    <s v="DSL"/>
    <s v="One year"/>
    <s v="Yes"/>
    <s v="Mailed check"/>
    <n v="80.75"/>
    <n v="3208.65"/>
    <s v="No"/>
    <m/>
  </r>
  <r>
    <x v="752"/>
    <s v="Female"/>
    <n v="0"/>
    <s v="No"/>
    <x v="1"/>
    <s v="No"/>
    <n v="5"/>
    <s v="No"/>
    <s v="DSL"/>
    <s v="Month-to-month"/>
    <s v="No"/>
    <s v="Electronic check"/>
    <n v="39.5"/>
    <n v="210.75"/>
    <s v="Yes"/>
    <m/>
  </r>
  <r>
    <x v="753"/>
    <s v="Female"/>
    <n v="0"/>
    <s v="No"/>
    <x v="1"/>
    <s v="No"/>
    <n v="36"/>
    <s v="Yes"/>
    <s v="No"/>
    <s v="One year"/>
    <s v="No"/>
    <s v="Mailed check"/>
    <n v="19.55"/>
    <n v="620.75"/>
    <s v="No"/>
    <m/>
  </r>
  <r>
    <x v="754"/>
    <s v="Female"/>
    <n v="0"/>
    <s v="No"/>
    <x v="1"/>
    <s v="No"/>
    <n v="5"/>
    <s v="Yes"/>
    <s v="Fiber optic"/>
    <s v="Month-to-month"/>
    <s v="Yes"/>
    <s v="Electronic check"/>
    <n v="80"/>
    <n v="412.5"/>
    <s v="Yes"/>
    <m/>
  </r>
  <r>
    <x v="755"/>
    <s v="Male"/>
    <n v="0"/>
    <s v="Yes"/>
    <x v="0"/>
    <s v="Yes"/>
    <n v="2"/>
    <s v="Yes"/>
    <s v="Fiber optic"/>
    <s v="Month-to-month"/>
    <s v="Yes"/>
    <s v="Bank transfer (automatic)"/>
    <n v="89.55"/>
    <n v="185.55"/>
    <s v="Yes"/>
    <m/>
  </r>
  <r>
    <x v="756"/>
    <s v="Male"/>
    <n v="0"/>
    <s v="No"/>
    <x v="1"/>
    <s v="No"/>
    <n v="23"/>
    <s v="Yes"/>
    <s v="Fiber optic"/>
    <s v="Month-to-month"/>
    <s v="Yes"/>
    <s v="Electronic check"/>
    <n v="90.6"/>
    <n v="1943.2"/>
    <s v="Yes"/>
    <m/>
  </r>
  <r>
    <x v="757"/>
    <s v="Male"/>
    <n v="0"/>
    <s v="Yes"/>
    <x v="0"/>
    <s v="Yes"/>
    <n v="26"/>
    <s v="Yes"/>
    <s v="No"/>
    <s v="One year"/>
    <s v="Yes"/>
    <s v="Bank transfer (automatic)"/>
    <n v="20.05"/>
    <n v="505.9"/>
    <s v="No"/>
    <m/>
  </r>
  <r>
    <x v="758"/>
    <s v="Male"/>
    <n v="0"/>
    <s v="No"/>
    <x v="1"/>
    <s v="No"/>
    <n v="10"/>
    <s v="Yes"/>
    <s v="DSL"/>
    <s v="Month-to-month"/>
    <s v="No"/>
    <s v="Bank transfer (automatic)"/>
    <n v="62.25"/>
    <n v="612.95000000000005"/>
    <s v="No"/>
    <m/>
  </r>
  <r>
    <x v="759"/>
    <s v="Female"/>
    <n v="0"/>
    <s v="No"/>
    <x v="1"/>
    <s v="No"/>
    <n v="14"/>
    <s v="Yes"/>
    <s v="DSL"/>
    <s v="One year"/>
    <s v="No"/>
    <s v="Mailed check"/>
    <n v="55.7"/>
    <n v="795.15"/>
    <s v="No"/>
    <m/>
  </r>
  <r>
    <x v="760"/>
    <s v="Male"/>
    <n v="0"/>
    <s v="Yes"/>
    <x v="0"/>
    <s v="No"/>
    <n v="47"/>
    <s v="Yes"/>
    <s v="No"/>
    <s v="Two year"/>
    <s v="No"/>
    <s v="Mailed check"/>
    <n v="19.649999999999999"/>
    <n v="973.1"/>
    <s v="No"/>
    <m/>
  </r>
  <r>
    <x v="761"/>
    <s v="Male"/>
    <n v="0"/>
    <s v="Yes"/>
    <x v="0"/>
    <s v="No"/>
    <n v="24"/>
    <s v="Yes"/>
    <s v="Fiber optic"/>
    <s v="Month-to-month"/>
    <s v="Yes"/>
    <s v="Electronic check"/>
    <n v="89.25"/>
    <n v="2210.1999999999998"/>
    <s v="No"/>
    <m/>
  </r>
  <r>
    <x v="762"/>
    <s v="Male"/>
    <n v="1"/>
    <s v="No"/>
    <x v="1"/>
    <s v="No"/>
    <n v="20"/>
    <s v="Yes"/>
    <s v="DSL"/>
    <s v="One year"/>
    <s v="No"/>
    <s v="Mailed check"/>
    <n v="54"/>
    <n v="1055.9000000000001"/>
    <s v="No"/>
    <m/>
  </r>
  <r>
    <x v="763"/>
    <s v="Male"/>
    <n v="0"/>
    <s v="No"/>
    <x v="1"/>
    <s v="No"/>
    <n v="7"/>
    <s v="Yes"/>
    <s v="Fiber optic"/>
    <s v="Month-to-month"/>
    <s v="Yes"/>
    <s v="Bank transfer (automatic)"/>
    <n v="98.05"/>
    <n v="713"/>
    <s v="Yes"/>
    <m/>
  </r>
  <r>
    <x v="764"/>
    <s v="Male"/>
    <n v="0"/>
    <s v="No"/>
    <x v="1"/>
    <s v="No"/>
    <n v="1"/>
    <s v="Yes"/>
    <s v="No"/>
    <s v="Month-to-month"/>
    <s v="No"/>
    <s v="Mailed check"/>
    <n v="21.1"/>
    <n v="21.1"/>
    <s v="No"/>
    <m/>
  </r>
  <r>
    <x v="765"/>
    <s v="Female"/>
    <n v="0"/>
    <s v="Yes"/>
    <x v="0"/>
    <s v="Yes"/>
    <n v="59"/>
    <s v="Yes"/>
    <s v="Fiber optic"/>
    <s v="Month-to-month"/>
    <s v="Yes"/>
    <s v="Bank transfer (automatic)"/>
    <n v="96.65"/>
    <n v="5580.8"/>
    <s v="No"/>
    <m/>
  </r>
  <r>
    <x v="766"/>
    <s v="Female"/>
    <n v="0"/>
    <s v="Yes"/>
    <x v="0"/>
    <s v="Yes"/>
    <n v="58"/>
    <s v="Yes"/>
    <s v="No"/>
    <s v="One year"/>
    <s v="Yes"/>
    <s v="Credit card (automatic)"/>
    <n v="24.5"/>
    <n v="1497.9"/>
    <s v="No"/>
    <m/>
  </r>
  <r>
    <x v="767"/>
    <s v="Female"/>
    <n v="1"/>
    <s v="No"/>
    <x v="1"/>
    <s v="No"/>
    <n v="59"/>
    <s v="Yes"/>
    <s v="Fiber optic"/>
    <s v="Two year"/>
    <s v="Yes"/>
    <s v="Credit card (automatic)"/>
    <n v="79.2"/>
    <n v="4590.3500000000004"/>
    <s v="No"/>
    <m/>
  </r>
  <r>
    <x v="768"/>
    <s v="Female"/>
    <n v="0"/>
    <s v="Yes"/>
    <x v="0"/>
    <s v="Yes"/>
    <n v="3"/>
    <s v="Yes"/>
    <s v="Fiber optic"/>
    <s v="Month-to-month"/>
    <s v="Yes"/>
    <s v="Electronic check"/>
    <n v="69.55"/>
    <n v="200.2"/>
    <s v="No"/>
    <m/>
  </r>
  <r>
    <x v="769"/>
    <s v="Male"/>
    <n v="1"/>
    <s v="Yes"/>
    <x v="0"/>
    <s v="No"/>
    <n v="46"/>
    <s v="Yes"/>
    <s v="Fiber optic"/>
    <s v="Month-to-month"/>
    <s v="Yes"/>
    <s v="Electronic check"/>
    <n v="98.85"/>
    <n v="4564.8999999999996"/>
    <s v="No"/>
    <m/>
  </r>
  <r>
    <x v="770"/>
    <s v="Male"/>
    <n v="0"/>
    <s v="Yes"/>
    <x v="0"/>
    <s v="Yes"/>
    <n v="0"/>
    <s v="Yes"/>
    <s v="No"/>
    <s v="Two year"/>
    <s v="No"/>
    <s v="Mailed check"/>
    <n v="25.75"/>
    <n v="0"/>
    <s v="No"/>
    <m/>
  </r>
  <r>
    <x v="771"/>
    <s v="Male"/>
    <n v="0"/>
    <s v="No"/>
    <x v="1"/>
    <s v="No"/>
    <n v="2"/>
    <s v="Yes"/>
    <s v="Fiber optic"/>
    <s v="Month-to-month"/>
    <s v="Yes"/>
    <s v="Electronic check"/>
    <n v="80.95"/>
    <n v="171.15"/>
    <s v="Yes"/>
    <m/>
  </r>
  <r>
    <x v="772"/>
    <s v="Female"/>
    <n v="1"/>
    <s v="No"/>
    <x v="1"/>
    <s v="No"/>
    <n v="11"/>
    <s v="Yes"/>
    <s v="Fiber optic"/>
    <s v="Month-to-month"/>
    <s v="No"/>
    <s v="Bank transfer (automatic)"/>
    <n v="89.7"/>
    <n v="1047.7"/>
    <s v="Yes"/>
    <m/>
  </r>
  <r>
    <x v="773"/>
    <s v="Male"/>
    <n v="0"/>
    <s v="No"/>
    <x v="1"/>
    <s v="No"/>
    <n v="32"/>
    <s v="Yes"/>
    <s v="Fiber optic"/>
    <s v="Month-to-month"/>
    <s v="No"/>
    <s v="Bank transfer (automatic)"/>
    <n v="87.65"/>
    <n v="2766.4"/>
    <s v="No"/>
    <m/>
  </r>
  <r>
    <x v="774"/>
    <s v="Female"/>
    <n v="0"/>
    <s v="No"/>
    <x v="1"/>
    <s v="No"/>
    <n v="16"/>
    <s v="Yes"/>
    <s v="Fiber optic"/>
    <s v="Month-to-month"/>
    <s v="Yes"/>
    <s v="Credit card (automatic)"/>
    <n v="74.75"/>
    <n v="1129.3499999999999"/>
    <s v="No"/>
    <m/>
  </r>
  <r>
    <x v="775"/>
    <s v="Female"/>
    <n v="0"/>
    <s v="No"/>
    <x v="1"/>
    <s v="No"/>
    <n v="51"/>
    <s v="Yes"/>
    <s v="Fiber optic"/>
    <s v="One year"/>
    <s v="No"/>
    <s v="Bank transfer (automatic)"/>
    <n v="107.45"/>
    <n v="5680.9"/>
    <s v="No"/>
    <m/>
  </r>
  <r>
    <x v="776"/>
    <s v="Male"/>
    <n v="0"/>
    <s v="No"/>
    <x v="1"/>
    <s v="No"/>
    <n v="29"/>
    <s v="Yes"/>
    <s v="DSL"/>
    <s v="One year"/>
    <s v="Yes"/>
    <s v="Bank transfer (automatic)"/>
    <n v="75.349999999999994"/>
    <n v="2243.9"/>
    <s v="No"/>
    <m/>
  </r>
  <r>
    <x v="777"/>
    <s v="Male"/>
    <n v="0"/>
    <s v="Yes"/>
    <x v="0"/>
    <s v="Yes"/>
    <n v="41"/>
    <s v="Yes"/>
    <s v="DSL"/>
    <s v="One year"/>
    <s v="No"/>
    <s v="Bank transfer (automatic)"/>
    <n v="68.5"/>
    <n v="2839.95"/>
    <s v="No"/>
    <m/>
  </r>
  <r>
    <x v="778"/>
    <s v="Male"/>
    <n v="0"/>
    <s v="No"/>
    <x v="1"/>
    <s v="No"/>
    <n v="1"/>
    <s v="Yes"/>
    <s v="Fiber optic"/>
    <s v="Month-to-month"/>
    <s v="Yes"/>
    <s v="Electronic check"/>
    <n v="80.55"/>
    <n v="80.55"/>
    <s v="No"/>
    <m/>
  </r>
  <r>
    <x v="779"/>
    <s v="Female"/>
    <n v="0"/>
    <s v="Yes"/>
    <x v="0"/>
    <s v="No"/>
    <n v="7"/>
    <s v="Yes"/>
    <s v="DSL"/>
    <s v="Month-to-month"/>
    <s v="No"/>
    <s v="Bank transfer (automatic)"/>
    <n v="81.25"/>
    <n v="580.1"/>
    <s v="No"/>
    <m/>
  </r>
  <r>
    <x v="780"/>
    <s v="Male"/>
    <n v="0"/>
    <s v="Yes"/>
    <x v="0"/>
    <s v="Yes"/>
    <n v="25"/>
    <s v="Yes"/>
    <s v="Fiber optic"/>
    <s v="One year"/>
    <s v="Yes"/>
    <s v="Electronic check"/>
    <n v="90.4"/>
    <n v="2178.6"/>
    <s v="Yes"/>
    <m/>
  </r>
  <r>
    <x v="781"/>
    <s v="Male"/>
    <n v="0"/>
    <s v="Yes"/>
    <x v="0"/>
    <s v="Yes"/>
    <n v="67"/>
    <s v="Yes"/>
    <s v="Fiber optic"/>
    <s v="One year"/>
    <s v="No"/>
    <s v="Electronic check"/>
    <n v="89.55"/>
    <n v="6038.55"/>
    <s v="No"/>
    <m/>
  </r>
  <r>
    <x v="782"/>
    <s v="Male"/>
    <n v="0"/>
    <s v="Yes"/>
    <x v="0"/>
    <s v="Yes"/>
    <n v="5"/>
    <s v="Yes"/>
    <s v="DSL"/>
    <s v="Month-to-month"/>
    <s v="Yes"/>
    <s v="Mailed check"/>
    <n v="55.7"/>
    <n v="259.39999999999998"/>
    <s v="No"/>
    <m/>
  </r>
  <r>
    <x v="783"/>
    <s v="Male"/>
    <n v="0"/>
    <s v="No"/>
    <x v="1"/>
    <s v="Yes"/>
    <n v="15"/>
    <s v="Yes"/>
    <s v="No"/>
    <s v="Month-to-month"/>
    <s v="Yes"/>
    <s v="Electronic check"/>
    <n v="24.8"/>
    <n v="324.14999999999998"/>
    <s v="No"/>
    <m/>
  </r>
  <r>
    <x v="784"/>
    <s v="Male"/>
    <n v="0"/>
    <s v="Yes"/>
    <x v="0"/>
    <s v="Yes"/>
    <n v="54"/>
    <s v="Yes"/>
    <s v="Fiber optic"/>
    <s v="One year"/>
    <s v="Yes"/>
    <s v="Electronic check"/>
    <n v="105.2"/>
    <n v="5637.85"/>
    <s v="No"/>
    <m/>
  </r>
  <r>
    <x v="785"/>
    <s v="Male"/>
    <n v="0"/>
    <s v="No"/>
    <x v="1"/>
    <s v="No"/>
    <n v="42"/>
    <s v="Yes"/>
    <s v="No"/>
    <s v="One year"/>
    <s v="Yes"/>
    <s v="Mailed check"/>
    <n v="19.55"/>
    <n v="839.4"/>
    <s v="No"/>
    <m/>
  </r>
  <r>
    <x v="786"/>
    <s v="Female"/>
    <n v="0"/>
    <s v="Yes"/>
    <x v="0"/>
    <s v="No"/>
    <n v="9"/>
    <s v="Yes"/>
    <s v="Fiber optic"/>
    <s v="Month-to-month"/>
    <s v="Yes"/>
    <s v="Electronic check"/>
    <n v="79.75"/>
    <n v="769.1"/>
    <s v="No"/>
    <m/>
  </r>
  <r>
    <x v="787"/>
    <s v="Female"/>
    <n v="0"/>
    <s v="No"/>
    <x v="1"/>
    <s v="No"/>
    <n v="63"/>
    <s v="Yes"/>
    <s v="Fiber optic"/>
    <s v="Two year"/>
    <s v="No"/>
    <s v="Bank transfer (automatic)"/>
    <n v="97.45"/>
    <n v="6253"/>
    <s v="No"/>
    <m/>
  </r>
  <r>
    <x v="788"/>
    <s v="Male"/>
    <n v="0"/>
    <s v="Yes"/>
    <x v="0"/>
    <s v="No"/>
    <n v="40"/>
    <s v="Yes"/>
    <s v="DSL"/>
    <s v="Month-to-month"/>
    <s v="Yes"/>
    <s v="Mailed check"/>
    <n v="50.15"/>
    <n v="2058.5"/>
    <s v="No"/>
    <m/>
  </r>
  <r>
    <x v="789"/>
    <s v="Male"/>
    <n v="0"/>
    <s v="No"/>
    <x v="1"/>
    <s v="No"/>
    <n v="60"/>
    <s v="No"/>
    <s v="DSL"/>
    <s v="Two year"/>
    <s v="No"/>
    <s v="Bank transfer (automatic)"/>
    <n v="39.6"/>
    <n v="2424.5"/>
    <s v="No"/>
    <m/>
  </r>
  <r>
    <x v="790"/>
    <s v="Female"/>
    <n v="0"/>
    <s v="No"/>
    <x v="1"/>
    <s v="No"/>
    <n v="4"/>
    <s v="Yes"/>
    <s v="Fiber optic"/>
    <s v="Month-to-month"/>
    <s v="Yes"/>
    <s v="Bank transfer (automatic)"/>
    <n v="94.4"/>
    <n v="387.2"/>
    <s v="Yes"/>
    <m/>
  </r>
  <r>
    <x v="791"/>
    <s v="Female"/>
    <n v="1"/>
    <s v="No"/>
    <x v="1"/>
    <s v="No"/>
    <n v="71"/>
    <s v="Yes"/>
    <s v="DSL"/>
    <s v="Two year"/>
    <s v="No"/>
    <s v="Mailed check"/>
    <n v="89.85"/>
    <n v="6293.45"/>
    <s v="No"/>
    <m/>
  </r>
  <r>
    <x v="792"/>
    <s v="Female"/>
    <n v="0"/>
    <s v="Yes"/>
    <x v="0"/>
    <s v="No"/>
    <n v="37"/>
    <s v="Yes"/>
    <s v="Fiber optic"/>
    <s v="Month-to-month"/>
    <s v="Yes"/>
    <s v="Credit card (automatic)"/>
    <n v="78.95"/>
    <n v="2839.65"/>
    <s v="Yes"/>
    <m/>
  </r>
  <r>
    <x v="793"/>
    <s v="Male"/>
    <n v="0"/>
    <s v="Yes"/>
    <x v="0"/>
    <s v="No"/>
    <n v="32"/>
    <s v="Yes"/>
    <s v="Fiber optic"/>
    <s v="Month-to-month"/>
    <s v="Yes"/>
    <s v="Credit card (automatic)"/>
    <n v="98.85"/>
    <n v="3145.9"/>
    <s v="No"/>
    <m/>
  </r>
  <r>
    <x v="794"/>
    <s v="Male"/>
    <n v="0"/>
    <s v="No"/>
    <x v="1"/>
    <s v="No"/>
    <n v="39"/>
    <s v="Yes"/>
    <s v="DSL"/>
    <s v="Two year"/>
    <s v="Yes"/>
    <s v="Credit card (automatic)"/>
    <n v="53.85"/>
    <n v="2200.6999999999998"/>
    <s v="No"/>
    <m/>
  </r>
  <r>
    <x v="795"/>
    <s v="Female"/>
    <n v="0"/>
    <s v="No"/>
    <x v="1"/>
    <s v="No"/>
    <n v="38"/>
    <s v="Yes"/>
    <s v="No"/>
    <s v="One year"/>
    <s v="Yes"/>
    <s v="Electronic check"/>
    <n v="24.25"/>
    <n v="914.4"/>
    <s v="No"/>
    <m/>
  </r>
  <r>
    <x v="796"/>
    <s v="Male"/>
    <n v="0"/>
    <s v="No"/>
    <x v="1"/>
    <s v="No"/>
    <n v="52"/>
    <s v="Yes"/>
    <s v="Fiber optic"/>
    <s v="Two year"/>
    <s v="Yes"/>
    <s v="Credit card (automatic)"/>
    <n v="89.45"/>
    <n v="4577.75"/>
    <s v="No"/>
    <m/>
  </r>
  <r>
    <x v="797"/>
    <s v="Female"/>
    <n v="0"/>
    <s v="Yes"/>
    <x v="0"/>
    <s v="Yes"/>
    <n v="48"/>
    <s v="Yes"/>
    <s v="Fiber optic"/>
    <s v="Month-to-month"/>
    <s v="Yes"/>
    <s v="Credit card (automatic)"/>
    <n v="105.25"/>
    <n v="4997.5"/>
    <s v="No"/>
    <m/>
  </r>
  <r>
    <x v="798"/>
    <s v="Male"/>
    <n v="0"/>
    <s v="Yes"/>
    <x v="0"/>
    <s v="Yes"/>
    <n v="70"/>
    <s v="No"/>
    <s v="DSL"/>
    <s v="Two year"/>
    <s v="No"/>
    <s v="Bank transfer (automatic)"/>
    <n v="59.5"/>
    <n v="4144.8"/>
    <s v="No"/>
    <m/>
  </r>
  <r>
    <x v="799"/>
    <s v="Male"/>
    <n v="0"/>
    <s v="No"/>
    <x v="1"/>
    <s v="No"/>
    <n v="20"/>
    <s v="Yes"/>
    <s v="Fiber optic"/>
    <s v="Month-to-month"/>
    <s v="No"/>
    <s v="Credit card (automatic)"/>
    <n v="70.55"/>
    <n v="1493.55"/>
    <s v="No"/>
    <m/>
  </r>
  <r>
    <x v="800"/>
    <s v="Female"/>
    <n v="0"/>
    <s v="No"/>
    <x v="1"/>
    <s v="No"/>
    <n v="19"/>
    <s v="No"/>
    <s v="DSL"/>
    <s v="One year"/>
    <s v="Yes"/>
    <s v="Credit card (automatic)"/>
    <n v="44.85"/>
    <n v="893.55"/>
    <s v="Yes"/>
    <m/>
  </r>
  <r>
    <x v="801"/>
    <s v="Male"/>
    <n v="0"/>
    <s v="Yes"/>
    <x v="0"/>
    <s v="Yes"/>
    <n v="25"/>
    <s v="Yes"/>
    <s v="DSL"/>
    <s v="One year"/>
    <s v="Yes"/>
    <s v="Bank transfer (automatic)"/>
    <n v="61.6"/>
    <n v="1611"/>
    <s v="No"/>
    <m/>
  </r>
  <r>
    <x v="802"/>
    <s v="Male"/>
    <n v="0"/>
    <s v="No"/>
    <x v="1"/>
    <s v="No"/>
    <n v="12"/>
    <s v="Yes"/>
    <s v="DSL"/>
    <s v="Month-to-month"/>
    <s v="Yes"/>
    <s v="Bank transfer (automatic)"/>
    <n v="49.05"/>
    <n v="593.04999999999995"/>
    <s v="No"/>
    <m/>
  </r>
  <r>
    <x v="803"/>
    <s v="Male"/>
    <n v="1"/>
    <s v="Yes"/>
    <x v="0"/>
    <s v="No"/>
    <n v="39"/>
    <s v="Yes"/>
    <s v="Fiber optic"/>
    <s v="Month-to-month"/>
    <s v="Yes"/>
    <s v="Electronic check"/>
    <n v="105.65"/>
    <n v="4284.8"/>
    <s v="Yes"/>
    <m/>
  </r>
  <r>
    <x v="804"/>
    <s v="Male"/>
    <n v="0"/>
    <s v="No"/>
    <x v="1"/>
    <s v="No"/>
    <n v="7"/>
    <s v="Yes"/>
    <s v="Fiber optic"/>
    <s v="Month-to-month"/>
    <s v="No"/>
    <s v="Mailed check"/>
    <n v="74.650000000000006"/>
    <n v="544.54999999999995"/>
    <s v="Yes"/>
    <m/>
  </r>
  <r>
    <x v="805"/>
    <s v="Female"/>
    <n v="0"/>
    <s v="Yes"/>
    <x v="0"/>
    <s v="Yes"/>
    <n v="23"/>
    <s v="Yes"/>
    <s v="DSL"/>
    <s v="One year"/>
    <s v="Yes"/>
    <s v="Mailed check"/>
    <n v="66.25"/>
    <n v="1533.8"/>
    <s v="No"/>
    <m/>
  </r>
  <r>
    <x v="806"/>
    <s v="Male"/>
    <n v="1"/>
    <s v="No"/>
    <x v="1"/>
    <s v="No"/>
    <n v="47"/>
    <s v="Yes"/>
    <s v="Fiber optic"/>
    <s v="Month-to-month"/>
    <s v="Yes"/>
    <s v="Credit card (automatic)"/>
    <n v="86.05"/>
    <n v="3865.6"/>
    <s v="No"/>
    <m/>
  </r>
  <r>
    <x v="807"/>
    <s v="Male"/>
    <n v="0"/>
    <s v="Yes"/>
    <x v="0"/>
    <s v="Yes"/>
    <n v="26"/>
    <s v="Yes"/>
    <s v="No"/>
    <s v="Two year"/>
    <s v="Yes"/>
    <s v="Credit card (automatic)"/>
    <n v="19.149999999999999"/>
    <n v="515.75"/>
    <s v="No"/>
    <m/>
  </r>
  <r>
    <x v="808"/>
    <s v="Male"/>
    <n v="0"/>
    <s v="No"/>
    <x v="1"/>
    <s v="Yes"/>
    <n v="2"/>
    <s v="Yes"/>
    <s v="No"/>
    <s v="Month-to-month"/>
    <s v="No"/>
    <s v="Mailed check"/>
    <n v="19.25"/>
    <n v="48.35"/>
    <s v="No"/>
    <m/>
  </r>
  <r>
    <x v="809"/>
    <s v="Female"/>
    <n v="0"/>
    <s v="Yes"/>
    <x v="0"/>
    <s v="Yes"/>
    <n v="26"/>
    <s v="Yes"/>
    <s v="Fiber optic"/>
    <s v="Month-to-month"/>
    <s v="No"/>
    <s v="Electronic check"/>
    <n v="81.95"/>
    <n v="2070.0500000000002"/>
    <s v="No"/>
    <m/>
  </r>
  <r>
    <x v="810"/>
    <s v="Female"/>
    <n v="1"/>
    <s v="Yes"/>
    <x v="0"/>
    <s v="No"/>
    <n v="72"/>
    <s v="Yes"/>
    <s v="Fiber optic"/>
    <s v="Two year"/>
    <s v="Yes"/>
    <s v="Bank transfer (automatic)"/>
    <n v="114.65"/>
    <n v="8333.9500000000007"/>
    <s v="No"/>
    <m/>
  </r>
  <r>
    <x v="811"/>
    <s v="Female"/>
    <n v="0"/>
    <s v="Yes"/>
    <x v="0"/>
    <s v="Yes"/>
    <n v="63"/>
    <s v="Yes"/>
    <s v="No"/>
    <s v="Two year"/>
    <s v="No"/>
    <s v="Credit card (automatic)"/>
    <n v="20"/>
    <n v="1209.25"/>
    <s v="No"/>
    <m/>
  </r>
  <r>
    <x v="812"/>
    <s v="Male"/>
    <n v="0"/>
    <s v="Yes"/>
    <x v="0"/>
    <s v="Yes"/>
    <n v="71"/>
    <s v="Yes"/>
    <s v="No"/>
    <s v="Two year"/>
    <s v="No"/>
    <s v="Mailed check"/>
    <n v="19.8"/>
    <n v="1396.25"/>
    <s v="No"/>
    <m/>
  </r>
  <r>
    <x v="813"/>
    <s v="Male"/>
    <n v="0"/>
    <s v="Yes"/>
    <x v="0"/>
    <s v="Yes"/>
    <n v="11"/>
    <s v="Yes"/>
    <s v="DSL"/>
    <s v="Month-to-month"/>
    <s v="Yes"/>
    <s v="Bank transfer (automatic)"/>
    <n v="65.150000000000006"/>
    <n v="723.35"/>
    <s v="No"/>
    <m/>
  </r>
  <r>
    <x v="814"/>
    <s v="Male"/>
    <n v="1"/>
    <s v="Yes"/>
    <x v="0"/>
    <s v="No"/>
    <n v="14"/>
    <s v="Yes"/>
    <s v="No"/>
    <s v="One year"/>
    <s v="No"/>
    <s v="Mailed check"/>
    <n v="19.649999999999999"/>
    <n v="228.65"/>
    <s v="No"/>
    <m/>
  </r>
  <r>
    <x v="815"/>
    <s v="Male"/>
    <n v="0"/>
    <s v="No"/>
    <x v="1"/>
    <s v="Yes"/>
    <n v="6"/>
    <s v="Yes"/>
    <s v="No"/>
    <s v="Month-to-month"/>
    <s v="Yes"/>
    <s v="Mailed check"/>
    <n v="20.2"/>
    <n v="98.35"/>
    <s v="No"/>
    <m/>
  </r>
  <r>
    <x v="816"/>
    <s v="Male"/>
    <n v="1"/>
    <s v="Yes"/>
    <x v="0"/>
    <s v="Yes"/>
    <n v="11"/>
    <s v="Yes"/>
    <s v="Fiber optic"/>
    <s v="Month-to-month"/>
    <s v="Yes"/>
    <s v="Credit card (automatic)"/>
    <n v="75.2"/>
    <n v="775.3"/>
    <s v="No"/>
    <m/>
  </r>
  <r>
    <x v="817"/>
    <s v="Male"/>
    <n v="0"/>
    <s v="Yes"/>
    <x v="0"/>
    <s v="No"/>
    <n v="18"/>
    <s v="Yes"/>
    <s v="DSL"/>
    <s v="Month-to-month"/>
    <s v="No"/>
    <s v="Credit card (automatic)"/>
    <n v="56.8"/>
    <n v="1074.6500000000001"/>
    <s v="No"/>
    <m/>
  </r>
  <r>
    <x v="818"/>
    <s v="Male"/>
    <n v="0"/>
    <s v="No"/>
    <x v="1"/>
    <s v="No"/>
    <n v="1"/>
    <s v="No"/>
    <s v="DSL"/>
    <s v="Month-to-month"/>
    <s v="Yes"/>
    <s v="Electronic check"/>
    <n v="35.549999999999997"/>
    <n v="35.549999999999997"/>
    <s v="Yes"/>
    <m/>
  </r>
  <r>
    <x v="819"/>
    <s v="Female"/>
    <n v="0"/>
    <s v="Yes"/>
    <x v="0"/>
    <s v="No"/>
    <n v="32"/>
    <s v="Yes"/>
    <s v="Fiber optic"/>
    <s v="Month-to-month"/>
    <s v="Yes"/>
    <s v="Bank transfer (automatic)"/>
    <n v="75.5"/>
    <n v="2324.6999999999998"/>
    <s v="No"/>
    <m/>
  </r>
  <r>
    <x v="820"/>
    <s v="Male"/>
    <n v="0"/>
    <s v="No"/>
    <x v="1"/>
    <s v="No"/>
    <n v="29"/>
    <s v="No"/>
    <s v="DSL"/>
    <s v="One year"/>
    <s v="No"/>
    <s v="Mailed check"/>
    <n v="35.6"/>
    <n v="1072.5999999999999"/>
    <s v="No"/>
    <m/>
  </r>
  <r>
    <x v="821"/>
    <s v="Female"/>
    <n v="0"/>
    <s v="No"/>
    <x v="1"/>
    <s v="No"/>
    <n v="2"/>
    <s v="Yes"/>
    <s v="Fiber optic"/>
    <s v="Month-to-month"/>
    <s v="Yes"/>
    <s v="Electronic check"/>
    <n v="95.15"/>
    <n v="196.9"/>
    <s v="Yes"/>
    <m/>
  </r>
  <r>
    <x v="822"/>
    <s v="Male"/>
    <n v="0"/>
    <s v="Yes"/>
    <x v="0"/>
    <s v="Yes"/>
    <n v="13"/>
    <s v="Yes"/>
    <s v="Fiber optic"/>
    <s v="Month-to-month"/>
    <s v="Yes"/>
    <s v="Mailed check"/>
    <n v="96.65"/>
    <n v="1162.8499999999999"/>
    <s v="Yes"/>
    <m/>
  </r>
  <r>
    <x v="823"/>
    <s v="Female"/>
    <n v="0"/>
    <s v="No"/>
    <x v="1"/>
    <s v="No"/>
    <n v="1"/>
    <s v="Yes"/>
    <s v="No"/>
    <s v="Month-to-month"/>
    <s v="No"/>
    <s v="Electronic check"/>
    <n v="18.850000000000001"/>
    <n v="18.850000000000001"/>
    <s v="No"/>
    <m/>
  </r>
  <r>
    <x v="824"/>
    <s v="Female"/>
    <n v="0"/>
    <s v="Yes"/>
    <x v="0"/>
    <s v="No"/>
    <n v="52"/>
    <s v="Yes"/>
    <s v="DSL"/>
    <s v="One year"/>
    <s v="Yes"/>
    <s v="Mailed check"/>
    <n v="64.3"/>
    <n v="3410.6"/>
    <s v="No"/>
    <m/>
  </r>
  <r>
    <x v="825"/>
    <s v="Female"/>
    <n v="0"/>
    <s v="Yes"/>
    <x v="0"/>
    <s v="Yes"/>
    <n v="45"/>
    <s v="Yes"/>
    <s v="No"/>
    <s v="Two year"/>
    <s v="Yes"/>
    <s v="Bank transfer (automatic)"/>
    <n v="24.65"/>
    <n v="1138.8"/>
    <s v="No"/>
    <m/>
  </r>
  <r>
    <x v="826"/>
    <s v="Female"/>
    <n v="1"/>
    <s v="Yes"/>
    <x v="0"/>
    <s v="No"/>
    <n v="62"/>
    <s v="Yes"/>
    <s v="Fiber optic"/>
    <s v="One year"/>
    <s v="Yes"/>
    <s v="Credit card (automatic)"/>
    <n v="97.95"/>
    <n v="5936.55"/>
    <s v="No"/>
    <m/>
  </r>
  <r>
    <x v="827"/>
    <s v="Female"/>
    <n v="0"/>
    <s v="Yes"/>
    <x v="0"/>
    <s v="No"/>
    <n v="60"/>
    <s v="Yes"/>
    <s v="Fiber optic"/>
    <s v="Month-to-month"/>
    <s v="Yes"/>
    <s v="Credit card (automatic)"/>
    <n v="94.1"/>
    <n v="5475.9"/>
    <s v="No"/>
    <m/>
  </r>
  <r>
    <x v="828"/>
    <s v="Female"/>
    <n v="1"/>
    <s v="Yes"/>
    <x v="0"/>
    <s v="No"/>
    <n v="3"/>
    <s v="Yes"/>
    <s v="Fiber optic"/>
    <s v="Month-to-month"/>
    <s v="Yes"/>
    <s v="Electronic check"/>
    <n v="80.400000000000006"/>
    <n v="224.05"/>
    <s v="Yes"/>
    <m/>
  </r>
  <r>
    <x v="829"/>
    <s v="Male"/>
    <n v="0"/>
    <s v="No"/>
    <x v="1"/>
    <s v="Yes"/>
    <n v="1"/>
    <s v="No"/>
    <s v="DSL"/>
    <s v="Month-to-month"/>
    <s v="Yes"/>
    <s v="Mailed check"/>
    <n v="31.35"/>
    <n v="31.35"/>
    <s v="Yes"/>
    <m/>
  </r>
  <r>
    <x v="830"/>
    <s v="Female"/>
    <n v="0"/>
    <s v="No"/>
    <x v="1"/>
    <s v="No"/>
    <n v="12"/>
    <s v="Yes"/>
    <s v="Fiber optic"/>
    <s v="Month-to-month"/>
    <s v="Yes"/>
    <s v="Bank transfer (automatic)"/>
    <n v="89.75"/>
    <n v="1052.4000000000001"/>
    <s v="Yes"/>
    <m/>
  </r>
  <r>
    <x v="831"/>
    <s v="Female"/>
    <n v="1"/>
    <s v="Yes"/>
    <x v="0"/>
    <s v="No"/>
    <n v="71"/>
    <s v="Yes"/>
    <s v="DSL"/>
    <s v="Two year"/>
    <s v="Yes"/>
    <s v="Bank transfer (automatic)"/>
    <n v="82.7"/>
    <n v="5831.2"/>
    <s v="No"/>
    <m/>
  </r>
  <r>
    <x v="832"/>
    <s v="Male"/>
    <n v="0"/>
    <s v="No"/>
    <x v="1"/>
    <s v="No"/>
    <n v="25"/>
    <s v="Yes"/>
    <s v="No"/>
    <s v="One year"/>
    <s v="No"/>
    <s v="Credit card (automatic)"/>
    <n v="19.899999999999999"/>
    <n v="510.8"/>
    <s v="No"/>
    <m/>
  </r>
  <r>
    <x v="833"/>
    <s v="Male"/>
    <n v="0"/>
    <s v="Yes"/>
    <x v="0"/>
    <s v="Yes"/>
    <n v="1"/>
    <s v="Yes"/>
    <s v="No"/>
    <s v="One year"/>
    <s v="No"/>
    <s v="Mailed check"/>
    <n v="19.649999999999999"/>
    <n v="19.649999999999999"/>
    <s v="No"/>
    <m/>
  </r>
  <r>
    <x v="834"/>
    <s v="Male"/>
    <n v="1"/>
    <s v="No"/>
    <x v="1"/>
    <s v="No"/>
    <n v="70"/>
    <s v="No"/>
    <s v="DSL"/>
    <s v="One year"/>
    <s v="Yes"/>
    <s v="Credit card (automatic)"/>
    <n v="44.05"/>
    <n v="3011.65"/>
    <s v="No"/>
    <m/>
  </r>
  <r>
    <x v="835"/>
    <s v="Male"/>
    <n v="0"/>
    <s v="Yes"/>
    <x v="0"/>
    <s v="No"/>
    <n v="60"/>
    <s v="Yes"/>
    <s v="Fiber optic"/>
    <s v="One year"/>
    <s v="Yes"/>
    <s v="Electronic check"/>
    <n v="94.4"/>
    <n v="5610.25"/>
    <s v="Yes"/>
    <m/>
  </r>
  <r>
    <x v="836"/>
    <s v="Female"/>
    <n v="1"/>
    <s v="Yes"/>
    <x v="0"/>
    <s v="Yes"/>
    <n v="32"/>
    <s v="Yes"/>
    <s v="Fiber optic"/>
    <s v="Month-to-month"/>
    <s v="Yes"/>
    <s v="Electronic check"/>
    <n v="100.4"/>
    <n v="3217.65"/>
    <s v="No"/>
    <m/>
  </r>
  <r>
    <x v="837"/>
    <s v="Male"/>
    <n v="0"/>
    <s v="No"/>
    <x v="1"/>
    <s v="No"/>
    <n v="1"/>
    <s v="Yes"/>
    <s v="No"/>
    <s v="Month-to-month"/>
    <s v="Yes"/>
    <s v="Electronic check"/>
    <n v="19.850000000000001"/>
    <n v="19.850000000000001"/>
    <s v="Yes"/>
    <m/>
  </r>
  <r>
    <x v="838"/>
    <s v="Female"/>
    <n v="0"/>
    <s v="No"/>
    <x v="1"/>
    <s v="No"/>
    <n v="14"/>
    <s v="Yes"/>
    <s v="DSL"/>
    <s v="One year"/>
    <s v="Yes"/>
    <s v="Mailed check"/>
    <n v="54.25"/>
    <n v="773.2"/>
    <s v="No"/>
    <m/>
  </r>
  <r>
    <x v="839"/>
    <s v="Female"/>
    <n v="0"/>
    <s v="No"/>
    <x v="1"/>
    <s v="No"/>
    <n v="13"/>
    <s v="Yes"/>
    <s v="Fiber optic"/>
    <s v="Month-to-month"/>
    <s v="Yes"/>
    <s v="Credit card (automatic)"/>
    <n v="80"/>
    <n v="1029.3499999999999"/>
    <s v="No"/>
    <m/>
  </r>
  <r>
    <x v="840"/>
    <s v="Female"/>
    <n v="0"/>
    <s v="No"/>
    <x v="1"/>
    <s v="No"/>
    <n v="6"/>
    <s v="Yes"/>
    <s v="Fiber optic"/>
    <s v="Month-to-month"/>
    <s v="Yes"/>
    <s v="Credit card (automatic)"/>
    <n v="109.9"/>
    <n v="669.45"/>
    <s v="Yes"/>
    <m/>
  </r>
  <r>
    <x v="841"/>
    <s v="Female"/>
    <n v="0"/>
    <s v="No"/>
    <x v="1"/>
    <s v="No"/>
    <n v="46"/>
    <s v="Yes"/>
    <s v="DSL"/>
    <s v="Two year"/>
    <s v="No"/>
    <s v="Mailed check"/>
    <n v="79.2"/>
    <n v="3593.8"/>
    <s v="No"/>
    <m/>
  </r>
  <r>
    <x v="842"/>
    <s v="Male"/>
    <n v="0"/>
    <s v="No"/>
    <x v="1"/>
    <s v="No"/>
    <n v="15"/>
    <s v="Yes"/>
    <s v="Fiber optic"/>
    <s v="Month-to-month"/>
    <s v="Yes"/>
    <s v="Electronic check"/>
    <n v="101.35"/>
    <n v="1553.95"/>
    <s v="Yes"/>
    <m/>
  </r>
  <r>
    <x v="843"/>
    <s v="Male"/>
    <n v="1"/>
    <s v="Yes"/>
    <x v="0"/>
    <s v="No"/>
    <n v="43"/>
    <s v="Yes"/>
    <s v="Fiber optic"/>
    <s v="Month-to-month"/>
    <s v="Yes"/>
    <s v="Electronic check"/>
    <n v="94.3"/>
    <n v="3953.15"/>
    <s v="No"/>
    <m/>
  </r>
  <r>
    <x v="844"/>
    <s v="Male"/>
    <n v="0"/>
    <s v="No"/>
    <x v="1"/>
    <s v="No"/>
    <n v="39"/>
    <s v="Yes"/>
    <s v="DSL"/>
    <s v="Two year"/>
    <s v="Yes"/>
    <s v="Bank transfer (automatic)"/>
    <n v="49.8"/>
    <n v="1971.15"/>
    <s v="No"/>
    <m/>
  </r>
  <r>
    <x v="845"/>
    <s v="Male"/>
    <n v="1"/>
    <s v="No"/>
    <x v="1"/>
    <s v="No"/>
    <n v="21"/>
    <s v="Yes"/>
    <s v="DSL"/>
    <s v="Month-to-month"/>
    <s v="Yes"/>
    <s v="Bank transfer (automatic)"/>
    <n v="60.05"/>
    <n v="1236.1500000000001"/>
    <s v="Yes"/>
    <m/>
  </r>
  <r>
    <x v="846"/>
    <s v="Male"/>
    <n v="0"/>
    <s v="No"/>
    <x v="1"/>
    <s v="No"/>
    <n v="57"/>
    <s v="No"/>
    <s v="DSL"/>
    <s v="Month-to-month"/>
    <s v="Yes"/>
    <s v="Electronic check"/>
    <n v="53.75"/>
    <n v="3196"/>
    <s v="No"/>
    <m/>
  </r>
  <r>
    <x v="847"/>
    <s v="Female"/>
    <n v="0"/>
    <s v="Yes"/>
    <x v="0"/>
    <s v="No"/>
    <n v="53"/>
    <s v="Yes"/>
    <s v="Fiber optic"/>
    <s v="One year"/>
    <s v="Yes"/>
    <s v="Electronic check"/>
    <n v="93.45"/>
    <n v="4872.2"/>
    <s v="No"/>
    <m/>
  </r>
  <r>
    <x v="848"/>
    <s v="Male"/>
    <n v="0"/>
    <s v="Yes"/>
    <x v="0"/>
    <s v="Yes"/>
    <n v="18"/>
    <s v="Yes"/>
    <s v="Fiber optic"/>
    <s v="Month-to-month"/>
    <s v="Yes"/>
    <s v="Mailed check"/>
    <n v="87.9"/>
    <n v="1500.5"/>
    <s v="No"/>
    <m/>
  </r>
  <r>
    <x v="849"/>
    <s v="Female"/>
    <n v="0"/>
    <s v="No"/>
    <x v="1"/>
    <s v="No"/>
    <n v="1"/>
    <s v="Yes"/>
    <s v="DSL"/>
    <s v="Month-to-month"/>
    <s v="Yes"/>
    <s v="Electronic check"/>
    <n v="60.15"/>
    <n v="60.15"/>
    <s v="Yes"/>
    <m/>
  </r>
  <r>
    <x v="850"/>
    <s v="Female"/>
    <n v="0"/>
    <s v="Yes"/>
    <x v="0"/>
    <s v="No"/>
    <n v="58"/>
    <s v="Yes"/>
    <s v="DSL"/>
    <s v="One year"/>
    <s v="Yes"/>
    <s v="Bank transfer (automatic)"/>
    <n v="61.05"/>
    <n v="3478.75"/>
    <s v="No"/>
    <m/>
  </r>
  <r>
    <x v="851"/>
    <s v="Female"/>
    <n v="0"/>
    <s v="No"/>
    <x v="1"/>
    <s v="No"/>
    <n v="35"/>
    <s v="Yes"/>
    <s v="Fiber optic"/>
    <s v="One year"/>
    <s v="Yes"/>
    <s v="Electronic check"/>
    <n v="99.25"/>
    <n v="3532"/>
    <s v="No"/>
    <m/>
  </r>
  <r>
    <x v="852"/>
    <s v="Male"/>
    <n v="0"/>
    <s v="No"/>
    <x v="1"/>
    <s v="No"/>
    <n v="3"/>
    <s v="Yes"/>
    <s v="Fiber optic"/>
    <s v="Month-to-month"/>
    <s v="No"/>
    <s v="Credit card (automatic)"/>
    <n v="85.7"/>
    <n v="256.75"/>
    <s v="No"/>
    <m/>
  </r>
  <r>
    <x v="853"/>
    <s v="Male"/>
    <n v="0"/>
    <s v="No"/>
    <x v="1"/>
    <s v="No"/>
    <n v="38"/>
    <s v="Yes"/>
    <s v="Fiber optic"/>
    <s v="One year"/>
    <s v="Yes"/>
    <s v="Electronic check"/>
    <n v="104.85"/>
    <n v="3887.25"/>
    <s v="No"/>
    <m/>
  </r>
  <r>
    <x v="854"/>
    <s v="Male"/>
    <n v="0"/>
    <s v="Yes"/>
    <x v="0"/>
    <s v="Yes"/>
    <n v="35"/>
    <s v="Yes"/>
    <s v="DSL"/>
    <s v="Two year"/>
    <s v="Yes"/>
    <s v="Credit card (automatic)"/>
    <n v="69.150000000000006"/>
    <n v="2490.15"/>
    <s v="No"/>
    <m/>
  </r>
  <r>
    <x v="855"/>
    <s v="Male"/>
    <n v="0"/>
    <s v="No"/>
    <x v="1"/>
    <s v="No"/>
    <n v="7"/>
    <s v="Yes"/>
    <s v="Fiber optic"/>
    <s v="Month-to-month"/>
    <s v="Yes"/>
    <s v="Electronic check"/>
    <n v="90.45"/>
    <n v="593.45000000000005"/>
    <s v="Yes"/>
    <m/>
  </r>
  <r>
    <x v="856"/>
    <s v="Female"/>
    <n v="0"/>
    <s v="No"/>
    <x v="1"/>
    <s v="No"/>
    <n v="14"/>
    <s v="Yes"/>
    <s v="DSL"/>
    <s v="Month-to-month"/>
    <s v="No"/>
    <s v="Electronic check"/>
    <n v="50.45"/>
    <n v="765.45"/>
    <s v="No"/>
    <m/>
  </r>
  <r>
    <x v="857"/>
    <s v="Female"/>
    <n v="1"/>
    <s v="Yes"/>
    <x v="0"/>
    <s v="No"/>
    <n v="20"/>
    <s v="Yes"/>
    <s v="DSL"/>
    <s v="Month-to-month"/>
    <s v="Yes"/>
    <s v="Electronic check"/>
    <n v="60"/>
    <n v="1259.3499999999999"/>
    <s v="No"/>
    <m/>
  </r>
  <r>
    <x v="858"/>
    <s v="Male"/>
    <n v="0"/>
    <s v="Yes"/>
    <x v="0"/>
    <s v="No"/>
    <n v="66"/>
    <s v="Yes"/>
    <s v="DSL"/>
    <s v="Two year"/>
    <s v="No"/>
    <s v="Electronic check"/>
    <n v="85.25"/>
    <n v="5538.35"/>
    <s v="No"/>
    <m/>
  </r>
  <r>
    <x v="859"/>
    <s v="Male"/>
    <n v="0"/>
    <s v="No"/>
    <x v="1"/>
    <s v="No"/>
    <n v="37"/>
    <s v="Yes"/>
    <s v="Fiber optic"/>
    <s v="One year"/>
    <s v="Yes"/>
    <s v="Credit card (automatic)"/>
    <n v="104.5"/>
    <n v="3778"/>
    <s v="No"/>
    <m/>
  </r>
  <r>
    <x v="860"/>
    <s v="Female"/>
    <n v="0"/>
    <s v="No"/>
    <x v="1"/>
    <s v="No"/>
    <n v="60"/>
    <s v="Yes"/>
    <s v="No"/>
    <s v="Two year"/>
    <s v="No"/>
    <s v="Mailed check"/>
    <n v="25"/>
    <n v="1505.05"/>
    <s v="No"/>
    <m/>
  </r>
  <r>
    <x v="861"/>
    <s v="Male"/>
    <n v="0"/>
    <s v="Yes"/>
    <x v="0"/>
    <s v="Yes"/>
    <n v="18"/>
    <s v="No"/>
    <s v="DSL"/>
    <s v="Month-to-month"/>
    <s v="No"/>
    <s v="Credit card (automatic)"/>
    <n v="25.55"/>
    <n v="467.85"/>
    <s v="No"/>
    <m/>
  </r>
  <r>
    <x v="862"/>
    <s v="Female"/>
    <n v="0"/>
    <s v="No"/>
    <x v="1"/>
    <s v="No"/>
    <n v="3"/>
    <s v="Yes"/>
    <s v="Fiber optic"/>
    <s v="Month-to-month"/>
    <s v="Yes"/>
    <s v="Electronic check"/>
    <n v="70.150000000000006"/>
    <n v="194.2"/>
    <s v="No"/>
    <m/>
  </r>
  <r>
    <x v="863"/>
    <s v="Female"/>
    <n v="0"/>
    <s v="No"/>
    <x v="1"/>
    <s v="Yes"/>
    <n v="9"/>
    <s v="Yes"/>
    <s v="DSL"/>
    <s v="Month-to-month"/>
    <s v="Yes"/>
    <s v="Credit card (automatic)"/>
    <n v="69.400000000000006"/>
    <n v="571.45000000000005"/>
    <s v="No"/>
    <m/>
  </r>
  <r>
    <x v="864"/>
    <s v="Female"/>
    <n v="0"/>
    <s v="No"/>
    <x v="1"/>
    <s v="No"/>
    <n v="1"/>
    <s v="Yes"/>
    <s v="Fiber optic"/>
    <s v="Month-to-month"/>
    <s v="Yes"/>
    <s v="Electronic check"/>
    <n v="80.25"/>
    <n v="80.25"/>
    <s v="Yes"/>
    <m/>
  </r>
  <r>
    <x v="865"/>
    <s v="Male"/>
    <n v="0"/>
    <s v="Yes"/>
    <x v="0"/>
    <s v="Yes"/>
    <n v="17"/>
    <s v="Yes"/>
    <s v="Fiber optic"/>
    <s v="Month-to-month"/>
    <s v="Yes"/>
    <s v="Electronic check"/>
    <n v="69"/>
    <n v="1149.6500000000001"/>
    <s v="Yes"/>
    <m/>
  </r>
  <r>
    <x v="866"/>
    <s v="Male"/>
    <n v="0"/>
    <s v="No"/>
    <x v="1"/>
    <s v="No"/>
    <n v="7"/>
    <s v="Yes"/>
    <s v="Fiber optic"/>
    <s v="Month-to-month"/>
    <s v="Yes"/>
    <s v="Electronic check"/>
    <n v="69.55"/>
    <n v="521.35"/>
    <s v="No"/>
    <m/>
  </r>
  <r>
    <x v="867"/>
    <s v="Female"/>
    <n v="0"/>
    <s v="Yes"/>
    <x v="0"/>
    <s v="Yes"/>
    <n v="69"/>
    <s v="Yes"/>
    <s v="No"/>
    <s v="Two year"/>
    <s v="No"/>
    <s v="Bank transfer (automatic)"/>
    <n v="20.2"/>
    <n v="1412.65"/>
    <s v="No"/>
    <m/>
  </r>
  <r>
    <x v="868"/>
    <s v="Male"/>
    <n v="0"/>
    <s v="Yes"/>
    <x v="0"/>
    <s v="Yes"/>
    <n v="54"/>
    <s v="Yes"/>
    <s v="No"/>
    <s v="Two year"/>
    <s v="No"/>
    <s v="Credit card (automatic)"/>
    <n v="20.399999999999999"/>
    <n v="1090.5999999999999"/>
    <s v="No"/>
    <m/>
  </r>
  <r>
    <x v="869"/>
    <s v="Male"/>
    <n v="0"/>
    <s v="Yes"/>
    <x v="0"/>
    <s v="No"/>
    <n v="62"/>
    <s v="Yes"/>
    <s v="No"/>
    <s v="One year"/>
    <s v="Yes"/>
    <s v="Credit card (automatic)"/>
    <n v="23.75"/>
    <n v="1446.8"/>
    <s v="No"/>
    <m/>
  </r>
  <r>
    <x v="870"/>
    <s v="Male"/>
    <n v="0"/>
    <s v="No"/>
    <x v="1"/>
    <s v="No"/>
    <n v="24"/>
    <s v="Yes"/>
    <s v="Fiber optic"/>
    <s v="Month-to-month"/>
    <s v="Yes"/>
    <s v="Credit card (automatic)"/>
    <n v="90.55"/>
    <n v="2282.5500000000002"/>
    <s v="Yes"/>
    <m/>
  </r>
  <r>
    <x v="871"/>
    <s v="Male"/>
    <n v="0"/>
    <s v="No"/>
    <x v="1"/>
    <s v="No"/>
    <n v="17"/>
    <s v="Yes"/>
    <s v="DSL"/>
    <s v="Month-to-month"/>
    <s v="No"/>
    <s v="Bank transfer (automatic)"/>
    <n v="65.75"/>
    <n v="1111.2"/>
    <s v="No"/>
    <m/>
  </r>
  <r>
    <x v="872"/>
    <s v="Male"/>
    <n v="0"/>
    <s v="No"/>
    <x v="1"/>
    <s v="No"/>
    <n v="9"/>
    <s v="No"/>
    <s v="DSL"/>
    <s v="Month-to-month"/>
    <s v="Yes"/>
    <s v="Mailed check"/>
    <n v="24.6"/>
    <n v="190.1"/>
    <s v="No"/>
    <m/>
  </r>
  <r>
    <x v="873"/>
    <s v="Male"/>
    <n v="0"/>
    <s v="Yes"/>
    <x v="0"/>
    <s v="Yes"/>
    <n v="64"/>
    <s v="Yes"/>
    <s v="DSL"/>
    <s v="Two year"/>
    <s v="No"/>
    <s v="Mailed check"/>
    <n v="69.25"/>
    <n v="4447.75"/>
    <s v="No"/>
    <m/>
  </r>
  <r>
    <x v="874"/>
    <s v="Female"/>
    <n v="0"/>
    <s v="No"/>
    <x v="1"/>
    <s v="No"/>
    <n v="2"/>
    <s v="Yes"/>
    <s v="Fiber optic"/>
    <s v="Month-to-month"/>
    <s v="Yes"/>
    <s v="Electronic check"/>
    <n v="75.900000000000006"/>
    <n v="143.35"/>
    <s v="Yes"/>
    <m/>
  </r>
  <r>
    <x v="875"/>
    <s v="Male"/>
    <n v="0"/>
    <s v="Yes"/>
    <x v="0"/>
    <s v="Yes"/>
    <n v="1"/>
    <s v="Yes"/>
    <s v="DSL"/>
    <s v="Month-to-month"/>
    <s v="Yes"/>
    <s v="Mailed check"/>
    <n v="45.85"/>
    <n v="45.85"/>
    <s v="Yes"/>
    <m/>
  </r>
  <r>
    <x v="876"/>
    <s v="Female"/>
    <n v="0"/>
    <s v="Yes"/>
    <x v="0"/>
    <s v="No"/>
    <n v="16"/>
    <s v="No"/>
    <s v="DSL"/>
    <s v="Month-to-month"/>
    <s v="Yes"/>
    <s v="Electronic check"/>
    <n v="49.95"/>
    <n v="810.2"/>
    <s v="Yes"/>
    <m/>
  </r>
  <r>
    <x v="877"/>
    <s v="Female"/>
    <n v="0"/>
    <s v="Yes"/>
    <x v="0"/>
    <s v="No"/>
    <n v="72"/>
    <s v="Yes"/>
    <s v="No"/>
    <s v="Two year"/>
    <s v="No"/>
    <s v="Bank transfer (automatic)"/>
    <n v="24.65"/>
    <n v="1830.05"/>
    <s v="No"/>
    <m/>
  </r>
  <r>
    <x v="878"/>
    <s v="Male"/>
    <n v="0"/>
    <s v="No"/>
    <x v="1"/>
    <s v="No"/>
    <n v="30"/>
    <s v="Yes"/>
    <s v="Fiber optic"/>
    <s v="One year"/>
    <s v="No"/>
    <s v="Bank transfer (automatic)"/>
    <n v="90.4"/>
    <n v="2820.65"/>
    <s v="No"/>
    <m/>
  </r>
  <r>
    <x v="879"/>
    <s v="Female"/>
    <n v="0"/>
    <s v="Yes"/>
    <x v="0"/>
    <s v="No"/>
    <n v="49"/>
    <s v="Yes"/>
    <s v="Fiber optic"/>
    <s v="Month-to-month"/>
    <s v="Yes"/>
    <s v="Mailed check"/>
    <n v="100.85"/>
    <n v="4847.3500000000004"/>
    <s v="No"/>
    <m/>
  </r>
  <r>
    <x v="880"/>
    <s v="Male"/>
    <n v="0"/>
    <s v="Yes"/>
    <x v="0"/>
    <s v="Yes"/>
    <n v="47"/>
    <s v="Yes"/>
    <s v="Fiber optic"/>
    <s v="Month-to-month"/>
    <s v="No"/>
    <s v="Electronic check"/>
    <n v="87.2"/>
    <n v="4017.45"/>
    <s v="No"/>
    <m/>
  </r>
  <r>
    <x v="881"/>
    <s v="Male"/>
    <n v="0"/>
    <s v="No"/>
    <x v="1"/>
    <s v="No"/>
    <n v="20"/>
    <s v="Yes"/>
    <s v="DSL"/>
    <s v="Month-to-month"/>
    <s v="No"/>
    <s v="Credit card (automatic)"/>
    <n v="64.400000000000006"/>
    <n v="1398.6"/>
    <s v="No"/>
    <m/>
  </r>
  <r>
    <x v="882"/>
    <s v="Male"/>
    <n v="0"/>
    <s v="No"/>
    <x v="1"/>
    <s v="Yes"/>
    <n v="54"/>
    <s v="Yes"/>
    <s v="Fiber optic"/>
    <s v="One year"/>
    <s v="Yes"/>
    <s v="Electronic check"/>
    <n v="105.85"/>
    <n v="5826.65"/>
    <s v="No"/>
    <m/>
  </r>
  <r>
    <x v="883"/>
    <s v="Male"/>
    <n v="1"/>
    <s v="Yes"/>
    <x v="0"/>
    <s v="No"/>
    <n v="61"/>
    <s v="Yes"/>
    <s v="Fiber optic"/>
    <s v="One year"/>
    <s v="Yes"/>
    <s v="Mailed check"/>
    <n v="98.3"/>
    <n v="6066.55"/>
    <s v="No"/>
    <m/>
  </r>
  <r>
    <x v="884"/>
    <s v="Male"/>
    <n v="0"/>
    <s v="No"/>
    <x v="1"/>
    <s v="No"/>
    <n v="3"/>
    <s v="Yes"/>
    <s v="Fiber optic"/>
    <s v="Month-to-month"/>
    <s v="Yes"/>
    <s v="Electronic check"/>
    <n v="76.95"/>
    <n v="228.4"/>
    <s v="Yes"/>
    <m/>
  </r>
  <r>
    <x v="885"/>
    <s v="Female"/>
    <n v="1"/>
    <s v="No"/>
    <x v="1"/>
    <s v="No"/>
    <n v="16"/>
    <s v="Yes"/>
    <s v="Fiber optic"/>
    <s v="Month-to-month"/>
    <s v="Yes"/>
    <s v="Electronic check"/>
    <n v="96.15"/>
    <n v="1529.2"/>
    <s v="Yes"/>
    <m/>
  </r>
  <r>
    <x v="886"/>
    <s v="Female"/>
    <n v="0"/>
    <s v="Yes"/>
    <x v="0"/>
    <s v="Yes"/>
    <n v="3"/>
    <s v="Yes"/>
    <s v="DSL"/>
    <s v="Month-to-month"/>
    <s v="Yes"/>
    <s v="Credit card (automatic)"/>
    <n v="58.7"/>
    <n v="168.6"/>
    <s v="No"/>
    <m/>
  </r>
  <r>
    <x v="887"/>
    <s v="Male"/>
    <n v="0"/>
    <s v="No"/>
    <x v="1"/>
    <s v="No"/>
    <n v="25"/>
    <s v="Yes"/>
    <s v="No"/>
    <s v="Month-to-month"/>
    <s v="Yes"/>
    <s v="Mailed check"/>
    <n v="20.149999999999999"/>
    <n v="536.35"/>
    <s v="No"/>
    <m/>
  </r>
  <r>
    <x v="888"/>
    <s v="Male"/>
    <n v="0"/>
    <s v="No"/>
    <x v="1"/>
    <s v="No"/>
    <n v="30"/>
    <s v="Yes"/>
    <s v="DSL"/>
    <s v="Month-to-month"/>
    <s v="Yes"/>
    <s v="Mailed check"/>
    <n v="64.5"/>
    <n v="1888.45"/>
    <s v="No"/>
    <m/>
  </r>
  <r>
    <x v="889"/>
    <s v="Female"/>
    <n v="0"/>
    <s v="Yes"/>
    <x v="0"/>
    <s v="No"/>
    <n v="21"/>
    <s v="No"/>
    <s v="DSL"/>
    <s v="Month-to-month"/>
    <s v="No"/>
    <s v="Electronic check"/>
    <n v="28.5"/>
    <n v="629.35"/>
    <s v="No"/>
    <m/>
  </r>
  <r>
    <x v="890"/>
    <s v="Male"/>
    <n v="0"/>
    <s v="No"/>
    <x v="1"/>
    <s v="No"/>
    <n v="1"/>
    <s v="Yes"/>
    <s v="DSL"/>
    <s v="Month-to-month"/>
    <s v="No"/>
    <s v="Electronic check"/>
    <n v="45.3"/>
    <n v="45.3"/>
    <s v="Yes"/>
    <m/>
  </r>
  <r>
    <x v="891"/>
    <s v="Female"/>
    <n v="0"/>
    <s v="No"/>
    <x v="1"/>
    <s v="No"/>
    <n v="15"/>
    <s v="Yes"/>
    <s v="No"/>
    <s v="Month-to-month"/>
    <s v="No"/>
    <s v="Bank transfer (automatic)"/>
    <n v="19.399999999999999"/>
    <n v="289.3"/>
    <s v="Yes"/>
    <m/>
  </r>
  <r>
    <x v="892"/>
    <s v="Male"/>
    <n v="1"/>
    <s v="Yes"/>
    <x v="0"/>
    <s v="No"/>
    <n v="23"/>
    <s v="Yes"/>
    <s v="Fiber optic"/>
    <s v="Month-to-month"/>
    <s v="Yes"/>
    <s v="Electronic check"/>
    <n v="90.45"/>
    <n v="2117.25"/>
    <s v="No"/>
    <m/>
  </r>
  <r>
    <x v="893"/>
    <s v="Female"/>
    <n v="0"/>
    <s v="Yes"/>
    <x v="0"/>
    <s v="Yes"/>
    <n v="45"/>
    <s v="Yes"/>
    <s v="Fiber optic"/>
    <s v="Month-to-month"/>
    <s v="Yes"/>
    <s v="Electronic check"/>
    <n v="105.15"/>
    <n v="4730.8999999999996"/>
    <s v="No"/>
    <m/>
  </r>
  <r>
    <x v="894"/>
    <s v="Female"/>
    <n v="0"/>
    <s v="Yes"/>
    <x v="0"/>
    <s v="Yes"/>
    <n v="24"/>
    <s v="Yes"/>
    <s v="Fiber optic"/>
    <s v="One year"/>
    <s v="No"/>
    <s v="Bank transfer (automatic)"/>
    <n v="83.15"/>
    <n v="2033.05"/>
    <s v="No"/>
    <m/>
  </r>
  <r>
    <x v="895"/>
    <s v="Female"/>
    <n v="0"/>
    <s v="Yes"/>
    <x v="0"/>
    <s v="No"/>
    <n v="56"/>
    <s v="Yes"/>
    <s v="Fiber optic"/>
    <s v="Two year"/>
    <s v="No"/>
    <s v="Bank transfer (automatic)"/>
    <n v="103.2"/>
    <n v="5744.35"/>
    <s v="No"/>
    <m/>
  </r>
  <r>
    <x v="896"/>
    <s v="Female"/>
    <n v="0"/>
    <s v="No"/>
    <x v="1"/>
    <s v="No"/>
    <n v="1"/>
    <s v="Yes"/>
    <s v="Fiber optic"/>
    <s v="Month-to-month"/>
    <s v="No"/>
    <s v="Electronic check"/>
    <n v="75.8"/>
    <n v="75.8"/>
    <s v="Yes"/>
    <m/>
  </r>
  <r>
    <x v="897"/>
    <s v="Female"/>
    <n v="0"/>
    <s v="No"/>
    <x v="1"/>
    <s v="No"/>
    <n v="7"/>
    <s v="Yes"/>
    <s v="Fiber optic"/>
    <s v="Month-to-month"/>
    <s v="Yes"/>
    <s v="Electronic check"/>
    <n v="79.3"/>
    <n v="523.15"/>
    <s v="Yes"/>
    <m/>
  </r>
  <r>
    <x v="898"/>
    <s v="Female"/>
    <n v="1"/>
    <s v="Yes"/>
    <x v="0"/>
    <s v="No"/>
    <n v="55"/>
    <s v="Yes"/>
    <s v="Fiber optic"/>
    <s v="Two year"/>
    <s v="No"/>
    <s v="Credit card (automatic)"/>
    <n v="88.8"/>
    <n v="4805.3"/>
    <s v="No"/>
    <m/>
  </r>
  <r>
    <x v="899"/>
    <s v="Female"/>
    <n v="0"/>
    <s v="No"/>
    <x v="1"/>
    <s v="No"/>
    <n v="2"/>
    <s v="No"/>
    <s v="DSL"/>
    <s v="Month-to-month"/>
    <s v="Yes"/>
    <s v="Electronic check"/>
    <n v="30.9"/>
    <n v="59.05"/>
    <s v="Yes"/>
    <m/>
  </r>
  <r>
    <x v="900"/>
    <s v="Female"/>
    <n v="0"/>
    <s v="Yes"/>
    <x v="0"/>
    <s v="Yes"/>
    <n v="72"/>
    <s v="Yes"/>
    <s v="DSL"/>
    <s v="Two year"/>
    <s v="Yes"/>
    <s v="Credit card (automatic)"/>
    <n v="85.9"/>
    <n v="6110.75"/>
    <s v="No"/>
    <m/>
  </r>
  <r>
    <x v="901"/>
    <s v="Female"/>
    <n v="1"/>
    <s v="No"/>
    <x v="1"/>
    <s v="No"/>
    <n v="45"/>
    <s v="No"/>
    <s v="DSL"/>
    <s v="One year"/>
    <s v="No"/>
    <s v="Electronic check"/>
    <n v="34.200000000000003"/>
    <n v="1596.6"/>
    <s v="No"/>
    <m/>
  </r>
  <r>
    <x v="902"/>
    <s v="Female"/>
    <n v="1"/>
    <s v="No"/>
    <x v="1"/>
    <s v="No"/>
    <n v="46"/>
    <s v="Yes"/>
    <s v="Fiber optic"/>
    <s v="One year"/>
    <s v="No"/>
    <s v="Credit card (automatic)"/>
    <n v="95.25"/>
    <n v="4424.2"/>
    <s v="Yes"/>
    <m/>
  </r>
  <r>
    <x v="903"/>
    <s v="Male"/>
    <n v="0"/>
    <s v="No"/>
    <x v="1"/>
    <s v="No"/>
    <n v="2"/>
    <s v="Yes"/>
    <s v="DSL"/>
    <s v="Month-to-month"/>
    <s v="Yes"/>
    <s v="Mailed check"/>
    <n v="50.3"/>
    <n v="92.75"/>
    <s v="No"/>
    <m/>
  </r>
  <r>
    <x v="904"/>
    <s v="Female"/>
    <n v="0"/>
    <s v="Yes"/>
    <x v="0"/>
    <s v="No"/>
    <n v="2"/>
    <s v="Yes"/>
    <s v="Fiber optic"/>
    <s v="Month-to-month"/>
    <s v="Yes"/>
    <s v="Electronic check"/>
    <n v="80.150000000000006"/>
    <n v="194.55"/>
    <s v="No"/>
    <m/>
  </r>
  <r>
    <x v="905"/>
    <s v="Female"/>
    <n v="0"/>
    <s v="Yes"/>
    <x v="0"/>
    <s v="No"/>
    <n v="12"/>
    <s v="Yes"/>
    <s v="DSL"/>
    <s v="Month-to-month"/>
    <s v="Yes"/>
    <s v="Electronic check"/>
    <n v="51.25"/>
    <n v="612.1"/>
    <s v="No"/>
    <m/>
  </r>
  <r>
    <x v="906"/>
    <s v="Female"/>
    <n v="1"/>
    <s v="Yes"/>
    <x v="0"/>
    <s v="No"/>
    <n v="68"/>
    <s v="Yes"/>
    <s v="Fiber optic"/>
    <s v="Month-to-month"/>
    <s v="Yes"/>
    <s v="Bank transfer (automatic)"/>
    <n v="89.6"/>
    <n v="6127.6"/>
    <s v="Yes"/>
    <m/>
  </r>
  <r>
    <x v="907"/>
    <s v="Male"/>
    <n v="0"/>
    <s v="Yes"/>
    <x v="0"/>
    <s v="Yes"/>
    <n v="69"/>
    <s v="Yes"/>
    <s v="Fiber optic"/>
    <s v="Two year"/>
    <s v="Yes"/>
    <s v="Credit card (automatic)"/>
    <n v="95.2"/>
    <n v="6671.7"/>
    <s v="No"/>
    <m/>
  </r>
  <r>
    <x v="908"/>
    <s v="Male"/>
    <n v="1"/>
    <s v="No"/>
    <x v="1"/>
    <s v="Yes"/>
    <n v="56"/>
    <s v="Yes"/>
    <s v="Fiber optic"/>
    <s v="One year"/>
    <s v="No"/>
    <s v="Credit card (automatic)"/>
    <n v="94.8"/>
    <n v="5264.3"/>
    <s v="No"/>
    <m/>
  </r>
  <r>
    <x v="909"/>
    <s v="Female"/>
    <n v="1"/>
    <s v="No"/>
    <x v="1"/>
    <s v="No"/>
    <n v="4"/>
    <s v="Yes"/>
    <s v="Fiber optic"/>
    <s v="Month-to-month"/>
    <s v="Yes"/>
    <s v="Electronic check"/>
    <n v="80.25"/>
    <n v="303.7"/>
    <s v="No"/>
    <m/>
  </r>
  <r>
    <x v="910"/>
    <s v="Male"/>
    <n v="0"/>
    <s v="Yes"/>
    <x v="0"/>
    <s v="No"/>
    <n v="64"/>
    <s v="Yes"/>
    <s v="DSL"/>
    <s v="Two year"/>
    <s v="Yes"/>
    <s v="Bank transfer (automatic)"/>
    <n v="76.099999999999994"/>
    <n v="4818.8"/>
    <s v="No"/>
    <m/>
  </r>
  <r>
    <x v="911"/>
    <s v="Male"/>
    <n v="0"/>
    <s v="Yes"/>
    <x v="0"/>
    <s v="No"/>
    <n v="59"/>
    <s v="Yes"/>
    <s v="Fiber optic"/>
    <s v="One year"/>
    <s v="Yes"/>
    <s v="Electronic check"/>
    <n v="110.15"/>
    <n v="6448.05"/>
    <s v="Yes"/>
    <m/>
  </r>
  <r>
    <x v="912"/>
    <s v="Male"/>
    <n v="0"/>
    <s v="Yes"/>
    <x v="0"/>
    <s v="Yes"/>
    <n v="62"/>
    <s v="Yes"/>
    <s v="Fiber optic"/>
    <s v="Two year"/>
    <s v="No"/>
    <s v="Bank transfer (automatic)"/>
    <n v="115.55"/>
    <n v="7159.05"/>
    <s v="No"/>
    <m/>
  </r>
  <r>
    <x v="913"/>
    <s v="Male"/>
    <n v="0"/>
    <s v="Yes"/>
    <x v="0"/>
    <s v="Yes"/>
    <n v="63"/>
    <s v="Yes"/>
    <s v="No"/>
    <s v="Two year"/>
    <s v="No"/>
    <s v="Credit card (automatic)"/>
    <n v="24.65"/>
    <n v="1574.5"/>
    <s v="No"/>
    <m/>
  </r>
  <r>
    <x v="914"/>
    <s v="Male"/>
    <n v="0"/>
    <s v="Yes"/>
    <x v="0"/>
    <s v="Yes"/>
    <n v="5"/>
    <s v="Yes"/>
    <s v="No"/>
    <s v="Month-to-month"/>
    <s v="No"/>
    <s v="Mailed check"/>
    <n v="19.45"/>
    <n v="86.05"/>
    <s v="No"/>
    <m/>
  </r>
  <r>
    <x v="915"/>
    <s v="Male"/>
    <n v="1"/>
    <s v="Yes"/>
    <x v="0"/>
    <s v="No"/>
    <n v="49"/>
    <s v="Yes"/>
    <s v="Fiber optic"/>
    <s v="Month-to-month"/>
    <s v="Yes"/>
    <s v="Electronic check"/>
    <n v="88.2"/>
    <n v="4159.45"/>
    <s v="No"/>
    <m/>
  </r>
  <r>
    <x v="916"/>
    <s v="Female"/>
    <n v="0"/>
    <s v="Yes"/>
    <x v="0"/>
    <s v="Yes"/>
    <n v="62"/>
    <s v="Yes"/>
    <s v="Fiber optic"/>
    <s v="Two year"/>
    <s v="Yes"/>
    <s v="Bank transfer (automatic)"/>
    <n v="101.15"/>
    <n v="6638.35"/>
    <s v="No"/>
    <m/>
  </r>
  <r>
    <x v="917"/>
    <s v="Female"/>
    <n v="1"/>
    <s v="Yes"/>
    <x v="0"/>
    <s v="No"/>
    <n v="71"/>
    <s v="Yes"/>
    <s v="Fiber optic"/>
    <s v="Two year"/>
    <s v="Yes"/>
    <s v="Electronic check"/>
    <n v="99.4"/>
    <n v="7168.25"/>
    <s v="No"/>
    <m/>
  </r>
  <r>
    <x v="918"/>
    <s v="Female"/>
    <n v="0"/>
    <s v="Yes"/>
    <x v="0"/>
    <s v="Yes"/>
    <n v="72"/>
    <s v="Yes"/>
    <s v="No"/>
    <s v="Two year"/>
    <s v="Yes"/>
    <s v="Credit card (automatic)"/>
    <n v="20.100000000000001"/>
    <n v="1326.25"/>
    <s v="No"/>
    <m/>
  </r>
  <r>
    <x v="919"/>
    <s v="Male"/>
    <n v="0"/>
    <s v="Yes"/>
    <x v="0"/>
    <s v="Yes"/>
    <n v="36"/>
    <s v="No"/>
    <s v="DSL"/>
    <s v="One year"/>
    <s v="No"/>
    <s v="Credit card (automatic)"/>
    <n v="60.7"/>
    <n v="2234.5500000000002"/>
    <s v="No"/>
    <m/>
  </r>
  <r>
    <x v="920"/>
    <s v="Female"/>
    <n v="0"/>
    <s v="No"/>
    <x v="1"/>
    <s v="No"/>
    <n v="36"/>
    <s v="Yes"/>
    <s v="No"/>
    <s v="One year"/>
    <s v="Yes"/>
    <s v="Bank transfer (automatic)"/>
    <n v="19.25"/>
    <n v="679.8"/>
    <s v="No"/>
    <m/>
  </r>
  <r>
    <x v="921"/>
    <s v="Male"/>
    <n v="0"/>
    <s v="No"/>
    <x v="1"/>
    <s v="No"/>
    <n v="1"/>
    <s v="Yes"/>
    <s v="DSL"/>
    <s v="Month-to-month"/>
    <s v="Yes"/>
    <s v="Mailed check"/>
    <n v="62.8"/>
    <n v="62.8"/>
    <s v="No"/>
    <m/>
  </r>
  <r>
    <x v="922"/>
    <s v="Male"/>
    <n v="0"/>
    <s v="Yes"/>
    <x v="0"/>
    <s v="Yes"/>
    <n v="59"/>
    <s v="Yes"/>
    <s v="No"/>
    <s v="Two year"/>
    <s v="No"/>
    <s v="Mailed check"/>
    <n v="19.850000000000001"/>
    <n v="1188.25"/>
    <s v="No"/>
    <m/>
  </r>
  <r>
    <x v="923"/>
    <s v="Male"/>
    <n v="1"/>
    <s v="Yes"/>
    <x v="0"/>
    <s v="No"/>
    <n v="7"/>
    <s v="Yes"/>
    <s v="Fiber optic"/>
    <s v="Month-to-month"/>
    <s v="Yes"/>
    <s v="Electronic check"/>
    <n v="89.5"/>
    <n v="676.7"/>
    <s v="Yes"/>
    <m/>
  </r>
  <r>
    <x v="924"/>
    <s v="Female"/>
    <n v="0"/>
    <s v="No"/>
    <x v="1"/>
    <s v="No"/>
    <n v="1"/>
    <s v="Yes"/>
    <s v="DSL"/>
    <s v="One year"/>
    <s v="No"/>
    <s v="Credit card (automatic)"/>
    <n v="74.099999999999994"/>
    <n v="74.099999999999994"/>
    <s v="No"/>
    <m/>
  </r>
  <r>
    <x v="925"/>
    <s v="Female"/>
    <n v="0"/>
    <s v="Yes"/>
    <x v="0"/>
    <s v="Yes"/>
    <n v="30"/>
    <s v="Yes"/>
    <s v="Fiber optic"/>
    <s v="Month-to-month"/>
    <s v="Yes"/>
    <s v="Electronic check"/>
    <n v="107.5"/>
    <n v="3242.5"/>
    <s v="No"/>
    <m/>
  </r>
  <r>
    <x v="926"/>
    <s v="Male"/>
    <n v="0"/>
    <s v="No"/>
    <x v="1"/>
    <s v="No"/>
    <n v="64"/>
    <s v="Yes"/>
    <s v="No"/>
    <s v="Two year"/>
    <s v="No"/>
    <s v="Mailed check"/>
    <n v="19.55"/>
    <n v="1240.1500000000001"/>
    <s v="No"/>
    <m/>
  </r>
  <r>
    <x v="927"/>
    <s v="Male"/>
    <n v="0"/>
    <s v="No"/>
    <x v="1"/>
    <s v="No"/>
    <n v="63"/>
    <s v="Yes"/>
    <s v="DSL"/>
    <s v="One year"/>
    <s v="No"/>
    <s v="Bank transfer (automatic)"/>
    <n v="68.8"/>
    <n v="4111.3500000000004"/>
    <s v="No"/>
    <m/>
  </r>
  <r>
    <x v="928"/>
    <s v="Male"/>
    <n v="1"/>
    <s v="Yes"/>
    <x v="0"/>
    <s v="No"/>
    <n v="72"/>
    <s v="Yes"/>
    <s v="DSL"/>
    <s v="Two year"/>
    <s v="No"/>
    <s v="Credit card (automatic)"/>
    <n v="84.45"/>
    <n v="5899.85"/>
    <s v="No"/>
    <m/>
  </r>
  <r>
    <x v="929"/>
    <s v="Male"/>
    <n v="0"/>
    <s v="Yes"/>
    <x v="0"/>
    <s v="No"/>
    <n v="8"/>
    <s v="Yes"/>
    <s v="Fiber optic"/>
    <s v="Month-to-month"/>
    <s v="No"/>
    <s v="Electronic check"/>
    <n v="75"/>
    <n v="632.95000000000005"/>
    <s v="Yes"/>
    <m/>
  </r>
  <r>
    <x v="930"/>
    <s v="Male"/>
    <n v="0"/>
    <s v="Yes"/>
    <x v="0"/>
    <s v="Yes"/>
    <n v="67"/>
    <s v="Yes"/>
    <s v="Fiber optic"/>
    <s v="Two year"/>
    <s v="Yes"/>
    <s v="Bank transfer (automatic)"/>
    <n v="111.2"/>
    <n v="7530.8"/>
    <s v="No"/>
    <m/>
  </r>
  <r>
    <x v="931"/>
    <s v="Female"/>
    <n v="0"/>
    <s v="Yes"/>
    <x v="0"/>
    <s v="Yes"/>
    <n v="70"/>
    <s v="Yes"/>
    <s v="DSL"/>
    <s v="Two year"/>
    <s v="Yes"/>
    <s v="Bank transfer (automatic)"/>
    <n v="80.599999999999994"/>
    <n v="5460.2"/>
    <s v="No"/>
    <m/>
  </r>
  <r>
    <x v="932"/>
    <s v="Female"/>
    <n v="1"/>
    <s v="No"/>
    <x v="1"/>
    <s v="No"/>
    <n v="20"/>
    <s v="Yes"/>
    <s v="Fiber optic"/>
    <s v="Month-to-month"/>
    <s v="No"/>
    <s v="Bank transfer (automatic)"/>
    <n v="80.7"/>
    <n v="1614.2"/>
    <s v="No"/>
    <m/>
  </r>
  <r>
    <x v="933"/>
    <s v="Female"/>
    <n v="0"/>
    <s v="Yes"/>
    <x v="0"/>
    <s v="Yes"/>
    <n v="24"/>
    <s v="No"/>
    <s v="DSL"/>
    <s v="One year"/>
    <s v="No"/>
    <s v="Electronic check"/>
    <n v="57.6"/>
    <n v="1367.75"/>
    <s v="No"/>
    <m/>
  </r>
  <r>
    <x v="934"/>
    <s v="Female"/>
    <n v="0"/>
    <s v="Yes"/>
    <x v="0"/>
    <s v="No"/>
    <n v="11"/>
    <s v="Yes"/>
    <s v="DSL"/>
    <s v="Month-to-month"/>
    <s v="Yes"/>
    <s v="Electronic check"/>
    <n v="44.05"/>
    <n v="483.7"/>
    <s v="Yes"/>
    <m/>
  </r>
  <r>
    <x v="935"/>
    <s v="Female"/>
    <n v="0"/>
    <s v="Yes"/>
    <x v="0"/>
    <s v="Yes"/>
    <n v="66"/>
    <s v="Yes"/>
    <s v="DSL"/>
    <s v="Two year"/>
    <s v="Yes"/>
    <s v="Credit card (automatic)"/>
    <n v="58.2"/>
    <n v="3810.8"/>
    <s v="No"/>
    <m/>
  </r>
  <r>
    <x v="936"/>
    <s v="Female"/>
    <n v="0"/>
    <s v="Yes"/>
    <x v="0"/>
    <s v="Yes"/>
    <n v="45"/>
    <s v="Yes"/>
    <s v="DSL"/>
    <s v="Two year"/>
    <s v="Yes"/>
    <s v="Mailed check"/>
    <n v="81"/>
    <n v="3533.6"/>
    <s v="No"/>
    <m/>
  </r>
  <r>
    <x v="937"/>
    <s v="Male"/>
    <n v="1"/>
    <s v="Yes"/>
    <x v="0"/>
    <s v="No"/>
    <n v="15"/>
    <s v="Yes"/>
    <s v="Fiber optic"/>
    <s v="Month-to-month"/>
    <s v="Yes"/>
    <s v="Bank transfer (automatic)"/>
    <n v="85.6"/>
    <n v="1345.55"/>
    <s v="Yes"/>
    <m/>
  </r>
  <r>
    <x v="938"/>
    <s v="Female"/>
    <n v="0"/>
    <s v="No"/>
    <x v="1"/>
    <s v="No"/>
    <n v="70"/>
    <s v="Yes"/>
    <s v="Fiber optic"/>
    <s v="One year"/>
    <s v="No"/>
    <s v="Credit card (automatic)"/>
    <n v="115.55"/>
    <n v="8127.6"/>
    <s v="Yes"/>
    <m/>
  </r>
  <r>
    <x v="939"/>
    <s v="Female"/>
    <n v="0"/>
    <s v="No"/>
    <x v="1"/>
    <s v="No"/>
    <n v="36"/>
    <s v="Yes"/>
    <s v="DSL"/>
    <s v="One year"/>
    <s v="Yes"/>
    <s v="Mailed check"/>
    <n v="75.55"/>
    <n v="2680.15"/>
    <s v="No"/>
    <m/>
  </r>
  <r>
    <x v="940"/>
    <s v="Female"/>
    <n v="0"/>
    <s v="Yes"/>
    <x v="0"/>
    <s v="No"/>
    <n v="34"/>
    <s v="Yes"/>
    <s v="Fiber optic"/>
    <s v="Month-to-month"/>
    <s v="Yes"/>
    <s v="Electronic check"/>
    <n v="97.65"/>
    <n v="3207.55"/>
    <s v="Yes"/>
    <m/>
  </r>
  <r>
    <x v="941"/>
    <s v="Male"/>
    <n v="0"/>
    <s v="No"/>
    <x v="1"/>
    <s v="No"/>
    <n v="48"/>
    <s v="Yes"/>
    <s v="DSL"/>
    <s v="One year"/>
    <s v="Yes"/>
    <s v="Bank transfer (automatic)"/>
    <n v="70.95"/>
    <n v="3629.2"/>
    <s v="No"/>
    <m/>
  </r>
  <r>
    <x v="942"/>
    <s v="Male"/>
    <n v="0"/>
    <s v="Yes"/>
    <x v="0"/>
    <s v="No"/>
    <n v="47"/>
    <s v="Yes"/>
    <s v="Fiber optic"/>
    <s v="Month-to-month"/>
    <s v="Yes"/>
    <s v="Electronic check"/>
    <n v="109.55"/>
    <n v="5124.55"/>
    <s v="Yes"/>
    <m/>
  </r>
  <r>
    <x v="943"/>
    <s v="Female"/>
    <n v="0"/>
    <s v="Yes"/>
    <x v="0"/>
    <s v="Yes"/>
    <n v="11"/>
    <s v="Yes"/>
    <s v="No"/>
    <s v="Two year"/>
    <s v="No"/>
    <s v="Credit card (automatic)"/>
    <n v="20.9"/>
    <n v="202.3"/>
    <s v="No"/>
    <m/>
  </r>
  <r>
    <x v="944"/>
    <s v="Male"/>
    <n v="0"/>
    <s v="No"/>
    <x v="1"/>
    <s v="No"/>
    <n v="7"/>
    <s v="Yes"/>
    <s v="No"/>
    <s v="Month-to-month"/>
    <s v="Yes"/>
    <s v="Mailed check"/>
    <n v="19.95"/>
    <n v="147.5"/>
    <s v="No"/>
    <m/>
  </r>
  <r>
    <x v="945"/>
    <s v="Female"/>
    <n v="0"/>
    <s v="No"/>
    <x v="1"/>
    <s v="No"/>
    <n v="3"/>
    <s v="Yes"/>
    <s v="No"/>
    <s v="Month-to-month"/>
    <s v="No"/>
    <s v="Mailed check"/>
    <n v="24.6"/>
    <n v="86.35"/>
    <s v="No"/>
    <m/>
  </r>
  <r>
    <x v="946"/>
    <s v="Male"/>
    <n v="0"/>
    <s v="No"/>
    <x v="1"/>
    <s v="No"/>
    <n v="8"/>
    <s v="Yes"/>
    <s v="DSL"/>
    <s v="Month-to-month"/>
    <s v="Yes"/>
    <s v="Electronic check"/>
    <n v="66.7"/>
    <n v="579"/>
    <s v="No"/>
    <m/>
  </r>
  <r>
    <x v="947"/>
    <s v="Male"/>
    <n v="0"/>
    <s v="No"/>
    <x v="1"/>
    <s v="Yes"/>
    <n v="1"/>
    <s v="Yes"/>
    <s v="No"/>
    <s v="Month-to-month"/>
    <s v="Yes"/>
    <s v="Mailed check"/>
    <n v="19.45"/>
    <n v="19.45"/>
    <s v="Yes"/>
    <m/>
  </r>
  <r>
    <x v="948"/>
    <s v="Male"/>
    <n v="0"/>
    <s v="Yes"/>
    <x v="0"/>
    <s v="Yes"/>
    <n v="60"/>
    <s v="Yes"/>
    <s v="DSL"/>
    <s v="One year"/>
    <s v="Yes"/>
    <s v="Bank transfer (automatic)"/>
    <n v="65.849999999999994"/>
    <n v="3928.3"/>
    <s v="No"/>
    <m/>
  </r>
  <r>
    <x v="949"/>
    <s v="Female"/>
    <n v="0"/>
    <s v="Yes"/>
    <x v="0"/>
    <s v="No"/>
    <n v="71"/>
    <s v="Yes"/>
    <s v="No"/>
    <s v="Two year"/>
    <s v="Yes"/>
    <s v="Bank transfer (automatic)"/>
    <n v="24.65"/>
    <n v="1710.15"/>
    <s v="No"/>
    <m/>
  </r>
  <r>
    <x v="950"/>
    <s v="Female"/>
    <n v="0"/>
    <s v="Yes"/>
    <x v="0"/>
    <s v="Yes"/>
    <n v="4"/>
    <s v="Yes"/>
    <s v="No"/>
    <s v="Month-to-month"/>
    <s v="No"/>
    <s v="Mailed check"/>
    <n v="20.350000000000001"/>
    <n v="76.349999999999994"/>
    <s v="Yes"/>
    <m/>
  </r>
  <r>
    <x v="951"/>
    <s v="Female"/>
    <n v="0"/>
    <s v="Yes"/>
    <x v="0"/>
    <s v="Yes"/>
    <n v="43"/>
    <s v="No"/>
    <s v="DSL"/>
    <s v="One year"/>
    <s v="Yes"/>
    <s v="Bank transfer (automatic)"/>
    <n v="51.25"/>
    <n v="2151.6"/>
    <s v="No"/>
    <m/>
  </r>
  <r>
    <x v="952"/>
    <s v="Male"/>
    <n v="0"/>
    <s v="Yes"/>
    <x v="0"/>
    <s v="No"/>
    <n v="59"/>
    <s v="Yes"/>
    <s v="Fiber optic"/>
    <s v="One year"/>
    <s v="Yes"/>
    <s v="Bank transfer (automatic)"/>
    <n v="99.5"/>
    <n v="5961.1"/>
    <s v="Yes"/>
    <m/>
  </r>
  <r>
    <x v="953"/>
    <s v="Female"/>
    <n v="0"/>
    <s v="Yes"/>
    <x v="0"/>
    <s v="No"/>
    <n v="23"/>
    <s v="Yes"/>
    <s v="DSL"/>
    <s v="Month-to-month"/>
    <s v="No"/>
    <s v="Electronic check"/>
    <n v="54.25"/>
    <n v="1221.55"/>
    <s v="No"/>
    <m/>
  </r>
  <r>
    <x v="954"/>
    <s v="Female"/>
    <n v="0"/>
    <s v="No"/>
    <x v="1"/>
    <s v="No"/>
    <n v="1"/>
    <s v="No"/>
    <s v="DSL"/>
    <s v="Month-to-month"/>
    <s v="Yes"/>
    <s v="Mailed check"/>
    <n v="25.15"/>
    <n v="25.15"/>
    <s v="No"/>
    <m/>
  </r>
  <r>
    <x v="955"/>
    <s v="Male"/>
    <n v="0"/>
    <s v="No"/>
    <x v="1"/>
    <s v="No"/>
    <n v="69"/>
    <s v="Yes"/>
    <s v="No"/>
    <s v="Two year"/>
    <s v="No"/>
    <s v="Bank transfer (automatic)"/>
    <n v="23.95"/>
    <n v="1713.1"/>
    <s v="No"/>
    <m/>
  </r>
  <r>
    <x v="956"/>
    <s v="Female"/>
    <n v="1"/>
    <s v="No"/>
    <x v="1"/>
    <s v="No"/>
    <n v="1"/>
    <s v="No"/>
    <s v="DSL"/>
    <s v="Month-to-month"/>
    <s v="Yes"/>
    <s v="Electronic check"/>
    <n v="25.2"/>
    <n v="25.2"/>
    <s v="Yes"/>
    <m/>
  </r>
  <r>
    <x v="957"/>
    <s v="Male"/>
    <n v="0"/>
    <s v="No"/>
    <x v="1"/>
    <s v="No"/>
    <n v="2"/>
    <s v="Yes"/>
    <s v="DSL"/>
    <s v="Month-to-month"/>
    <s v="Yes"/>
    <s v="Mailed check"/>
    <n v="45"/>
    <n v="96.45"/>
    <s v="Yes"/>
    <m/>
  </r>
  <r>
    <x v="958"/>
    <s v="Female"/>
    <n v="0"/>
    <s v="Yes"/>
    <x v="0"/>
    <s v="No"/>
    <n v="15"/>
    <s v="Yes"/>
    <s v="Fiber optic"/>
    <s v="Month-to-month"/>
    <s v="No"/>
    <s v="Bank transfer (automatic)"/>
    <n v="75.349999999999994"/>
    <n v="1114.55"/>
    <s v="No"/>
    <m/>
  </r>
  <r>
    <x v="959"/>
    <s v="Male"/>
    <n v="0"/>
    <s v="No"/>
    <x v="1"/>
    <s v="No"/>
    <n v="31"/>
    <s v="Yes"/>
    <s v="No"/>
    <s v="Two year"/>
    <s v="No"/>
    <s v="Bank transfer (automatic)"/>
    <n v="20.399999999999999"/>
    <n v="609.1"/>
    <s v="No"/>
    <m/>
  </r>
  <r>
    <x v="960"/>
    <s v="Male"/>
    <n v="0"/>
    <s v="No"/>
    <x v="1"/>
    <s v="Yes"/>
    <n v="3"/>
    <s v="Yes"/>
    <s v="DSL"/>
    <s v="Month-to-month"/>
    <s v="Yes"/>
    <s v="Credit card (automatic)"/>
    <n v="54.7"/>
    <n v="169.45"/>
    <s v="Yes"/>
    <m/>
  </r>
  <r>
    <x v="961"/>
    <s v="Female"/>
    <n v="0"/>
    <s v="No"/>
    <x v="1"/>
    <s v="No"/>
    <n v="8"/>
    <s v="Yes"/>
    <s v="No"/>
    <s v="Two year"/>
    <s v="No"/>
    <s v="Mailed check"/>
    <n v="20"/>
    <n v="141.6"/>
    <s v="No"/>
    <m/>
  </r>
  <r>
    <x v="962"/>
    <s v="Male"/>
    <n v="0"/>
    <s v="Yes"/>
    <x v="0"/>
    <s v="Yes"/>
    <n v="64"/>
    <s v="Yes"/>
    <s v="DSL"/>
    <s v="One year"/>
    <s v="Yes"/>
    <s v="Credit card (automatic)"/>
    <n v="73.05"/>
    <n v="4688.6499999999996"/>
    <s v="No"/>
    <m/>
  </r>
  <r>
    <x v="963"/>
    <s v="Female"/>
    <n v="0"/>
    <s v="Yes"/>
    <x v="0"/>
    <s v="No"/>
    <n v="28"/>
    <s v="Yes"/>
    <s v="No"/>
    <s v="Month-to-month"/>
    <s v="No"/>
    <s v="Mailed check"/>
    <n v="20.5"/>
    <n v="563.04999999999995"/>
    <s v="No"/>
    <m/>
  </r>
  <r>
    <x v="964"/>
    <s v="Female"/>
    <n v="0"/>
    <s v="Yes"/>
    <x v="0"/>
    <s v="Yes"/>
    <n v="14"/>
    <s v="Yes"/>
    <s v="Fiber optic"/>
    <s v="Month-to-month"/>
    <s v="Yes"/>
    <s v="Electronic check"/>
    <n v="87.25"/>
    <n v="1258.5999999999999"/>
    <s v="Yes"/>
    <m/>
  </r>
  <r>
    <x v="965"/>
    <s v="Male"/>
    <n v="0"/>
    <s v="No"/>
    <x v="1"/>
    <s v="No"/>
    <n v="19"/>
    <s v="Yes"/>
    <s v="No"/>
    <s v="Two year"/>
    <s v="Yes"/>
    <s v="Mailed check"/>
    <n v="19.95"/>
    <n v="373.5"/>
    <s v="No"/>
    <m/>
  </r>
  <r>
    <x v="966"/>
    <s v="Male"/>
    <n v="0"/>
    <s v="Yes"/>
    <x v="0"/>
    <s v="No"/>
    <n v="10"/>
    <s v="Yes"/>
    <s v="Fiber optic"/>
    <s v="Month-to-month"/>
    <s v="Yes"/>
    <s v="Electronic check"/>
    <n v="79.95"/>
    <n v="857.2"/>
    <s v="Yes"/>
    <m/>
  </r>
  <r>
    <x v="967"/>
    <s v="Female"/>
    <n v="0"/>
    <s v="Yes"/>
    <x v="0"/>
    <s v="No"/>
    <n v="51"/>
    <s v="No"/>
    <s v="DSL"/>
    <s v="Month-to-month"/>
    <s v="Yes"/>
    <s v="Electronic check"/>
    <n v="49.65"/>
    <n v="2553.35"/>
    <s v="No"/>
    <m/>
  </r>
  <r>
    <x v="968"/>
    <s v="Female"/>
    <n v="0"/>
    <s v="Yes"/>
    <x v="0"/>
    <s v="No"/>
    <n v="67"/>
    <s v="Yes"/>
    <s v="DSL"/>
    <s v="Two year"/>
    <s v="No"/>
    <s v="Mailed check"/>
    <n v="65.650000000000006"/>
    <n v="4322.8500000000004"/>
    <s v="No"/>
    <m/>
  </r>
  <r>
    <x v="969"/>
    <s v="Male"/>
    <n v="0"/>
    <s v="Yes"/>
    <x v="0"/>
    <s v="Yes"/>
    <n v="11"/>
    <s v="Yes"/>
    <s v="No"/>
    <s v="Month-to-month"/>
    <s v="Yes"/>
    <s v="Electronic check"/>
    <n v="20.45"/>
    <n v="250.8"/>
    <s v="No"/>
    <m/>
  </r>
  <r>
    <x v="970"/>
    <s v="Female"/>
    <n v="0"/>
    <s v="No"/>
    <x v="1"/>
    <s v="No"/>
    <n v="18"/>
    <s v="Yes"/>
    <s v="Fiber optic"/>
    <s v="Month-to-month"/>
    <s v="Yes"/>
    <s v="Electronic check"/>
    <n v="88.35"/>
    <n v="1639.3"/>
    <s v="Yes"/>
    <m/>
  </r>
  <r>
    <x v="971"/>
    <s v="Female"/>
    <n v="0"/>
    <s v="No"/>
    <x v="1"/>
    <s v="No"/>
    <n v="9"/>
    <s v="Yes"/>
    <s v="No"/>
    <s v="Month-to-month"/>
    <s v="Yes"/>
    <s v="Electronic check"/>
    <n v="19.5"/>
    <n v="178.85"/>
    <s v="No"/>
    <m/>
  </r>
  <r>
    <x v="972"/>
    <s v="Female"/>
    <n v="0"/>
    <s v="No"/>
    <x v="1"/>
    <s v="No"/>
    <n v="9"/>
    <s v="Yes"/>
    <s v="Fiber optic"/>
    <s v="Month-to-month"/>
    <s v="Yes"/>
    <s v="Credit card (automatic)"/>
    <n v="75.2"/>
    <n v="633.85"/>
    <s v="No"/>
    <m/>
  </r>
  <r>
    <x v="973"/>
    <s v="Male"/>
    <n v="0"/>
    <s v="No"/>
    <x v="1"/>
    <s v="No"/>
    <n v="10"/>
    <s v="Yes"/>
    <s v="Fiber optic"/>
    <s v="Month-to-month"/>
    <s v="No"/>
    <s v="Mailed check"/>
    <n v="70.150000000000006"/>
    <n v="735.5"/>
    <s v="No"/>
    <m/>
  </r>
  <r>
    <x v="974"/>
    <s v="Female"/>
    <n v="0"/>
    <s v="No"/>
    <x v="1"/>
    <s v="No"/>
    <n v="9"/>
    <s v="Yes"/>
    <s v="Fiber optic"/>
    <s v="Month-to-month"/>
    <s v="Yes"/>
    <s v="Electronic check"/>
    <n v="94.75"/>
    <n v="889.9"/>
    <s v="Yes"/>
    <m/>
  </r>
  <r>
    <x v="975"/>
    <s v="Female"/>
    <n v="1"/>
    <s v="No"/>
    <x v="1"/>
    <s v="No"/>
    <n v="13"/>
    <s v="Yes"/>
    <s v="Fiber optic"/>
    <s v="Month-to-month"/>
    <s v="Yes"/>
    <s v="Electronic check"/>
    <n v="95.05"/>
    <n v="1290"/>
    <s v="Yes"/>
    <m/>
  </r>
  <r>
    <x v="976"/>
    <s v="Male"/>
    <n v="0"/>
    <s v="No"/>
    <x v="1"/>
    <s v="No"/>
    <n v="4"/>
    <s v="Yes"/>
    <s v="Fiber optic"/>
    <s v="Month-to-month"/>
    <s v="No"/>
    <s v="Electronic check"/>
    <n v="78.45"/>
    <n v="330.05"/>
    <s v="Yes"/>
    <m/>
  </r>
  <r>
    <x v="977"/>
    <s v="Male"/>
    <n v="0"/>
    <s v="No"/>
    <x v="1"/>
    <s v="No"/>
    <n v="4"/>
    <s v="Yes"/>
    <s v="Fiber optic"/>
    <s v="Month-to-month"/>
    <s v="Yes"/>
    <s v="Electronic check"/>
    <n v="70.2"/>
    <n v="237.95"/>
    <s v="Yes"/>
    <m/>
  </r>
  <r>
    <x v="978"/>
    <s v="Female"/>
    <n v="0"/>
    <s v="Yes"/>
    <x v="0"/>
    <s v="No"/>
    <n v="72"/>
    <s v="Yes"/>
    <s v="DSL"/>
    <s v="Two year"/>
    <s v="No"/>
    <s v="Bank transfer (automatic)"/>
    <n v="92"/>
    <n v="6474.4"/>
    <s v="No"/>
    <m/>
  </r>
  <r>
    <x v="979"/>
    <s v="Female"/>
    <n v="0"/>
    <s v="Yes"/>
    <x v="0"/>
    <s v="Yes"/>
    <n v="51"/>
    <s v="Yes"/>
    <s v="DSL"/>
    <s v="Two year"/>
    <s v="No"/>
    <s v="Credit card (automatic)"/>
    <n v="85.5"/>
    <n v="4421.95"/>
    <s v="No"/>
    <m/>
  </r>
  <r>
    <x v="980"/>
    <s v="Male"/>
    <n v="0"/>
    <s v="Yes"/>
    <x v="0"/>
    <s v="No"/>
    <n v="59"/>
    <s v="No"/>
    <s v="DSL"/>
    <s v="Month-to-month"/>
    <s v="Yes"/>
    <s v="Bank transfer (automatic)"/>
    <n v="41.05"/>
    <n v="2452.6999999999998"/>
    <s v="Yes"/>
    <m/>
  </r>
  <r>
    <x v="981"/>
    <s v="Male"/>
    <n v="0"/>
    <s v="Yes"/>
    <x v="0"/>
    <s v="No"/>
    <n v="10"/>
    <s v="Yes"/>
    <s v="Fiber optic"/>
    <s v="Month-to-month"/>
    <s v="Yes"/>
    <s v="Electronic check"/>
    <n v="85.6"/>
    <n v="813.85"/>
    <s v="Yes"/>
    <m/>
  </r>
  <r>
    <x v="982"/>
    <s v="Male"/>
    <n v="1"/>
    <s v="Yes"/>
    <x v="0"/>
    <s v="No"/>
    <n v="61"/>
    <s v="Yes"/>
    <s v="Fiber optic"/>
    <s v="Month-to-month"/>
    <s v="Yes"/>
    <s v="Electronic check"/>
    <n v="82.15"/>
    <n v="4904.8500000000004"/>
    <s v="No"/>
    <m/>
  </r>
  <r>
    <x v="983"/>
    <s v="Male"/>
    <n v="0"/>
    <s v="No"/>
    <x v="1"/>
    <s v="No"/>
    <n v="54"/>
    <s v="Yes"/>
    <s v="Fiber optic"/>
    <s v="One year"/>
    <s v="No"/>
    <s v="Electronic check"/>
    <n v="84.4"/>
    <n v="4484.05"/>
    <s v="No"/>
    <m/>
  </r>
  <r>
    <x v="984"/>
    <s v="Female"/>
    <n v="0"/>
    <s v="No"/>
    <x v="1"/>
    <s v="No"/>
    <n v="33"/>
    <s v="Yes"/>
    <s v="DSL"/>
    <s v="Month-to-month"/>
    <s v="Yes"/>
    <s v="Mailed check"/>
    <n v="60.9"/>
    <n v="2033.85"/>
    <s v="No"/>
    <m/>
  </r>
  <r>
    <x v="985"/>
    <s v="Female"/>
    <n v="0"/>
    <s v="No"/>
    <x v="1"/>
    <s v="No"/>
    <n v="27"/>
    <s v="Yes"/>
    <s v="No"/>
    <s v="Two year"/>
    <s v="Yes"/>
    <s v="Bank transfer (automatic)"/>
    <n v="20.25"/>
    <n v="538.20000000000005"/>
    <s v="No"/>
    <m/>
  </r>
  <r>
    <x v="986"/>
    <s v="Male"/>
    <n v="0"/>
    <s v="No"/>
    <x v="1"/>
    <s v="No"/>
    <n v="23"/>
    <s v="Yes"/>
    <s v="Fiber optic"/>
    <s v="Month-to-month"/>
    <s v="No"/>
    <s v="Mailed check"/>
    <n v="95.3"/>
    <n v="2192.9"/>
    <s v="No"/>
    <m/>
  </r>
  <r>
    <x v="987"/>
    <s v="Male"/>
    <n v="0"/>
    <s v="No"/>
    <x v="1"/>
    <s v="Yes"/>
    <n v="1"/>
    <s v="Yes"/>
    <s v="No"/>
    <s v="Month-to-month"/>
    <s v="No"/>
    <s v="Mailed check"/>
    <n v="19.850000000000001"/>
    <n v="19.850000000000001"/>
    <s v="No"/>
    <m/>
  </r>
  <r>
    <x v="988"/>
    <s v="Male"/>
    <n v="0"/>
    <s v="Yes"/>
    <x v="0"/>
    <s v="Yes"/>
    <n v="45"/>
    <s v="Yes"/>
    <s v="DSL"/>
    <s v="Two year"/>
    <s v="Yes"/>
    <s v="Mailed check"/>
    <n v="84.35"/>
    <n v="3858.05"/>
    <s v="No"/>
    <m/>
  </r>
  <r>
    <x v="989"/>
    <s v="Female"/>
    <n v="0"/>
    <s v="Yes"/>
    <x v="0"/>
    <s v="Yes"/>
    <n v="39"/>
    <s v="Yes"/>
    <s v="No"/>
    <s v="Two year"/>
    <s v="Yes"/>
    <s v="Bank transfer (automatic)"/>
    <n v="19.850000000000001"/>
    <n v="854.8"/>
    <s v="No"/>
    <m/>
  </r>
  <r>
    <x v="990"/>
    <s v="Male"/>
    <n v="0"/>
    <s v="No"/>
    <x v="1"/>
    <s v="No"/>
    <n v="5"/>
    <s v="Yes"/>
    <s v="DSL"/>
    <s v="One year"/>
    <s v="Yes"/>
    <s v="Mailed check"/>
    <n v="70"/>
    <n v="347.4"/>
    <s v="Yes"/>
    <m/>
  </r>
  <r>
    <x v="991"/>
    <s v="Male"/>
    <n v="0"/>
    <s v="Yes"/>
    <x v="0"/>
    <s v="Yes"/>
    <n v="72"/>
    <s v="Yes"/>
    <s v="DSL"/>
    <s v="Two year"/>
    <s v="No"/>
    <s v="Bank transfer (automatic)"/>
    <n v="82.3"/>
    <n v="5815.15"/>
    <s v="No"/>
    <m/>
  </r>
  <r>
    <x v="992"/>
    <s v="Male"/>
    <n v="0"/>
    <s v="No"/>
    <x v="1"/>
    <s v="No"/>
    <n v="2"/>
    <s v="Yes"/>
    <s v="Fiber optic"/>
    <s v="Month-to-month"/>
    <s v="No"/>
    <s v="Mailed check"/>
    <n v="70.7"/>
    <n v="129.19999999999999"/>
    <s v="No"/>
    <m/>
  </r>
  <r>
    <x v="993"/>
    <s v="Female"/>
    <n v="0"/>
    <s v="Yes"/>
    <x v="0"/>
    <s v="Yes"/>
    <n v="46"/>
    <s v="Yes"/>
    <s v="No"/>
    <s v="One year"/>
    <s v="No"/>
    <s v="Mailed check"/>
    <n v="24.95"/>
    <n v="1165.9000000000001"/>
    <s v="No"/>
    <m/>
  </r>
  <r>
    <x v="994"/>
    <s v="Female"/>
    <n v="0"/>
    <s v="No"/>
    <x v="1"/>
    <s v="No"/>
    <n v="1"/>
    <s v="Yes"/>
    <s v="DSL"/>
    <s v="Month-to-month"/>
    <s v="Yes"/>
    <s v="Bank transfer (automatic)"/>
    <n v="49.95"/>
    <n v="49.95"/>
    <s v="Yes"/>
    <m/>
  </r>
  <r>
    <x v="995"/>
    <s v="Female"/>
    <n v="0"/>
    <s v="No"/>
    <x v="1"/>
    <s v="No"/>
    <n v="48"/>
    <s v="Yes"/>
    <s v="Fiber optic"/>
    <s v="Two year"/>
    <s v="Yes"/>
    <s v="Credit card (automatic)"/>
    <n v="102.5"/>
    <n v="4904.25"/>
    <s v="No"/>
    <m/>
  </r>
  <r>
    <x v="996"/>
    <s v="Male"/>
    <n v="0"/>
    <s v="No"/>
    <x v="1"/>
    <s v="No"/>
    <n v="64"/>
    <s v="Yes"/>
    <s v="DSL"/>
    <s v="Two year"/>
    <s v="No"/>
    <s v="Credit card (automatic)"/>
    <n v="86.55"/>
    <n v="5632.55"/>
    <s v="No"/>
    <m/>
  </r>
  <r>
    <x v="997"/>
    <s v="Male"/>
    <n v="0"/>
    <s v="Yes"/>
    <x v="0"/>
    <s v="Yes"/>
    <n v="72"/>
    <s v="Yes"/>
    <s v="No"/>
    <s v="Two year"/>
    <s v="No"/>
    <s v="Bank transfer (automatic)"/>
    <n v="24.3"/>
    <n v="1643.25"/>
    <s v="No"/>
    <m/>
  </r>
  <r>
    <x v="998"/>
    <s v="Female"/>
    <n v="0"/>
    <s v="Yes"/>
    <x v="0"/>
    <s v="Yes"/>
    <n v="12"/>
    <s v="Yes"/>
    <s v="DSL"/>
    <s v="Month-to-month"/>
    <s v="Yes"/>
    <s v="Credit card (automatic)"/>
    <n v="58.35"/>
    <n v="740.55"/>
    <s v="No"/>
    <m/>
  </r>
  <r>
    <x v="999"/>
    <s v="Female"/>
    <n v="1"/>
    <s v="Yes"/>
    <x v="0"/>
    <s v="No"/>
    <n v="34"/>
    <s v="Yes"/>
    <s v="Fiber optic"/>
    <s v="Month-to-month"/>
    <s v="Yes"/>
    <s v="Electronic check"/>
    <n v="94.25"/>
    <n v="3217.55"/>
    <s v="Yes"/>
    <m/>
  </r>
  <r>
    <x v="1000"/>
    <s v="Female"/>
    <n v="0"/>
    <s v="Yes"/>
    <x v="0"/>
    <s v="Yes"/>
    <n v="72"/>
    <s v="Yes"/>
    <s v="DSL"/>
    <s v="Two year"/>
    <s v="No"/>
    <s v="Credit card (automatic)"/>
    <n v="68.75"/>
    <n v="4888.2"/>
    <s v="No"/>
    <m/>
  </r>
  <r>
    <x v="1001"/>
    <s v="Male"/>
    <n v="0"/>
    <s v="Yes"/>
    <x v="0"/>
    <s v="Yes"/>
    <n v="33"/>
    <s v="Yes"/>
    <s v="No"/>
    <s v="One year"/>
    <s v="No"/>
    <s v="Credit card (automatic)"/>
    <n v="20.100000000000001"/>
    <n v="620.54999999999995"/>
    <s v="No"/>
    <m/>
  </r>
  <r>
    <x v="1002"/>
    <s v="Female"/>
    <n v="0"/>
    <s v="No"/>
    <x v="1"/>
    <s v="No"/>
    <n v="1"/>
    <s v="Yes"/>
    <s v="No"/>
    <s v="Month-to-month"/>
    <s v="No"/>
    <s v="Mailed check"/>
    <n v="20.350000000000001"/>
    <n v="20.350000000000001"/>
    <s v="No"/>
    <m/>
  </r>
  <r>
    <x v="1003"/>
    <s v="Female"/>
    <n v="0"/>
    <s v="Yes"/>
    <x v="0"/>
    <s v="Yes"/>
    <n v="62"/>
    <s v="Yes"/>
    <s v="Fiber optic"/>
    <s v="One year"/>
    <s v="Yes"/>
    <s v="Electronic check"/>
    <n v="110.8"/>
    <n v="6840.95"/>
    <s v="No"/>
    <m/>
  </r>
  <r>
    <x v="1004"/>
    <s v="Male"/>
    <n v="0"/>
    <s v="Yes"/>
    <x v="0"/>
    <s v="No"/>
    <n v="41"/>
    <s v="Yes"/>
    <s v="DSL"/>
    <s v="One year"/>
    <s v="Yes"/>
    <s v="Electronic check"/>
    <n v="73"/>
    <n v="3001.2"/>
    <s v="Yes"/>
    <m/>
  </r>
  <r>
    <x v="1005"/>
    <s v="Female"/>
    <n v="0"/>
    <s v="No"/>
    <x v="1"/>
    <s v="No"/>
    <n v="64"/>
    <s v="Yes"/>
    <s v="Fiber optic"/>
    <s v="One year"/>
    <s v="Yes"/>
    <s v="Credit card (automatic)"/>
    <n v="100.05"/>
    <n v="6254.2"/>
    <s v="Yes"/>
    <m/>
  </r>
  <r>
    <x v="1006"/>
    <s v="Female"/>
    <n v="0"/>
    <s v="No"/>
    <x v="1"/>
    <s v="No"/>
    <n v="4"/>
    <s v="Yes"/>
    <s v="Fiber optic"/>
    <s v="Month-to-month"/>
    <s v="Yes"/>
    <s v="Credit card (automatic)"/>
    <n v="82.85"/>
    <n v="319.60000000000002"/>
    <s v="No"/>
    <m/>
  </r>
  <r>
    <x v="1007"/>
    <s v="Female"/>
    <n v="0"/>
    <s v="No"/>
    <x v="1"/>
    <s v="No"/>
    <n v="24"/>
    <s v="Yes"/>
    <s v="Fiber optic"/>
    <s v="Month-to-month"/>
    <s v="Yes"/>
    <s v="Electronic check"/>
    <n v="84.35"/>
    <n v="1938.05"/>
    <s v="No"/>
    <m/>
  </r>
  <r>
    <x v="1008"/>
    <s v="Female"/>
    <n v="0"/>
    <s v="Yes"/>
    <x v="0"/>
    <s v="Yes"/>
    <n v="14"/>
    <s v="Yes"/>
    <s v="No"/>
    <s v="One year"/>
    <s v="No"/>
    <s v="Mailed check"/>
    <n v="19.55"/>
    <n v="294.5"/>
    <s v="No"/>
    <m/>
  </r>
  <r>
    <x v="1009"/>
    <s v="Male"/>
    <n v="0"/>
    <s v="No"/>
    <x v="1"/>
    <s v="Yes"/>
    <n v="3"/>
    <s v="Yes"/>
    <s v="No"/>
    <s v="Month-to-month"/>
    <s v="No"/>
    <s v="Mailed check"/>
    <n v="19.95"/>
    <n v="58.3"/>
    <s v="No"/>
    <m/>
  </r>
  <r>
    <x v="1010"/>
    <s v="Female"/>
    <n v="1"/>
    <s v="No"/>
    <x v="1"/>
    <s v="No"/>
    <n v="4"/>
    <s v="Yes"/>
    <s v="Fiber optic"/>
    <s v="Month-to-month"/>
    <s v="Yes"/>
    <s v="Credit card (automatic)"/>
    <n v="99.8"/>
    <n v="442.85"/>
    <s v="Yes"/>
    <m/>
  </r>
  <r>
    <x v="1011"/>
    <s v="Female"/>
    <n v="0"/>
    <s v="No"/>
    <x v="1"/>
    <s v="No"/>
    <n v="1"/>
    <s v="Yes"/>
    <s v="Fiber optic"/>
    <s v="Month-to-month"/>
    <s v="No"/>
    <s v="Electronic check"/>
    <n v="76"/>
    <n v="76"/>
    <s v="Yes"/>
    <m/>
  </r>
  <r>
    <x v="1012"/>
    <s v="Female"/>
    <n v="0"/>
    <s v="Yes"/>
    <x v="0"/>
    <s v="No"/>
    <n v="71"/>
    <s v="Yes"/>
    <s v="Fiber optic"/>
    <s v="One year"/>
    <s v="Yes"/>
    <s v="Credit card (automatic)"/>
    <n v="104.1"/>
    <n v="7412.25"/>
    <s v="No"/>
    <m/>
  </r>
  <r>
    <x v="1013"/>
    <s v="Female"/>
    <n v="0"/>
    <s v="Yes"/>
    <x v="0"/>
    <s v="Yes"/>
    <n v="43"/>
    <s v="Yes"/>
    <s v="Fiber optic"/>
    <s v="Month-to-month"/>
    <s v="Yes"/>
    <s v="Bank transfer (automatic)"/>
    <n v="92.55"/>
    <n v="4039"/>
    <s v="No"/>
    <m/>
  </r>
  <r>
    <x v="1014"/>
    <s v="Female"/>
    <n v="1"/>
    <s v="No"/>
    <x v="1"/>
    <s v="No"/>
    <n v="2"/>
    <s v="Yes"/>
    <s v="Fiber optic"/>
    <s v="Month-to-month"/>
    <s v="Yes"/>
    <s v="Electronic check"/>
    <n v="93.85"/>
    <n v="170.85"/>
    <s v="Yes"/>
    <m/>
  </r>
  <r>
    <x v="1015"/>
    <s v="Male"/>
    <n v="1"/>
    <s v="No"/>
    <x v="1"/>
    <s v="No"/>
    <n v="29"/>
    <s v="Yes"/>
    <s v="Fiber optic"/>
    <s v="Month-to-month"/>
    <s v="Yes"/>
    <s v="Bank transfer (automatic)"/>
    <n v="101.45"/>
    <n v="2948.6"/>
    <s v="No"/>
    <m/>
  </r>
  <r>
    <x v="1016"/>
    <s v="Female"/>
    <n v="0"/>
    <s v="Yes"/>
    <x v="0"/>
    <s v="No"/>
    <n v="15"/>
    <s v="Yes"/>
    <s v="Fiber optic"/>
    <s v="Month-to-month"/>
    <s v="Yes"/>
    <s v="Electronic check"/>
    <n v="84.3"/>
    <n v="1308.4000000000001"/>
    <s v="Yes"/>
    <m/>
  </r>
  <r>
    <x v="1017"/>
    <s v="Male"/>
    <n v="0"/>
    <s v="Yes"/>
    <x v="0"/>
    <s v="Yes"/>
    <n v="65"/>
    <s v="Yes"/>
    <s v="Fiber optic"/>
    <s v="Two year"/>
    <s v="No"/>
    <s v="Credit card (automatic)"/>
    <n v="94.55"/>
    <n v="6078.75"/>
    <s v="No"/>
    <m/>
  </r>
  <r>
    <x v="1018"/>
    <s v="Male"/>
    <n v="0"/>
    <s v="No"/>
    <x v="1"/>
    <s v="No"/>
    <n v="35"/>
    <s v="Yes"/>
    <s v="Fiber optic"/>
    <s v="Month-to-month"/>
    <s v="No"/>
    <s v="Electronic check"/>
    <n v="95.5"/>
    <n v="3418.2"/>
    <s v="No"/>
    <m/>
  </r>
  <r>
    <x v="1019"/>
    <s v="Male"/>
    <n v="0"/>
    <s v="No"/>
    <x v="1"/>
    <s v="No"/>
    <n v="64"/>
    <s v="Yes"/>
    <s v="Fiber optic"/>
    <s v="One year"/>
    <s v="Yes"/>
    <s v="Credit card (automatic)"/>
    <n v="100.3"/>
    <n v="6603.8"/>
    <s v="No"/>
    <m/>
  </r>
  <r>
    <x v="1020"/>
    <s v="Female"/>
    <n v="0"/>
    <s v="Yes"/>
    <x v="0"/>
    <s v="Yes"/>
    <n v="58"/>
    <s v="No"/>
    <s v="DSL"/>
    <s v="Two year"/>
    <s v="Yes"/>
    <s v="Credit card (automatic)"/>
    <n v="55.5"/>
    <n v="3166.9"/>
    <s v="No"/>
    <m/>
  </r>
  <r>
    <x v="1021"/>
    <s v="Female"/>
    <n v="1"/>
    <s v="No"/>
    <x v="1"/>
    <s v="No"/>
    <n v="18"/>
    <s v="Yes"/>
    <s v="DSL"/>
    <s v="Month-to-month"/>
    <s v="Yes"/>
    <s v="Credit card (automatic)"/>
    <n v="49.85"/>
    <n v="865.75"/>
    <s v="No"/>
    <m/>
  </r>
  <r>
    <x v="1022"/>
    <s v="Male"/>
    <n v="0"/>
    <s v="Yes"/>
    <x v="0"/>
    <s v="Yes"/>
    <n v="63"/>
    <s v="Yes"/>
    <s v="No"/>
    <s v="Two year"/>
    <s v="Yes"/>
    <s v="Mailed check"/>
    <n v="19.149999999999999"/>
    <n v="1177.05"/>
    <s v="No"/>
    <m/>
  </r>
  <r>
    <x v="1023"/>
    <s v="Female"/>
    <n v="0"/>
    <s v="Yes"/>
    <x v="0"/>
    <s v="No"/>
    <n v="60"/>
    <s v="Yes"/>
    <s v="Fiber optic"/>
    <s v="Month-to-month"/>
    <s v="Yes"/>
    <s v="Electronic check"/>
    <n v="99.8"/>
    <n v="5985.75"/>
    <s v="No"/>
    <m/>
  </r>
  <r>
    <x v="1024"/>
    <s v="Female"/>
    <n v="0"/>
    <s v="Yes"/>
    <x v="0"/>
    <s v="Yes"/>
    <n v="70"/>
    <s v="Yes"/>
    <s v="Fiber optic"/>
    <s v="Two year"/>
    <s v="Yes"/>
    <s v="Credit card (automatic)"/>
    <n v="113.05"/>
    <n v="7869.05"/>
    <s v="No"/>
    <m/>
  </r>
  <r>
    <x v="1025"/>
    <s v="Male"/>
    <n v="0"/>
    <s v="Yes"/>
    <x v="0"/>
    <s v="No"/>
    <n v="15"/>
    <s v="Yes"/>
    <s v="Fiber optic"/>
    <s v="Month-to-month"/>
    <s v="Yes"/>
    <s v="Electronic check"/>
    <n v="101.1"/>
    <n v="1504.05"/>
    <s v="Yes"/>
    <m/>
  </r>
  <r>
    <x v="1026"/>
    <s v="Female"/>
    <n v="0"/>
    <s v="No"/>
    <x v="1"/>
    <s v="Yes"/>
    <n v="48"/>
    <s v="Yes"/>
    <s v="No"/>
    <s v="One year"/>
    <s v="No"/>
    <s v="Mailed check"/>
    <n v="19.95"/>
    <n v="936.7"/>
    <s v="No"/>
    <m/>
  </r>
  <r>
    <x v="1027"/>
    <s v="Male"/>
    <n v="0"/>
    <s v="Yes"/>
    <x v="0"/>
    <s v="No"/>
    <n v="12"/>
    <s v="Yes"/>
    <s v="DSL"/>
    <s v="Month-to-month"/>
    <s v="Yes"/>
    <s v="Electronic check"/>
    <n v="74.150000000000006"/>
    <n v="741.4"/>
    <s v="No"/>
    <m/>
  </r>
  <r>
    <x v="1028"/>
    <s v="Male"/>
    <n v="1"/>
    <s v="No"/>
    <x v="1"/>
    <s v="No"/>
    <n v="44"/>
    <s v="Yes"/>
    <s v="Fiber optic"/>
    <s v="Month-to-month"/>
    <s v="No"/>
    <s v="Electronic check"/>
    <n v="73.849999999999994"/>
    <n v="3122.4"/>
    <s v="No"/>
    <m/>
  </r>
  <r>
    <x v="1029"/>
    <s v="Male"/>
    <n v="0"/>
    <s v="Yes"/>
    <x v="0"/>
    <s v="Yes"/>
    <n v="45"/>
    <s v="Yes"/>
    <s v="No"/>
    <s v="Two year"/>
    <s v="No"/>
    <s v="Mailed check"/>
    <n v="24.45"/>
    <n v="1088.25"/>
    <s v="No"/>
    <m/>
  </r>
  <r>
    <x v="1030"/>
    <s v="Female"/>
    <n v="0"/>
    <s v="Yes"/>
    <x v="0"/>
    <s v="No"/>
    <n v="43"/>
    <s v="Yes"/>
    <s v="DSL"/>
    <s v="One year"/>
    <s v="Yes"/>
    <s v="Bank transfer (automatic)"/>
    <n v="64.849999999999994"/>
    <n v="2908.2"/>
    <s v="No"/>
    <m/>
  </r>
  <r>
    <x v="1031"/>
    <s v="Male"/>
    <n v="0"/>
    <s v="No"/>
    <x v="1"/>
    <s v="No"/>
    <n v="35"/>
    <s v="Yes"/>
    <s v="No"/>
    <s v="Month-to-month"/>
    <s v="No"/>
    <s v="Bank transfer (automatic)"/>
    <n v="20.75"/>
    <n v="739.9"/>
    <s v="No"/>
    <m/>
  </r>
  <r>
    <x v="1032"/>
    <s v="Male"/>
    <n v="0"/>
    <s v="Yes"/>
    <x v="0"/>
    <s v="No"/>
    <n v="9"/>
    <s v="Yes"/>
    <s v="DSL"/>
    <s v="Month-to-month"/>
    <s v="Yes"/>
    <s v="Mailed check"/>
    <n v="68.95"/>
    <n v="593.85"/>
    <s v="No"/>
    <m/>
  </r>
  <r>
    <x v="1033"/>
    <s v="Female"/>
    <n v="1"/>
    <s v="Yes"/>
    <x v="0"/>
    <s v="No"/>
    <n v="65"/>
    <s v="Yes"/>
    <s v="Fiber optic"/>
    <s v="Month-to-month"/>
    <s v="Yes"/>
    <s v="Credit card (automatic)"/>
    <n v="109.4"/>
    <n v="7227.45"/>
    <s v="No"/>
    <m/>
  </r>
  <r>
    <x v="1034"/>
    <s v="Female"/>
    <n v="0"/>
    <s v="No"/>
    <x v="1"/>
    <s v="No"/>
    <n v="2"/>
    <s v="Yes"/>
    <s v="Fiber optic"/>
    <s v="Month-to-month"/>
    <s v="Yes"/>
    <s v="Electronic check"/>
    <n v="91.4"/>
    <n v="193.6"/>
    <s v="Yes"/>
    <m/>
  </r>
  <r>
    <x v="1035"/>
    <s v="Male"/>
    <n v="0"/>
    <s v="No"/>
    <x v="1"/>
    <s v="No"/>
    <n v="27"/>
    <s v="Yes"/>
    <s v="DSL"/>
    <s v="Month-to-month"/>
    <s v="No"/>
    <s v="Mailed check"/>
    <n v="49"/>
    <n v="1291.3499999999999"/>
    <s v="No"/>
    <m/>
  </r>
  <r>
    <x v="1036"/>
    <s v="Female"/>
    <n v="0"/>
    <s v="No"/>
    <x v="1"/>
    <s v="No"/>
    <n v="40"/>
    <s v="Yes"/>
    <s v="DSL"/>
    <s v="One year"/>
    <s v="Yes"/>
    <s v="Mailed check"/>
    <n v="50.25"/>
    <n v="2023.55"/>
    <s v="No"/>
    <m/>
  </r>
  <r>
    <x v="1037"/>
    <s v="Male"/>
    <n v="0"/>
    <s v="Yes"/>
    <x v="0"/>
    <s v="Yes"/>
    <n v="8"/>
    <s v="Yes"/>
    <s v="No"/>
    <s v="One year"/>
    <s v="No"/>
    <s v="Credit card (automatic)"/>
    <n v="19.899999999999999"/>
    <n v="153.94999999999999"/>
    <s v="No"/>
    <m/>
  </r>
  <r>
    <x v="1038"/>
    <s v="Female"/>
    <n v="1"/>
    <s v="Yes"/>
    <x v="0"/>
    <s v="No"/>
    <n v="58"/>
    <s v="Yes"/>
    <s v="Fiber optic"/>
    <s v="One year"/>
    <s v="Yes"/>
    <s v="Bank transfer (automatic)"/>
    <n v="97.8"/>
    <n v="5458.8"/>
    <s v="No"/>
    <m/>
  </r>
  <r>
    <x v="1039"/>
    <s v="Female"/>
    <n v="0"/>
    <s v="Yes"/>
    <x v="0"/>
    <s v="Yes"/>
    <n v="52"/>
    <s v="Yes"/>
    <s v="Fiber optic"/>
    <s v="One year"/>
    <s v="No"/>
    <s v="Electronic check"/>
    <n v="100.3"/>
    <n v="5244.45"/>
    <s v="No"/>
    <m/>
  </r>
  <r>
    <x v="1040"/>
    <s v="Male"/>
    <n v="0"/>
    <s v="No"/>
    <x v="1"/>
    <s v="No"/>
    <n v="20"/>
    <s v="Yes"/>
    <s v="Fiber optic"/>
    <s v="Month-to-month"/>
    <s v="Yes"/>
    <s v="Mailed check"/>
    <n v="98.55"/>
    <n v="2031.95"/>
    <s v="No"/>
    <m/>
  </r>
  <r>
    <x v="1041"/>
    <s v="Male"/>
    <n v="0"/>
    <s v="No"/>
    <x v="1"/>
    <s v="No"/>
    <n v="23"/>
    <s v="Yes"/>
    <s v="No"/>
    <s v="Month-to-month"/>
    <s v="No"/>
    <s v="Electronic check"/>
    <n v="20.85"/>
    <n v="473.9"/>
    <s v="No"/>
    <m/>
  </r>
  <r>
    <x v="1042"/>
    <s v="Female"/>
    <n v="1"/>
    <s v="No"/>
    <x v="1"/>
    <s v="No"/>
    <n v="6"/>
    <s v="Yes"/>
    <s v="No"/>
    <s v="Month-to-month"/>
    <s v="No"/>
    <s v="Bank transfer (automatic)"/>
    <n v="19.5"/>
    <n v="106.8"/>
    <s v="No"/>
    <m/>
  </r>
  <r>
    <x v="1043"/>
    <s v="Male"/>
    <n v="0"/>
    <s v="Yes"/>
    <x v="0"/>
    <s v="Yes"/>
    <n v="8"/>
    <s v="Yes"/>
    <s v="No"/>
    <s v="Month-to-month"/>
    <s v="Yes"/>
    <s v="Mailed check"/>
    <n v="19.350000000000001"/>
    <n v="152.6"/>
    <s v="No"/>
    <m/>
  </r>
  <r>
    <x v="1044"/>
    <s v="Male"/>
    <n v="0"/>
    <s v="No"/>
    <x v="1"/>
    <s v="No"/>
    <n v="18"/>
    <s v="Yes"/>
    <s v="DSL"/>
    <s v="Month-to-month"/>
    <s v="No"/>
    <s v="Mailed check"/>
    <n v="69.5"/>
    <n v="1199.4000000000001"/>
    <s v="No"/>
    <m/>
  </r>
  <r>
    <x v="1045"/>
    <s v="Male"/>
    <n v="0"/>
    <s v="No"/>
    <x v="1"/>
    <s v="No"/>
    <n v="31"/>
    <s v="Yes"/>
    <s v="Fiber optic"/>
    <s v="Month-to-month"/>
    <s v="Yes"/>
    <s v="Electronic check"/>
    <n v="94.5"/>
    <n v="2979.2"/>
    <s v="No"/>
    <m/>
  </r>
  <r>
    <x v="1046"/>
    <s v="Male"/>
    <n v="0"/>
    <s v="Yes"/>
    <x v="0"/>
    <s v="Yes"/>
    <n v="29"/>
    <s v="Yes"/>
    <s v="No"/>
    <s v="Month-to-month"/>
    <s v="Yes"/>
    <s v="Mailed check"/>
    <n v="20.65"/>
    <n v="654.85"/>
    <s v="No"/>
    <m/>
  </r>
  <r>
    <x v="1047"/>
    <s v="Female"/>
    <n v="0"/>
    <s v="Yes"/>
    <x v="0"/>
    <s v="No"/>
    <n v="36"/>
    <s v="Yes"/>
    <s v="Fiber optic"/>
    <s v="Two year"/>
    <s v="Yes"/>
    <s v="Credit card (automatic)"/>
    <n v="106.05"/>
    <n v="3834.4"/>
    <s v="No"/>
    <m/>
  </r>
  <r>
    <x v="1048"/>
    <s v="Female"/>
    <n v="0"/>
    <s v="Yes"/>
    <x v="0"/>
    <s v="No"/>
    <n v="16"/>
    <s v="Yes"/>
    <s v="Fiber optic"/>
    <s v="Month-to-month"/>
    <s v="Yes"/>
    <s v="Electronic check"/>
    <n v="100"/>
    <n v="1534.75"/>
    <s v="Yes"/>
    <m/>
  </r>
  <r>
    <x v="1049"/>
    <s v="Male"/>
    <n v="0"/>
    <s v="Yes"/>
    <x v="0"/>
    <s v="No"/>
    <n v="42"/>
    <s v="Yes"/>
    <s v="Fiber optic"/>
    <s v="One year"/>
    <s v="Yes"/>
    <s v="Electronic check"/>
    <n v="108.3"/>
    <n v="4586.1499999999996"/>
    <s v="No"/>
    <m/>
  </r>
  <r>
    <x v="1050"/>
    <s v="Male"/>
    <n v="0"/>
    <s v="No"/>
    <x v="1"/>
    <s v="No"/>
    <n v="1"/>
    <s v="Yes"/>
    <s v="No"/>
    <s v="Month-to-month"/>
    <s v="No"/>
    <s v="Electronic check"/>
    <n v="20.55"/>
    <n v="20.55"/>
    <s v="Yes"/>
    <m/>
  </r>
  <r>
    <x v="1051"/>
    <s v="Female"/>
    <n v="0"/>
    <s v="No"/>
    <x v="1"/>
    <s v="No"/>
    <n v="60"/>
    <s v="Yes"/>
    <s v="Fiber optic"/>
    <s v="Two year"/>
    <s v="Yes"/>
    <s v="Electronic check"/>
    <n v="99.65"/>
    <n v="5941.05"/>
    <s v="No"/>
    <m/>
  </r>
  <r>
    <x v="1052"/>
    <s v="Male"/>
    <n v="0"/>
    <s v="Yes"/>
    <x v="0"/>
    <s v="No"/>
    <n v="22"/>
    <s v="Yes"/>
    <s v="Fiber optic"/>
    <s v="Month-to-month"/>
    <s v="No"/>
    <s v="Credit card (automatic)"/>
    <n v="95.9"/>
    <n v="2234.9499999999998"/>
    <s v="No"/>
    <m/>
  </r>
  <r>
    <x v="1053"/>
    <s v="Female"/>
    <n v="0"/>
    <s v="No"/>
    <x v="1"/>
    <s v="No"/>
    <n v="4"/>
    <s v="Yes"/>
    <s v="Fiber optic"/>
    <s v="Month-to-month"/>
    <s v="No"/>
    <s v="Electronic check"/>
    <n v="70.400000000000006"/>
    <n v="281"/>
    <s v="Yes"/>
    <m/>
  </r>
  <r>
    <x v="1054"/>
    <s v="Male"/>
    <n v="0"/>
    <s v="No"/>
    <x v="1"/>
    <s v="No"/>
    <n v="9"/>
    <s v="Yes"/>
    <s v="DSL"/>
    <s v="Month-to-month"/>
    <s v="No"/>
    <s v="Mailed check"/>
    <n v="64.95"/>
    <n v="547.79999999999995"/>
    <s v="No"/>
    <m/>
  </r>
  <r>
    <x v="1055"/>
    <s v="Male"/>
    <n v="0"/>
    <s v="Yes"/>
    <x v="0"/>
    <s v="Yes"/>
    <n v="1"/>
    <s v="Yes"/>
    <s v="Fiber optic"/>
    <s v="Month-to-month"/>
    <s v="No"/>
    <s v="Credit card (automatic)"/>
    <n v="74.599999999999994"/>
    <n v="74.599999999999994"/>
    <s v="No"/>
    <m/>
  </r>
  <r>
    <x v="1056"/>
    <s v="Male"/>
    <n v="0"/>
    <s v="Yes"/>
    <x v="0"/>
    <s v="Yes"/>
    <n v="12"/>
    <s v="Yes"/>
    <s v="DSL"/>
    <s v="Month-to-month"/>
    <s v="Yes"/>
    <s v="Electronic check"/>
    <n v="49.2"/>
    <n v="571.15"/>
    <s v="No"/>
    <m/>
  </r>
  <r>
    <x v="1057"/>
    <s v="Female"/>
    <n v="0"/>
    <s v="No"/>
    <x v="1"/>
    <s v="No"/>
    <n v="23"/>
    <s v="Yes"/>
    <s v="DSL"/>
    <s v="One year"/>
    <s v="Yes"/>
    <s v="Mailed check"/>
    <n v="73.75"/>
    <n v="1756.6"/>
    <s v="No"/>
    <m/>
  </r>
  <r>
    <x v="1058"/>
    <s v="Male"/>
    <n v="0"/>
    <s v="No"/>
    <x v="1"/>
    <s v="No"/>
    <n v="62"/>
    <s v="Yes"/>
    <s v="Fiber optic"/>
    <s v="One year"/>
    <s v="Yes"/>
    <s v="Bank transfer (automatic)"/>
    <n v="92.3"/>
    <n v="5731.45"/>
    <s v="No"/>
    <m/>
  </r>
  <r>
    <x v="1059"/>
    <s v="Male"/>
    <n v="0"/>
    <s v="No"/>
    <x v="1"/>
    <s v="No"/>
    <n v="37"/>
    <s v="Yes"/>
    <s v="Fiber optic"/>
    <s v="Month-to-month"/>
    <s v="No"/>
    <s v="Bank transfer (automatic)"/>
    <n v="98.8"/>
    <n v="3475.55"/>
    <s v="Yes"/>
    <m/>
  </r>
  <r>
    <x v="1060"/>
    <s v="Female"/>
    <n v="0"/>
    <s v="No"/>
    <x v="1"/>
    <s v="No"/>
    <n v="8"/>
    <s v="Yes"/>
    <s v="No"/>
    <s v="Month-to-month"/>
    <s v="No"/>
    <s v="Mailed check"/>
    <n v="19.2"/>
    <n v="156.85"/>
    <s v="No"/>
    <m/>
  </r>
  <r>
    <x v="1061"/>
    <s v="Male"/>
    <n v="0"/>
    <s v="Yes"/>
    <x v="0"/>
    <s v="No"/>
    <n v="31"/>
    <s v="Yes"/>
    <s v="Fiber optic"/>
    <s v="Month-to-month"/>
    <s v="No"/>
    <s v="Credit card (automatic)"/>
    <n v="88.65"/>
    <n v="2683.2"/>
    <s v="No"/>
    <m/>
  </r>
  <r>
    <x v="1062"/>
    <s v="Male"/>
    <n v="0"/>
    <s v="Yes"/>
    <x v="0"/>
    <s v="Yes"/>
    <n v="13"/>
    <s v="Yes"/>
    <s v="Fiber optic"/>
    <s v="Month-to-month"/>
    <s v="Yes"/>
    <s v="Credit card (automatic)"/>
    <n v="74.400000000000006"/>
    <n v="896.75"/>
    <s v="Yes"/>
    <m/>
  </r>
  <r>
    <x v="1063"/>
    <s v="Female"/>
    <n v="0"/>
    <s v="No"/>
    <x v="1"/>
    <s v="No"/>
    <n v="24"/>
    <s v="Yes"/>
    <s v="Fiber optic"/>
    <s v="Month-to-month"/>
    <s v="Yes"/>
    <s v="Electronic check"/>
    <n v="98.75"/>
    <n v="2407.3000000000002"/>
    <s v="Yes"/>
    <m/>
  </r>
  <r>
    <x v="1064"/>
    <s v="Female"/>
    <n v="1"/>
    <s v="Yes"/>
    <x v="0"/>
    <s v="No"/>
    <n v="69"/>
    <s v="Yes"/>
    <s v="Fiber optic"/>
    <s v="Two year"/>
    <s v="No"/>
    <s v="Credit card (automatic)"/>
    <n v="105.4"/>
    <n v="6998.95"/>
    <s v="No"/>
    <m/>
  </r>
  <r>
    <x v="1065"/>
    <s v="Male"/>
    <n v="0"/>
    <s v="No"/>
    <x v="1"/>
    <s v="No"/>
    <n v="2"/>
    <s v="Yes"/>
    <s v="No"/>
    <s v="Month-to-month"/>
    <s v="No"/>
    <s v="Mailed check"/>
    <n v="20.25"/>
    <n v="36.799999999999997"/>
    <s v="No"/>
    <m/>
  </r>
  <r>
    <x v="1066"/>
    <s v="Male"/>
    <n v="0"/>
    <s v="Yes"/>
    <x v="0"/>
    <s v="Yes"/>
    <n v="61"/>
    <s v="Yes"/>
    <s v="Fiber optic"/>
    <s v="One year"/>
    <s v="Yes"/>
    <s v="Electronic check"/>
    <n v="106"/>
    <n v="6547.7"/>
    <s v="Yes"/>
    <m/>
  </r>
  <r>
    <x v="1067"/>
    <s v="Female"/>
    <n v="0"/>
    <s v="No"/>
    <x v="1"/>
    <s v="No"/>
    <n v="44"/>
    <s v="No"/>
    <s v="DSL"/>
    <s v="One year"/>
    <s v="Yes"/>
    <s v="Electronic check"/>
    <n v="49.05"/>
    <n v="2265"/>
    <s v="No"/>
    <m/>
  </r>
  <r>
    <x v="1068"/>
    <s v="Male"/>
    <n v="0"/>
    <s v="Yes"/>
    <x v="0"/>
    <s v="Yes"/>
    <n v="72"/>
    <s v="No"/>
    <s v="DSL"/>
    <s v="Two year"/>
    <s v="Yes"/>
    <s v="Credit card (automatic)"/>
    <n v="65.099999999999994"/>
    <n v="4754.3"/>
    <s v="No"/>
    <m/>
  </r>
  <r>
    <x v="1069"/>
    <s v="Female"/>
    <n v="1"/>
    <s v="No"/>
    <x v="1"/>
    <s v="No"/>
    <n v="13"/>
    <s v="Yes"/>
    <s v="Fiber optic"/>
    <s v="Month-to-month"/>
    <s v="Yes"/>
    <s v="Electronic check"/>
    <n v="96.85"/>
    <n v="1235.55"/>
    <s v="No"/>
    <m/>
  </r>
  <r>
    <x v="1070"/>
    <s v="Female"/>
    <n v="0"/>
    <s v="Yes"/>
    <x v="0"/>
    <s v="Yes"/>
    <n v="51"/>
    <s v="Yes"/>
    <s v="DSL"/>
    <s v="One year"/>
    <s v="Yes"/>
    <s v="Credit card (automatic)"/>
    <n v="69.75"/>
    <n v="3562.5"/>
    <s v="No"/>
    <m/>
  </r>
  <r>
    <x v="1071"/>
    <s v="Female"/>
    <n v="1"/>
    <s v="Yes"/>
    <x v="0"/>
    <s v="No"/>
    <n v="71"/>
    <s v="Yes"/>
    <s v="Fiber optic"/>
    <s v="Two year"/>
    <s v="Yes"/>
    <s v="Electronic check"/>
    <n v="99.2"/>
    <n v="7213.75"/>
    <s v="No"/>
    <m/>
  </r>
  <r>
    <x v="1072"/>
    <s v="Female"/>
    <n v="0"/>
    <s v="No"/>
    <x v="1"/>
    <s v="No"/>
    <n v="56"/>
    <s v="Yes"/>
    <s v="Fiber optic"/>
    <s v="One year"/>
    <s v="Yes"/>
    <s v="Electronic check"/>
    <n v="106.8"/>
    <n v="5914.4"/>
    <s v="No"/>
    <m/>
  </r>
  <r>
    <x v="1073"/>
    <s v="Female"/>
    <n v="1"/>
    <s v="Yes"/>
    <x v="0"/>
    <s v="No"/>
    <n v="66"/>
    <s v="Yes"/>
    <s v="DSL"/>
    <s v="One year"/>
    <s v="Yes"/>
    <s v="Bank transfer (automatic)"/>
    <n v="70.849999999999994"/>
    <n v="4738.8500000000004"/>
    <s v="No"/>
    <m/>
  </r>
  <r>
    <x v="1074"/>
    <s v="Male"/>
    <n v="1"/>
    <s v="No"/>
    <x v="1"/>
    <s v="No"/>
    <n v="19"/>
    <s v="Yes"/>
    <s v="Fiber optic"/>
    <s v="Month-to-month"/>
    <s v="Yes"/>
    <s v="Electronic check"/>
    <n v="88.2"/>
    <n v="1775.8"/>
    <s v="Yes"/>
    <m/>
  </r>
  <r>
    <x v="1075"/>
    <s v="Male"/>
    <n v="0"/>
    <s v="No"/>
    <x v="1"/>
    <s v="No"/>
    <n v="11"/>
    <s v="Yes"/>
    <s v="Fiber optic"/>
    <s v="Month-to-month"/>
    <s v="Yes"/>
    <s v="Bank transfer (automatic)"/>
    <n v="79.5"/>
    <n v="795.65"/>
    <s v="No"/>
    <m/>
  </r>
  <r>
    <x v="1076"/>
    <s v="Female"/>
    <n v="0"/>
    <s v="Yes"/>
    <x v="0"/>
    <s v="Yes"/>
    <n v="8"/>
    <s v="Yes"/>
    <s v="No"/>
    <s v="One year"/>
    <s v="Yes"/>
    <s v="Mailed check"/>
    <n v="19.75"/>
    <n v="145"/>
    <s v="Yes"/>
    <m/>
  </r>
  <r>
    <x v="1077"/>
    <s v="Female"/>
    <n v="0"/>
    <s v="Yes"/>
    <x v="0"/>
    <s v="Yes"/>
    <n v="52"/>
    <s v="Yes"/>
    <s v="Fiber optic"/>
    <s v="Month-to-month"/>
    <s v="No"/>
    <s v="Bank transfer (automatic)"/>
    <n v="98.15"/>
    <n v="4993.3999999999996"/>
    <s v="No"/>
    <m/>
  </r>
  <r>
    <x v="1078"/>
    <s v="Male"/>
    <n v="0"/>
    <s v="No"/>
    <x v="1"/>
    <s v="No"/>
    <n v="3"/>
    <s v="Yes"/>
    <s v="No"/>
    <s v="Month-to-month"/>
    <s v="Yes"/>
    <s v="Electronic check"/>
    <n v="20.25"/>
    <n v="61.45"/>
    <s v="No"/>
    <m/>
  </r>
  <r>
    <x v="1079"/>
    <s v="Female"/>
    <n v="0"/>
    <s v="Yes"/>
    <x v="0"/>
    <s v="Yes"/>
    <n v="51"/>
    <s v="Yes"/>
    <s v="Fiber optic"/>
    <s v="Month-to-month"/>
    <s v="Yes"/>
    <s v="Bank transfer (automatic)"/>
    <n v="79.150000000000006"/>
    <n v="4018.55"/>
    <s v="No"/>
    <m/>
  </r>
  <r>
    <x v="1080"/>
    <s v="Male"/>
    <n v="1"/>
    <s v="No"/>
    <x v="1"/>
    <s v="No"/>
    <n v="15"/>
    <s v="Yes"/>
    <s v="Fiber optic"/>
    <s v="Month-to-month"/>
    <s v="No"/>
    <s v="Electronic check"/>
    <n v="75.650000000000006"/>
    <n v="1146.6500000000001"/>
    <s v="Yes"/>
    <m/>
  </r>
  <r>
    <x v="1081"/>
    <s v="Male"/>
    <n v="1"/>
    <s v="Yes"/>
    <x v="0"/>
    <s v="No"/>
    <n v="64"/>
    <s v="Yes"/>
    <s v="Fiber optic"/>
    <s v="Month-to-month"/>
    <s v="Yes"/>
    <s v="Electronic check"/>
    <n v="94.25"/>
    <n v="6081.4"/>
    <s v="No"/>
    <m/>
  </r>
  <r>
    <x v="1082"/>
    <s v="Female"/>
    <n v="0"/>
    <s v="No"/>
    <x v="1"/>
    <s v="No"/>
    <n v="37"/>
    <s v="No"/>
    <s v="DSL"/>
    <s v="Month-to-month"/>
    <s v="Yes"/>
    <s v="Credit card (automatic)"/>
    <n v="40.200000000000003"/>
    <n v="1478.85"/>
    <s v="No"/>
    <m/>
  </r>
  <r>
    <x v="1083"/>
    <s v="Male"/>
    <n v="0"/>
    <s v="No"/>
    <x v="1"/>
    <s v="No"/>
    <n v="13"/>
    <s v="Yes"/>
    <s v="No"/>
    <s v="Two year"/>
    <s v="No"/>
    <s v="Mailed check"/>
    <n v="19.95"/>
    <n v="243.65"/>
    <s v="No"/>
    <m/>
  </r>
  <r>
    <x v="1084"/>
    <s v="Male"/>
    <n v="0"/>
    <s v="Yes"/>
    <x v="0"/>
    <s v="No"/>
    <n v="49"/>
    <s v="Yes"/>
    <s v="DSL"/>
    <s v="One year"/>
    <s v="Yes"/>
    <s v="Electronic check"/>
    <n v="55.35"/>
    <n v="2633.95"/>
    <s v="No"/>
    <m/>
  </r>
  <r>
    <x v="1085"/>
    <s v="Female"/>
    <n v="1"/>
    <s v="No"/>
    <x v="1"/>
    <s v="No"/>
    <n v="45"/>
    <s v="Yes"/>
    <s v="Fiber optic"/>
    <s v="One year"/>
    <s v="Yes"/>
    <s v="Bank transfer (automatic)"/>
    <n v="102.15"/>
    <n v="4735.3500000000004"/>
    <s v="No"/>
    <m/>
  </r>
  <r>
    <x v="1086"/>
    <s v="Female"/>
    <n v="0"/>
    <s v="No"/>
    <x v="1"/>
    <s v="No"/>
    <n v="18"/>
    <s v="Yes"/>
    <s v="Fiber optic"/>
    <s v="Month-to-month"/>
    <s v="Yes"/>
    <s v="Electronic check"/>
    <n v="71.099999999999994"/>
    <n v="1247.75"/>
    <s v="No"/>
    <m/>
  </r>
  <r>
    <x v="1087"/>
    <s v="Male"/>
    <n v="1"/>
    <s v="No"/>
    <x v="1"/>
    <s v="No"/>
    <n v="1"/>
    <s v="Yes"/>
    <s v="Fiber optic"/>
    <s v="Month-to-month"/>
    <s v="Yes"/>
    <s v="Electronic check"/>
    <n v="74.7"/>
    <n v="74.7"/>
    <s v="Yes"/>
    <m/>
  </r>
  <r>
    <x v="1088"/>
    <s v="Male"/>
    <n v="0"/>
    <s v="Yes"/>
    <x v="0"/>
    <s v="No"/>
    <n v="68"/>
    <s v="No"/>
    <s v="DSL"/>
    <s v="Two year"/>
    <s v="Yes"/>
    <s v="Bank transfer (automatic)"/>
    <n v="54.1"/>
    <n v="3794.5"/>
    <s v="No"/>
    <m/>
  </r>
  <r>
    <x v="1089"/>
    <s v="Male"/>
    <n v="0"/>
    <s v="No"/>
    <x v="1"/>
    <s v="No"/>
    <n v="54"/>
    <s v="Yes"/>
    <s v="No"/>
    <s v="Two year"/>
    <s v="No"/>
    <s v="Credit card (automatic)"/>
    <n v="19.649999999999999"/>
    <n v="1008.7"/>
    <s v="No"/>
    <m/>
  </r>
  <r>
    <x v="1090"/>
    <s v="Female"/>
    <n v="1"/>
    <s v="Yes"/>
    <x v="0"/>
    <s v="Yes"/>
    <n v="23"/>
    <s v="Yes"/>
    <s v="Fiber optic"/>
    <s v="Month-to-month"/>
    <s v="Yes"/>
    <s v="Bank transfer (automatic)"/>
    <n v="88.45"/>
    <n v="2130.5500000000002"/>
    <s v="No"/>
    <m/>
  </r>
  <r>
    <x v="1091"/>
    <s v="Male"/>
    <n v="0"/>
    <s v="No"/>
    <x v="1"/>
    <s v="No"/>
    <n v="17"/>
    <s v="Yes"/>
    <s v="Fiber optic"/>
    <s v="Month-to-month"/>
    <s v="Yes"/>
    <s v="Electronic check"/>
    <n v="76.650000000000006"/>
    <n v="1313.55"/>
    <s v="Yes"/>
    <m/>
  </r>
  <r>
    <x v="1092"/>
    <s v="Female"/>
    <n v="0"/>
    <s v="Yes"/>
    <x v="0"/>
    <s v="Yes"/>
    <n v="14"/>
    <s v="Yes"/>
    <s v="Fiber optic"/>
    <s v="Month-to-month"/>
    <s v="Yes"/>
    <s v="Electronic check"/>
    <n v="84.8"/>
    <n v="1203.9000000000001"/>
    <s v="No"/>
    <m/>
  </r>
  <r>
    <x v="1093"/>
    <s v="Female"/>
    <n v="0"/>
    <s v="No"/>
    <x v="1"/>
    <s v="No"/>
    <n v="41"/>
    <s v="Yes"/>
    <s v="DSL"/>
    <s v="One year"/>
    <s v="Yes"/>
    <s v="Electronic check"/>
    <n v="68.599999999999994"/>
    <n v="2877.05"/>
    <s v="No"/>
    <m/>
  </r>
  <r>
    <x v="1094"/>
    <s v="Female"/>
    <n v="0"/>
    <s v="Yes"/>
    <x v="0"/>
    <s v="No"/>
    <n v="17"/>
    <s v="Yes"/>
    <s v="Fiber optic"/>
    <s v="Month-to-month"/>
    <s v="No"/>
    <s v="Electronic check"/>
    <n v="92.6"/>
    <n v="1579.7"/>
    <s v="No"/>
    <m/>
  </r>
  <r>
    <x v="1095"/>
    <s v="Male"/>
    <n v="0"/>
    <s v="Yes"/>
    <x v="0"/>
    <s v="No"/>
    <n v="56"/>
    <s v="Yes"/>
    <s v="Fiber optic"/>
    <s v="One year"/>
    <s v="Yes"/>
    <s v="Electronic check"/>
    <n v="100.55"/>
    <n v="5514.95"/>
    <s v="No"/>
    <m/>
  </r>
  <r>
    <x v="1096"/>
    <s v="Female"/>
    <n v="0"/>
    <s v="No"/>
    <x v="1"/>
    <s v="No"/>
    <n v="5"/>
    <s v="Yes"/>
    <s v="No"/>
    <s v="Month-to-month"/>
    <s v="No"/>
    <s v="Credit card (automatic)"/>
    <n v="20.55"/>
    <n v="96.1"/>
    <s v="No"/>
    <m/>
  </r>
  <r>
    <x v="1097"/>
    <s v="Female"/>
    <n v="0"/>
    <s v="No"/>
    <x v="1"/>
    <s v="No"/>
    <n v="2"/>
    <s v="No"/>
    <s v="DSL"/>
    <s v="Month-to-month"/>
    <s v="Yes"/>
    <s v="Electronic check"/>
    <n v="42.6"/>
    <n v="72.400000000000006"/>
    <s v="Yes"/>
    <m/>
  </r>
  <r>
    <x v="1098"/>
    <s v="Female"/>
    <n v="0"/>
    <s v="Yes"/>
    <x v="0"/>
    <s v="No"/>
    <n v="3"/>
    <s v="Yes"/>
    <s v="No"/>
    <s v="Month-to-month"/>
    <s v="Yes"/>
    <s v="Mailed check"/>
    <n v="19.600000000000001"/>
    <n v="55.25"/>
    <s v="No"/>
    <m/>
  </r>
  <r>
    <x v="1099"/>
    <s v="Male"/>
    <n v="0"/>
    <s v="No"/>
    <x v="1"/>
    <s v="No"/>
    <n v="37"/>
    <s v="Yes"/>
    <s v="DSL"/>
    <s v="One year"/>
    <s v="No"/>
    <s v="Electronic check"/>
    <n v="67.45"/>
    <n v="2443.3000000000002"/>
    <s v="No"/>
    <m/>
  </r>
  <r>
    <x v="1100"/>
    <s v="Female"/>
    <n v="0"/>
    <s v="No"/>
    <x v="1"/>
    <s v="No"/>
    <n v="29"/>
    <s v="Yes"/>
    <s v="DSL"/>
    <s v="Month-to-month"/>
    <s v="Yes"/>
    <s v="Bank transfer (automatic)"/>
    <n v="68.849999999999994"/>
    <n v="1970.5"/>
    <s v="Yes"/>
    <m/>
  </r>
  <r>
    <x v="1101"/>
    <s v="Male"/>
    <n v="0"/>
    <s v="No"/>
    <x v="1"/>
    <s v="No"/>
    <n v="8"/>
    <s v="Yes"/>
    <s v="DSL"/>
    <s v="Month-to-month"/>
    <s v="No"/>
    <s v="Mailed check"/>
    <n v="43.55"/>
    <n v="335.4"/>
    <s v="No"/>
    <m/>
  </r>
  <r>
    <x v="1102"/>
    <s v="Female"/>
    <n v="0"/>
    <s v="No"/>
    <x v="1"/>
    <s v="No"/>
    <n v="63"/>
    <s v="Yes"/>
    <s v="Fiber optic"/>
    <s v="Month-to-month"/>
    <s v="Yes"/>
    <s v="Credit card (automatic)"/>
    <n v="109.85"/>
    <n v="7002.95"/>
    <s v="No"/>
    <m/>
  </r>
  <r>
    <x v="1103"/>
    <s v="Male"/>
    <n v="0"/>
    <s v="Yes"/>
    <x v="0"/>
    <s v="Yes"/>
    <n v="72"/>
    <s v="Yes"/>
    <s v="No"/>
    <s v="Two year"/>
    <s v="No"/>
    <s v="Bank transfer (automatic)"/>
    <n v="21"/>
    <n v="1493.75"/>
    <s v="No"/>
    <m/>
  </r>
  <r>
    <x v="1104"/>
    <s v="Female"/>
    <n v="0"/>
    <s v="Yes"/>
    <x v="0"/>
    <s v="No"/>
    <n v="59"/>
    <s v="Yes"/>
    <s v="No"/>
    <s v="Two year"/>
    <s v="No"/>
    <s v="Bank transfer (automatic)"/>
    <n v="18.399999999999999"/>
    <n v="1057.8499999999999"/>
    <s v="No"/>
    <m/>
  </r>
  <r>
    <x v="1105"/>
    <s v="Female"/>
    <n v="0"/>
    <s v="Yes"/>
    <x v="0"/>
    <s v="Yes"/>
    <n v="35"/>
    <s v="Yes"/>
    <s v="No"/>
    <s v="Month-to-month"/>
    <s v="Yes"/>
    <s v="Electronic check"/>
    <n v="25.75"/>
    <n v="882.55"/>
    <s v="No"/>
    <m/>
  </r>
  <r>
    <x v="1106"/>
    <s v="Male"/>
    <n v="0"/>
    <s v="No"/>
    <x v="1"/>
    <s v="No"/>
    <n v="14"/>
    <s v="Yes"/>
    <s v="No"/>
    <s v="Month-to-month"/>
    <s v="No"/>
    <s v="Credit card (automatic)"/>
    <n v="19.600000000000001"/>
    <n v="300.39999999999998"/>
    <s v="No"/>
    <m/>
  </r>
  <r>
    <x v="1107"/>
    <s v="Female"/>
    <n v="0"/>
    <s v="No"/>
    <x v="1"/>
    <s v="No"/>
    <n v="14"/>
    <s v="Yes"/>
    <s v="Fiber optic"/>
    <s v="Month-to-month"/>
    <s v="No"/>
    <s v="Electronic check"/>
    <n v="75.349999999999994"/>
    <n v="1025.95"/>
    <s v="Yes"/>
    <m/>
  </r>
  <r>
    <x v="1108"/>
    <s v="Male"/>
    <n v="1"/>
    <s v="Yes"/>
    <x v="0"/>
    <s v="No"/>
    <n v="7"/>
    <s v="Yes"/>
    <s v="DSL"/>
    <s v="Month-to-month"/>
    <s v="No"/>
    <s v="Electronic check"/>
    <n v="64.2"/>
    <n v="475"/>
    <s v="No"/>
    <m/>
  </r>
  <r>
    <x v="1109"/>
    <s v="Male"/>
    <n v="0"/>
    <s v="Yes"/>
    <x v="0"/>
    <s v="Yes"/>
    <n v="69"/>
    <s v="Yes"/>
    <s v="DSL"/>
    <s v="Two year"/>
    <s v="Yes"/>
    <s v="Bank transfer (automatic)"/>
    <n v="75.75"/>
    <n v="5388.15"/>
    <s v="No"/>
    <m/>
  </r>
  <r>
    <x v="1110"/>
    <s v="Female"/>
    <n v="0"/>
    <s v="Yes"/>
    <x v="0"/>
    <s v="Yes"/>
    <n v="72"/>
    <s v="Yes"/>
    <s v="DSL"/>
    <s v="Two year"/>
    <s v="Yes"/>
    <s v="Electronic check"/>
    <n v="78.95"/>
    <n v="5730.15"/>
    <s v="No"/>
    <m/>
  </r>
  <r>
    <x v="1111"/>
    <s v="Male"/>
    <n v="0"/>
    <s v="No"/>
    <x v="1"/>
    <s v="No"/>
    <n v="8"/>
    <s v="Yes"/>
    <s v="Fiber optic"/>
    <s v="Month-to-month"/>
    <s v="No"/>
    <s v="Electronic check"/>
    <n v="100.85"/>
    <n v="819.55"/>
    <s v="Yes"/>
    <m/>
  </r>
  <r>
    <x v="1112"/>
    <s v="Female"/>
    <n v="0"/>
    <s v="Yes"/>
    <x v="0"/>
    <s v="Yes"/>
    <n v="4"/>
    <s v="Yes"/>
    <s v="DSL"/>
    <s v="Month-to-month"/>
    <s v="No"/>
    <s v="Electronic check"/>
    <n v="50.3"/>
    <n v="217.1"/>
    <s v="No"/>
    <m/>
  </r>
  <r>
    <x v="1113"/>
    <s v="Male"/>
    <n v="0"/>
    <s v="Yes"/>
    <x v="0"/>
    <s v="Yes"/>
    <n v="63"/>
    <s v="Yes"/>
    <s v="Fiber optic"/>
    <s v="Month-to-month"/>
    <s v="Yes"/>
    <s v="Credit card (automatic)"/>
    <n v="80.3"/>
    <n v="4896.3500000000004"/>
    <s v="No"/>
    <m/>
  </r>
  <r>
    <x v="1114"/>
    <s v="Male"/>
    <n v="0"/>
    <s v="Yes"/>
    <x v="0"/>
    <s v="No"/>
    <n v="30"/>
    <s v="Yes"/>
    <s v="DSL"/>
    <s v="Month-to-month"/>
    <s v="Yes"/>
    <s v="Mailed check"/>
    <n v="50"/>
    <n v="1474.9"/>
    <s v="No"/>
    <m/>
  </r>
  <r>
    <x v="1115"/>
    <s v="Male"/>
    <n v="0"/>
    <s v="No"/>
    <x v="1"/>
    <s v="No"/>
    <n v="63"/>
    <s v="Yes"/>
    <s v="Fiber optic"/>
    <s v="Two year"/>
    <s v="Yes"/>
    <s v="Bank transfer (automatic)"/>
    <n v="104.75"/>
    <n v="6536.5"/>
    <s v="No"/>
    <m/>
  </r>
  <r>
    <x v="1116"/>
    <s v="Female"/>
    <n v="0"/>
    <s v="No"/>
    <x v="1"/>
    <s v="No"/>
    <n v="60"/>
    <s v="Yes"/>
    <s v="No"/>
    <s v="Two year"/>
    <s v="No"/>
    <s v="Bank transfer (automatic)"/>
    <n v="19.850000000000001"/>
    <n v="1128.0999999999999"/>
    <s v="No"/>
    <m/>
  </r>
  <r>
    <x v="1117"/>
    <s v="Female"/>
    <n v="0"/>
    <s v="Yes"/>
    <x v="0"/>
    <s v="No"/>
    <n v="63"/>
    <s v="Yes"/>
    <s v="Fiber optic"/>
    <s v="One year"/>
    <s v="Yes"/>
    <s v="Electronic check"/>
    <n v="107.5"/>
    <n v="6873.75"/>
    <s v="Yes"/>
    <m/>
  </r>
  <r>
    <x v="1118"/>
    <s v="Male"/>
    <n v="0"/>
    <s v="No"/>
    <x v="1"/>
    <s v="No"/>
    <n v="1"/>
    <s v="Yes"/>
    <s v="DSL"/>
    <s v="Month-to-month"/>
    <s v="Yes"/>
    <s v="Mailed check"/>
    <n v="45.85"/>
    <n v="45.85"/>
    <s v="Yes"/>
    <m/>
  </r>
  <r>
    <x v="1119"/>
    <s v="Male"/>
    <n v="1"/>
    <s v="Yes"/>
    <x v="0"/>
    <s v="No"/>
    <n v="6"/>
    <s v="Yes"/>
    <s v="Fiber optic"/>
    <s v="Month-to-month"/>
    <s v="Yes"/>
    <s v="Electronic check"/>
    <n v="80.8"/>
    <n v="457.1"/>
    <s v="No"/>
    <m/>
  </r>
  <r>
    <x v="1120"/>
    <s v="Male"/>
    <n v="0"/>
    <s v="No"/>
    <x v="1"/>
    <s v="No"/>
    <n v="22"/>
    <s v="Yes"/>
    <s v="No"/>
    <s v="Two year"/>
    <s v="No"/>
    <s v="Mailed check"/>
    <n v="25.25"/>
    <n v="566.5"/>
    <s v="No"/>
    <m/>
  </r>
  <r>
    <x v="1121"/>
    <s v="Female"/>
    <n v="0"/>
    <s v="Yes"/>
    <x v="0"/>
    <s v="Yes"/>
    <n v="39"/>
    <s v="Yes"/>
    <s v="Fiber optic"/>
    <s v="Month-to-month"/>
    <s v="Yes"/>
    <s v="Bank transfer (automatic)"/>
    <n v="81.5"/>
    <n v="3107.3"/>
    <s v="No"/>
    <m/>
  </r>
  <r>
    <x v="1122"/>
    <s v="Male"/>
    <n v="0"/>
    <s v="No"/>
    <x v="1"/>
    <s v="No"/>
    <n v="26"/>
    <s v="Yes"/>
    <s v="No"/>
    <s v="Month-to-month"/>
    <s v="No"/>
    <s v="Mailed check"/>
    <n v="20.9"/>
    <n v="518.29999999999995"/>
    <s v="No"/>
    <m/>
  </r>
  <r>
    <x v="1123"/>
    <s v="Female"/>
    <n v="0"/>
    <s v="Yes"/>
    <x v="0"/>
    <s v="No"/>
    <n v="53"/>
    <s v="Yes"/>
    <s v="Fiber optic"/>
    <s v="One year"/>
    <s v="Yes"/>
    <s v="Bank transfer (automatic)"/>
    <n v="106.1"/>
    <n v="5769.75"/>
    <s v="Yes"/>
    <m/>
  </r>
  <r>
    <x v="1124"/>
    <s v="Female"/>
    <n v="0"/>
    <s v="No"/>
    <x v="1"/>
    <s v="No"/>
    <n v="1"/>
    <s v="Yes"/>
    <s v="Fiber optic"/>
    <s v="Month-to-month"/>
    <s v="No"/>
    <s v="Electronic check"/>
    <n v="91.7"/>
    <n v="91.7"/>
    <s v="Yes"/>
    <m/>
  </r>
  <r>
    <x v="1125"/>
    <s v="Male"/>
    <n v="0"/>
    <s v="No"/>
    <x v="1"/>
    <s v="No"/>
    <n v="12"/>
    <s v="Yes"/>
    <s v="DSL"/>
    <s v="Month-to-month"/>
    <s v="Yes"/>
    <s v="Electronic check"/>
    <n v="67.25"/>
    <n v="832.3"/>
    <s v="No"/>
    <m/>
  </r>
  <r>
    <x v="1126"/>
    <s v="Female"/>
    <n v="0"/>
    <s v="No"/>
    <x v="1"/>
    <s v="No"/>
    <n v="16"/>
    <s v="Yes"/>
    <s v="Fiber optic"/>
    <s v="Month-to-month"/>
    <s v="Yes"/>
    <s v="Credit card (automatic)"/>
    <n v="95.6"/>
    <n v="1555.65"/>
    <s v="Yes"/>
    <m/>
  </r>
  <r>
    <x v="1127"/>
    <s v="Female"/>
    <n v="0"/>
    <s v="No"/>
    <x v="1"/>
    <s v="No"/>
    <n v="2"/>
    <s v="Yes"/>
    <s v="No"/>
    <s v="Month-to-month"/>
    <s v="No"/>
    <s v="Mailed check"/>
    <n v="20.350000000000001"/>
    <n v="45.3"/>
    <s v="No"/>
    <m/>
  </r>
  <r>
    <x v="1128"/>
    <s v="Male"/>
    <n v="0"/>
    <s v="No"/>
    <x v="1"/>
    <s v="Yes"/>
    <n v="39"/>
    <s v="No"/>
    <s v="DSL"/>
    <s v="One year"/>
    <s v="No"/>
    <s v="Bank transfer (automatic)"/>
    <n v="45.05"/>
    <n v="1790.6"/>
    <s v="No"/>
    <m/>
  </r>
  <r>
    <x v="1129"/>
    <s v="Male"/>
    <n v="0"/>
    <s v="No"/>
    <x v="1"/>
    <s v="No"/>
    <n v="1"/>
    <s v="Yes"/>
    <s v="Fiber optic"/>
    <s v="Month-to-month"/>
    <s v="Yes"/>
    <s v="Electronic check"/>
    <n v="74.95"/>
    <n v="74.95"/>
    <s v="Yes"/>
    <m/>
  </r>
  <r>
    <x v="1130"/>
    <s v="Female"/>
    <n v="0"/>
    <s v="Yes"/>
    <x v="0"/>
    <s v="Yes"/>
    <n v="7"/>
    <s v="No"/>
    <s v="DSL"/>
    <s v="Month-to-month"/>
    <s v="No"/>
    <s v="Mailed check"/>
    <n v="34.65"/>
    <n v="246.6"/>
    <s v="No"/>
    <m/>
  </r>
  <r>
    <x v="1131"/>
    <s v="Male"/>
    <n v="1"/>
    <s v="No"/>
    <x v="1"/>
    <s v="No"/>
    <n v="10"/>
    <s v="Yes"/>
    <s v="Fiber optic"/>
    <s v="Month-to-month"/>
    <s v="Yes"/>
    <s v="Electronic check"/>
    <n v="95.35"/>
    <n v="898.35"/>
    <s v="Yes"/>
    <m/>
  </r>
  <r>
    <x v="1132"/>
    <s v="Female"/>
    <n v="0"/>
    <s v="No"/>
    <x v="1"/>
    <s v="No"/>
    <n v="55"/>
    <s v="Yes"/>
    <s v="Fiber optic"/>
    <s v="Month-to-month"/>
    <s v="Yes"/>
    <s v="Electronic check"/>
    <n v="81.55"/>
    <n v="4509.5"/>
    <s v="No"/>
    <m/>
  </r>
  <r>
    <x v="1133"/>
    <s v="Male"/>
    <n v="0"/>
    <s v="Yes"/>
    <x v="0"/>
    <s v="Yes"/>
    <n v="72"/>
    <s v="Yes"/>
    <s v="DSL"/>
    <s v="Two year"/>
    <s v="Yes"/>
    <s v="Bank transfer (automatic)"/>
    <n v="75.400000000000006"/>
    <n v="5480.25"/>
    <s v="No"/>
    <m/>
  </r>
  <r>
    <x v="1134"/>
    <s v="Male"/>
    <n v="1"/>
    <s v="No"/>
    <x v="1"/>
    <s v="No"/>
    <n v="11"/>
    <s v="Yes"/>
    <s v="Fiber optic"/>
    <s v="Month-to-month"/>
    <s v="Yes"/>
    <s v="Electronic check"/>
    <n v="111.4"/>
    <n v="1183.05"/>
    <s v="No"/>
    <m/>
  </r>
  <r>
    <x v="1135"/>
    <s v="Female"/>
    <n v="0"/>
    <s v="Yes"/>
    <x v="0"/>
    <s v="Yes"/>
    <n v="15"/>
    <s v="Yes"/>
    <s v="DSL"/>
    <s v="Month-to-month"/>
    <s v="No"/>
    <s v="Electronic check"/>
    <n v="46.3"/>
    <n v="639.45000000000005"/>
    <s v="No"/>
    <m/>
  </r>
  <r>
    <x v="1136"/>
    <s v="Female"/>
    <n v="0"/>
    <s v="Yes"/>
    <x v="0"/>
    <s v="Yes"/>
    <n v="23"/>
    <s v="Yes"/>
    <s v="No"/>
    <s v="Two year"/>
    <s v="No"/>
    <s v="Bank transfer (automatic)"/>
    <n v="20.399999999999999"/>
    <n v="478.75"/>
    <s v="No"/>
    <m/>
  </r>
  <r>
    <x v="1137"/>
    <s v="Female"/>
    <n v="1"/>
    <s v="No"/>
    <x v="1"/>
    <s v="No"/>
    <n v="3"/>
    <s v="Yes"/>
    <s v="DSL"/>
    <s v="Month-to-month"/>
    <s v="No"/>
    <s v="Electronic check"/>
    <n v="45"/>
    <n v="127.1"/>
    <s v="Yes"/>
    <m/>
  </r>
  <r>
    <x v="1138"/>
    <s v="Male"/>
    <n v="0"/>
    <s v="Yes"/>
    <x v="0"/>
    <s v="Yes"/>
    <n v="47"/>
    <s v="Yes"/>
    <s v="Fiber optic"/>
    <s v="One year"/>
    <s v="Yes"/>
    <s v="Electronic check"/>
    <n v="96.1"/>
    <n v="4391.45"/>
    <s v="No"/>
    <m/>
  </r>
  <r>
    <x v="1139"/>
    <s v="Male"/>
    <n v="0"/>
    <s v="No"/>
    <x v="1"/>
    <s v="No"/>
    <n v="66"/>
    <s v="Yes"/>
    <s v="Fiber optic"/>
    <s v="Month-to-month"/>
    <s v="No"/>
    <s v="Electronic check"/>
    <n v="99.5"/>
    <n v="6710.5"/>
    <s v="Yes"/>
    <m/>
  </r>
  <r>
    <x v="1140"/>
    <s v="Female"/>
    <n v="1"/>
    <s v="Yes"/>
    <x v="0"/>
    <s v="No"/>
    <n v="68"/>
    <s v="Yes"/>
    <s v="DSL"/>
    <s v="One year"/>
    <s v="Yes"/>
    <s v="Bank transfer (automatic)"/>
    <n v="60.65"/>
    <n v="3975.9"/>
    <s v="No"/>
    <m/>
  </r>
  <r>
    <x v="1141"/>
    <s v="Female"/>
    <n v="0"/>
    <s v="Yes"/>
    <x v="0"/>
    <s v="Yes"/>
    <n v="17"/>
    <s v="Yes"/>
    <s v="Fiber optic"/>
    <s v="One year"/>
    <s v="No"/>
    <s v="Bank transfer (automatic)"/>
    <n v="98.6"/>
    <n v="1704.95"/>
    <s v="Yes"/>
    <m/>
  </r>
  <r>
    <x v="1142"/>
    <s v="Female"/>
    <n v="0"/>
    <s v="No"/>
    <x v="1"/>
    <s v="No"/>
    <n v="7"/>
    <s v="Yes"/>
    <s v="DSL"/>
    <s v="Month-to-month"/>
    <s v="Yes"/>
    <s v="Mailed check"/>
    <n v="59.5"/>
    <n v="415.95"/>
    <s v="Yes"/>
    <m/>
  </r>
  <r>
    <x v="1143"/>
    <s v="Male"/>
    <n v="1"/>
    <s v="Yes"/>
    <x v="0"/>
    <s v="No"/>
    <n v="12"/>
    <s v="Yes"/>
    <s v="Fiber optic"/>
    <s v="Month-to-month"/>
    <s v="Yes"/>
    <s v="Electronic check"/>
    <n v="80.45"/>
    <n v="950.2"/>
    <s v="Yes"/>
    <m/>
  </r>
  <r>
    <x v="1144"/>
    <s v="Female"/>
    <n v="1"/>
    <s v="Yes"/>
    <x v="0"/>
    <s v="No"/>
    <n v="21"/>
    <s v="Yes"/>
    <s v="DSL"/>
    <s v="One year"/>
    <s v="No"/>
    <s v="Bank transfer (automatic)"/>
    <n v="71.7"/>
    <n v="1497.05"/>
    <s v="No"/>
    <m/>
  </r>
  <r>
    <x v="1145"/>
    <s v="Female"/>
    <n v="0"/>
    <s v="Yes"/>
    <x v="0"/>
    <s v="Yes"/>
    <n v="6"/>
    <s v="Yes"/>
    <s v="DSL"/>
    <s v="Month-to-month"/>
    <s v="Yes"/>
    <s v="Credit card (automatic)"/>
    <n v="48.95"/>
    <n v="273.25"/>
    <s v="No"/>
    <m/>
  </r>
  <r>
    <x v="1146"/>
    <s v="Male"/>
    <n v="0"/>
    <s v="Yes"/>
    <x v="0"/>
    <s v="No"/>
    <n v="42"/>
    <s v="Yes"/>
    <s v="DSL"/>
    <s v="One year"/>
    <s v="No"/>
    <s v="Credit card (automatic)"/>
    <n v="80.45"/>
    <n v="3375.9"/>
    <s v="No"/>
    <m/>
  </r>
  <r>
    <x v="1147"/>
    <s v="Female"/>
    <n v="0"/>
    <s v="Yes"/>
    <x v="0"/>
    <s v="Yes"/>
    <n v="68"/>
    <s v="Yes"/>
    <s v="Fiber optic"/>
    <s v="Two year"/>
    <s v="Yes"/>
    <s v="Bank transfer (automatic)"/>
    <n v="109.05"/>
    <n v="7508.55"/>
    <s v="No"/>
    <m/>
  </r>
  <r>
    <x v="1148"/>
    <s v="Male"/>
    <n v="0"/>
    <s v="Yes"/>
    <x v="0"/>
    <s v="Yes"/>
    <n v="48"/>
    <s v="Yes"/>
    <s v="No"/>
    <s v="Two year"/>
    <s v="No"/>
    <s v="Bank transfer (automatic)"/>
    <n v="26.3"/>
    <n v="1245.05"/>
    <s v="No"/>
    <m/>
  </r>
  <r>
    <x v="1149"/>
    <s v="Female"/>
    <n v="1"/>
    <s v="No"/>
    <x v="1"/>
    <s v="No"/>
    <n v="7"/>
    <s v="Yes"/>
    <s v="DSL"/>
    <s v="Month-to-month"/>
    <s v="Yes"/>
    <s v="Electronic check"/>
    <n v="64.95"/>
    <n v="493.65"/>
    <s v="No"/>
    <m/>
  </r>
  <r>
    <x v="1150"/>
    <s v="Female"/>
    <n v="0"/>
    <s v="Yes"/>
    <x v="0"/>
    <s v="Yes"/>
    <n v="63"/>
    <s v="Yes"/>
    <s v="No"/>
    <s v="Two year"/>
    <s v="No"/>
    <s v="Electronic check"/>
    <n v="19.350000000000001"/>
    <n v="1263.8499999999999"/>
    <s v="No"/>
    <m/>
  </r>
  <r>
    <x v="1151"/>
    <s v="Male"/>
    <n v="0"/>
    <s v="No"/>
    <x v="1"/>
    <s v="No"/>
    <n v="17"/>
    <s v="Yes"/>
    <s v="No"/>
    <s v="Month-to-month"/>
    <s v="No"/>
    <s v="Credit card (automatic)"/>
    <n v="21.1"/>
    <n v="385.55"/>
    <s v="No"/>
    <m/>
  </r>
  <r>
    <x v="1152"/>
    <s v="Female"/>
    <n v="0"/>
    <s v="Yes"/>
    <x v="0"/>
    <s v="Yes"/>
    <n v="42"/>
    <s v="Yes"/>
    <s v="Fiber optic"/>
    <s v="Month-to-month"/>
    <s v="Yes"/>
    <s v="Credit card (automatic)"/>
    <n v="77.95"/>
    <n v="3384"/>
    <s v="Yes"/>
    <m/>
  </r>
  <r>
    <x v="1153"/>
    <s v="Male"/>
    <n v="0"/>
    <s v="Yes"/>
    <x v="0"/>
    <s v="Yes"/>
    <n v="4"/>
    <s v="Yes"/>
    <s v="No"/>
    <s v="Month-to-month"/>
    <s v="No"/>
    <s v="Mailed check"/>
    <n v="18.850000000000001"/>
    <n v="84.2"/>
    <s v="No"/>
    <m/>
  </r>
  <r>
    <x v="1154"/>
    <s v="Male"/>
    <n v="1"/>
    <s v="No"/>
    <x v="1"/>
    <s v="No"/>
    <n v="2"/>
    <s v="Yes"/>
    <s v="Fiber optic"/>
    <s v="Month-to-month"/>
    <s v="Yes"/>
    <s v="Electronic check"/>
    <n v="74.7"/>
    <n v="165.4"/>
    <s v="Yes"/>
    <m/>
  </r>
  <r>
    <x v="1155"/>
    <s v="Female"/>
    <n v="0"/>
    <s v="Yes"/>
    <x v="0"/>
    <s v="No"/>
    <n v="2"/>
    <s v="Yes"/>
    <s v="Fiber optic"/>
    <s v="Month-to-month"/>
    <s v="Yes"/>
    <s v="Electronic check"/>
    <n v="70.349999999999994"/>
    <n v="120.25"/>
    <s v="No"/>
    <m/>
  </r>
  <r>
    <x v="1156"/>
    <s v="Male"/>
    <n v="0"/>
    <s v="Yes"/>
    <x v="0"/>
    <s v="No"/>
    <n v="48"/>
    <s v="Yes"/>
    <s v="Fiber optic"/>
    <s v="Two year"/>
    <s v="Yes"/>
    <s v="Bank transfer (automatic)"/>
    <n v="96.9"/>
    <n v="4473.45"/>
    <s v="No"/>
    <m/>
  </r>
  <r>
    <x v="1157"/>
    <s v="Male"/>
    <n v="0"/>
    <s v="Yes"/>
    <x v="0"/>
    <s v="No"/>
    <n v="27"/>
    <s v="Yes"/>
    <s v="No"/>
    <s v="Two year"/>
    <s v="No"/>
    <s v="Bank transfer (automatic)"/>
    <n v="19.55"/>
    <n v="520.54999999999995"/>
    <s v="No"/>
    <m/>
  </r>
  <r>
    <x v="1158"/>
    <s v="Male"/>
    <n v="1"/>
    <s v="No"/>
    <x v="1"/>
    <s v="No"/>
    <n v="1"/>
    <s v="Yes"/>
    <s v="Fiber optic"/>
    <s v="Month-to-month"/>
    <s v="Yes"/>
    <s v="Electronic check"/>
    <n v="88.8"/>
    <n v="88.8"/>
    <s v="Yes"/>
    <m/>
  </r>
  <r>
    <x v="1159"/>
    <s v="Male"/>
    <n v="0"/>
    <s v="Yes"/>
    <x v="0"/>
    <s v="No"/>
    <n v="46"/>
    <s v="Yes"/>
    <s v="Fiber optic"/>
    <s v="One year"/>
    <s v="Yes"/>
    <s v="Electronic check"/>
    <n v="94.65"/>
    <n v="4312.5"/>
    <s v="No"/>
    <m/>
  </r>
  <r>
    <x v="1160"/>
    <s v="Male"/>
    <n v="0"/>
    <s v="No"/>
    <x v="1"/>
    <s v="No"/>
    <n v="30"/>
    <s v="Yes"/>
    <s v="Fiber optic"/>
    <s v="Month-to-month"/>
    <s v="Yes"/>
    <s v="Electronic check"/>
    <n v="90.25"/>
    <n v="2755.35"/>
    <s v="Yes"/>
    <m/>
  </r>
  <r>
    <x v="1161"/>
    <s v="Female"/>
    <n v="0"/>
    <s v="No"/>
    <x v="1"/>
    <s v="No"/>
    <n v="15"/>
    <s v="Yes"/>
    <s v="DSL"/>
    <s v="Month-to-month"/>
    <s v="Yes"/>
    <s v="Bank transfer (automatic)"/>
    <n v="64.650000000000006"/>
    <n v="994.55"/>
    <s v="Yes"/>
    <m/>
  </r>
  <r>
    <x v="1162"/>
    <s v="Male"/>
    <n v="0"/>
    <s v="Yes"/>
    <x v="0"/>
    <s v="Yes"/>
    <n v="69"/>
    <s v="Yes"/>
    <s v="Fiber optic"/>
    <s v="One year"/>
    <s v="No"/>
    <s v="Credit card (automatic)"/>
    <n v="95.75"/>
    <n v="6511.25"/>
    <s v="No"/>
    <m/>
  </r>
  <r>
    <x v="1163"/>
    <s v="Male"/>
    <n v="0"/>
    <s v="No"/>
    <x v="1"/>
    <s v="No"/>
    <n v="65"/>
    <s v="Yes"/>
    <s v="No"/>
    <s v="Two year"/>
    <s v="Yes"/>
    <s v="Credit card (automatic)"/>
    <n v="19.55"/>
    <n v="1218.6500000000001"/>
    <s v="No"/>
    <m/>
  </r>
  <r>
    <x v="1164"/>
    <s v="Male"/>
    <n v="1"/>
    <s v="Yes"/>
    <x v="0"/>
    <s v="Yes"/>
    <n v="72"/>
    <s v="Yes"/>
    <s v="Fiber optic"/>
    <s v="Two year"/>
    <s v="Yes"/>
    <s v="Credit card (automatic)"/>
    <n v="104.1"/>
    <n v="7447.7"/>
    <s v="No"/>
    <m/>
  </r>
  <r>
    <x v="1165"/>
    <s v="Male"/>
    <n v="1"/>
    <s v="Yes"/>
    <x v="0"/>
    <s v="No"/>
    <n v="13"/>
    <s v="Yes"/>
    <s v="Fiber optic"/>
    <s v="Month-to-month"/>
    <s v="Yes"/>
    <s v="Bank transfer (automatic)"/>
    <n v="89.05"/>
    <n v="1169.3499999999999"/>
    <s v="Yes"/>
    <m/>
  </r>
  <r>
    <x v="1166"/>
    <s v="Male"/>
    <n v="0"/>
    <s v="No"/>
    <x v="1"/>
    <s v="No"/>
    <n v="17"/>
    <s v="Yes"/>
    <s v="No"/>
    <s v="One year"/>
    <s v="Yes"/>
    <s v="Mailed check"/>
    <n v="20.100000000000001"/>
    <n v="279.5"/>
    <s v="No"/>
    <m/>
  </r>
  <r>
    <x v="1167"/>
    <s v="Male"/>
    <n v="0"/>
    <s v="Yes"/>
    <x v="0"/>
    <s v="No"/>
    <n v="51"/>
    <s v="Yes"/>
    <s v="Fiber optic"/>
    <s v="One year"/>
    <s v="Yes"/>
    <s v="Electronic check"/>
    <n v="111.55"/>
    <n v="5720.35"/>
    <s v="No"/>
    <m/>
  </r>
  <r>
    <x v="1168"/>
    <s v="Male"/>
    <n v="0"/>
    <s v="Yes"/>
    <x v="0"/>
    <s v="Yes"/>
    <n v="51"/>
    <s v="Yes"/>
    <s v="DSL"/>
    <s v="Two year"/>
    <s v="No"/>
    <s v="Credit card (automatic)"/>
    <n v="60.5"/>
    <n v="3121.45"/>
    <s v="No"/>
    <m/>
  </r>
  <r>
    <x v="1169"/>
    <s v="Male"/>
    <n v="0"/>
    <s v="No"/>
    <x v="1"/>
    <s v="No"/>
    <n v="34"/>
    <s v="Yes"/>
    <s v="No"/>
    <s v="Month-to-month"/>
    <s v="No"/>
    <s v="Mailed check"/>
    <n v="19.7"/>
    <n v="675.6"/>
    <s v="No"/>
    <m/>
  </r>
  <r>
    <x v="1170"/>
    <s v="Male"/>
    <n v="0"/>
    <s v="Yes"/>
    <x v="0"/>
    <s v="No"/>
    <n v="67"/>
    <s v="No"/>
    <s v="DSL"/>
    <s v="Two year"/>
    <s v="Yes"/>
    <s v="Bank transfer (automatic)"/>
    <n v="50.95"/>
    <n v="3521.7"/>
    <s v="No"/>
    <m/>
  </r>
  <r>
    <x v="1171"/>
    <s v="Female"/>
    <n v="0"/>
    <s v="Yes"/>
    <x v="0"/>
    <s v="No"/>
    <n v="49"/>
    <s v="Yes"/>
    <s v="No"/>
    <s v="One year"/>
    <s v="Yes"/>
    <s v="Bank transfer (automatic)"/>
    <n v="20.05"/>
    <n v="923.1"/>
    <s v="No"/>
    <m/>
  </r>
  <r>
    <x v="1172"/>
    <s v="Male"/>
    <n v="0"/>
    <s v="Yes"/>
    <x v="0"/>
    <s v="Yes"/>
    <n v="53"/>
    <s v="Yes"/>
    <s v="No"/>
    <s v="Two year"/>
    <s v="Yes"/>
    <s v="Mailed check"/>
    <n v="19.399999999999999"/>
    <n v="1110.3499999999999"/>
    <s v="No"/>
    <m/>
  </r>
  <r>
    <x v="1173"/>
    <s v="Male"/>
    <n v="0"/>
    <s v="No"/>
    <x v="1"/>
    <s v="No"/>
    <n v="27"/>
    <s v="Yes"/>
    <s v="DSL"/>
    <s v="Month-to-month"/>
    <s v="No"/>
    <s v="Electronic check"/>
    <n v="59.45"/>
    <n v="1611.65"/>
    <s v="No"/>
    <m/>
  </r>
  <r>
    <x v="1174"/>
    <s v="Female"/>
    <n v="1"/>
    <s v="No"/>
    <x v="1"/>
    <s v="No"/>
    <n v="23"/>
    <s v="Yes"/>
    <s v="Fiber optic"/>
    <s v="Month-to-month"/>
    <s v="Yes"/>
    <s v="Electronic check"/>
    <n v="94.75"/>
    <n v="2293.6"/>
    <s v="Yes"/>
    <m/>
  </r>
  <r>
    <x v="1175"/>
    <s v="Female"/>
    <n v="0"/>
    <s v="Yes"/>
    <x v="0"/>
    <s v="Yes"/>
    <n v="2"/>
    <s v="No"/>
    <s v="DSL"/>
    <s v="Month-to-month"/>
    <s v="No"/>
    <s v="Bank transfer (automatic)"/>
    <n v="29.05"/>
    <n v="44.75"/>
    <s v="No"/>
    <m/>
  </r>
  <r>
    <x v="1176"/>
    <s v="Female"/>
    <n v="0"/>
    <s v="No"/>
    <x v="1"/>
    <s v="No"/>
    <n v="35"/>
    <s v="Yes"/>
    <s v="Fiber optic"/>
    <s v="Month-to-month"/>
    <s v="Yes"/>
    <s v="Electronic check"/>
    <n v="86.45"/>
    <n v="3029.1"/>
    <s v="Yes"/>
    <m/>
  </r>
  <r>
    <x v="1177"/>
    <s v="Female"/>
    <n v="0"/>
    <s v="Yes"/>
    <x v="0"/>
    <s v="No"/>
    <n v="46"/>
    <s v="Yes"/>
    <s v="DSL"/>
    <s v="One year"/>
    <s v="No"/>
    <s v="Mailed check"/>
    <n v="70.599999999999994"/>
    <n v="3231.05"/>
    <s v="No"/>
    <m/>
  </r>
  <r>
    <x v="1178"/>
    <s v="Female"/>
    <n v="0"/>
    <s v="No"/>
    <x v="1"/>
    <s v="No"/>
    <n v="54"/>
    <s v="Yes"/>
    <s v="Fiber optic"/>
    <s v="Two year"/>
    <s v="Yes"/>
    <s v="Bank transfer (automatic)"/>
    <n v="97.2"/>
    <n v="5129.45"/>
    <s v="No"/>
    <m/>
  </r>
  <r>
    <x v="1179"/>
    <s v="Female"/>
    <n v="0"/>
    <s v="Yes"/>
    <x v="0"/>
    <s v="No"/>
    <n v="9"/>
    <s v="Yes"/>
    <s v="Fiber optic"/>
    <s v="Month-to-month"/>
    <s v="Yes"/>
    <s v="Bank transfer (automatic)"/>
    <n v="75.75"/>
    <n v="655.9"/>
    <s v="Yes"/>
    <m/>
  </r>
  <r>
    <x v="1180"/>
    <s v="Male"/>
    <n v="0"/>
    <s v="No"/>
    <x v="1"/>
    <s v="No"/>
    <n v="20"/>
    <s v="Yes"/>
    <s v="DSL"/>
    <s v="Month-to-month"/>
    <s v="No"/>
    <s v="Bank transfer (automatic)"/>
    <n v="59.2"/>
    <n v="1191.2"/>
    <s v="No"/>
    <m/>
  </r>
  <r>
    <x v="1181"/>
    <s v="Male"/>
    <n v="0"/>
    <s v="No"/>
    <x v="1"/>
    <s v="No"/>
    <n v="11"/>
    <s v="Yes"/>
    <s v="Fiber optic"/>
    <s v="Month-to-month"/>
    <s v="Yes"/>
    <s v="Mailed check"/>
    <n v="75.900000000000006"/>
    <n v="866.4"/>
    <s v="No"/>
    <m/>
  </r>
  <r>
    <x v="1182"/>
    <s v="Female"/>
    <n v="1"/>
    <s v="Yes"/>
    <x v="0"/>
    <s v="No"/>
    <n v="30"/>
    <s v="Yes"/>
    <s v="Fiber optic"/>
    <s v="Month-to-month"/>
    <s v="Yes"/>
    <s v="Electronic check"/>
    <n v="90.05"/>
    <n v="2627.2"/>
    <s v="No"/>
    <m/>
  </r>
  <r>
    <x v="1183"/>
    <s v="Female"/>
    <n v="1"/>
    <s v="Yes"/>
    <x v="0"/>
    <s v="No"/>
    <n v="17"/>
    <s v="Yes"/>
    <s v="Fiber optic"/>
    <s v="Month-to-month"/>
    <s v="Yes"/>
    <s v="Bank transfer (automatic)"/>
    <n v="85.35"/>
    <n v="1463.45"/>
    <s v="Yes"/>
    <m/>
  </r>
  <r>
    <x v="1184"/>
    <s v="Male"/>
    <n v="0"/>
    <s v="No"/>
    <x v="1"/>
    <s v="No"/>
    <n v="48"/>
    <s v="Yes"/>
    <s v="Fiber optic"/>
    <s v="One year"/>
    <s v="Yes"/>
    <s v="Credit card (automatic)"/>
    <n v="106.1"/>
    <n v="5082.8"/>
    <s v="Yes"/>
    <m/>
  </r>
  <r>
    <x v="1185"/>
    <s v="Female"/>
    <n v="0"/>
    <s v="No"/>
    <x v="1"/>
    <s v="No"/>
    <n v="1"/>
    <s v="Yes"/>
    <s v="DSL"/>
    <s v="Month-to-month"/>
    <s v="No"/>
    <s v="Electronic check"/>
    <n v="43.8"/>
    <n v="43.8"/>
    <s v="No"/>
    <m/>
  </r>
  <r>
    <x v="1186"/>
    <s v="Male"/>
    <n v="0"/>
    <s v="Yes"/>
    <x v="0"/>
    <s v="Yes"/>
    <n v="63"/>
    <s v="No"/>
    <s v="DSL"/>
    <s v="Two year"/>
    <s v="No"/>
    <s v="Electronic check"/>
    <n v="59"/>
    <n v="3707.6"/>
    <s v="No"/>
    <m/>
  </r>
  <r>
    <x v="1187"/>
    <s v="Female"/>
    <n v="0"/>
    <s v="No"/>
    <x v="1"/>
    <s v="No"/>
    <n v="48"/>
    <s v="Yes"/>
    <s v="No"/>
    <s v="One year"/>
    <s v="No"/>
    <s v="Bank transfer (automatic)"/>
    <n v="24.35"/>
    <n v="1133.7"/>
    <s v="No"/>
    <m/>
  </r>
  <r>
    <x v="1188"/>
    <s v="Male"/>
    <n v="0"/>
    <s v="No"/>
    <x v="1"/>
    <s v="No"/>
    <n v="66"/>
    <s v="No"/>
    <s v="DSL"/>
    <s v="One year"/>
    <s v="No"/>
    <s v="Credit card (automatic)"/>
    <n v="29.45"/>
    <n v="1983.15"/>
    <s v="No"/>
    <m/>
  </r>
  <r>
    <x v="1189"/>
    <s v="Female"/>
    <n v="0"/>
    <s v="Yes"/>
    <x v="0"/>
    <s v="Yes"/>
    <n v="68"/>
    <s v="Yes"/>
    <s v="Fiber optic"/>
    <s v="Two year"/>
    <s v="Yes"/>
    <s v="Credit card (automatic)"/>
    <n v="84.4"/>
    <n v="5746.75"/>
    <s v="No"/>
    <m/>
  </r>
  <r>
    <x v="1190"/>
    <s v="Male"/>
    <n v="1"/>
    <s v="No"/>
    <x v="1"/>
    <s v="No"/>
    <n v="17"/>
    <s v="Yes"/>
    <s v="DSL"/>
    <s v="Month-to-month"/>
    <s v="Yes"/>
    <s v="Electronic check"/>
    <n v="45.05"/>
    <n v="770.6"/>
    <s v="Yes"/>
    <m/>
  </r>
  <r>
    <x v="1191"/>
    <s v="Female"/>
    <n v="0"/>
    <s v="Yes"/>
    <x v="0"/>
    <s v="Yes"/>
    <n v="7"/>
    <s v="Yes"/>
    <s v="No"/>
    <s v="One year"/>
    <s v="No"/>
    <s v="Mailed check"/>
    <n v="20.65"/>
    <n v="134.05000000000001"/>
    <s v="No"/>
    <m/>
  </r>
  <r>
    <x v="1192"/>
    <s v="Male"/>
    <n v="0"/>
    <s v="Yes"/>
    <x v="0"/>
    <s v="No"/>
    <n v="72"/>
    <s v="Yes"/>
    <s v="DSL"/>
    <s v="Two year"/>
    <s v="Yes"/>
    <s v="Bank transfer (automatic)"/>
    <n v="87.1"/>
    <n v="6230.1"/>
    <s v="No"/>
    <m/>
  </r>
  <r>
    <x v="1193"/>
    <s v="Female"/>
    <n v="0"/>
    <s v="Yes"/>
    <x v="0"/>
    <s v="No"/>
    <n v="29"/>
    <s v="Yes"/>
    <s v="No"/>
    <s v="Month-to-month"/>
    <s v="No"/>
    <s v="Mailed check"/>
    <n v="19.850000000000001"/>
    <n v="573.04999999999995"/>
    <s v="No"/>
    <m/>
  </r>
  <r>
    <x v="1194"/>
    <s v="Male"/>
    <n v="0"/>
    <s v="Yes"/>
    <x v="0"/>
    <s v="No"/>
    <n v="37"/>
    <s v="Yes"/>
    <s v="Fiber optic"/>
    <s v="Month-to-month"/>
    <s v="Yes"/>
    <s v="Electronic check"/>
    <n v="90.35"/>
    <n v="3419.3"/>
    <s v="No"/>
    <m/>
  </r>
  <r>
    <x v="1195"/>
    <s v="Female"/>
    <n v="0"/>
    <s v="No"/>
    <x v="1"/>
    <s v="No"/>
    <n v="34"/>
    <s v="Yes"/>
    <s v="Fiber optic"/>
    <s v="Month-to-month"/>
    <s v="Yes"/>
    <s v="Mailed check"/>
    <n v="109.8"/>
    <n v="3587.25"/>
    <s v="Yes"/>
    <m/>
  </r>
  <r>
    <x v="1196"/>
    <s v="Female"/>
    <n v="1"/>
    <s v="No"/>
    <x v="1"/>
    <s v="No"/>
    <n v="42"/>
    <s v="Yes"/>
    <s v="Fiber optic"/>
    <s v="Month-to-month"/>
    <s v="Yes"/>
    <s v="Electronic check"/>
    <n v="84.65"/>
    <n v="3541.35"/>
    <s v="Yes"/>
    <m/>
  </r>
  <r>
    <x v="1197"/>
    <s v="Male"/>
    <n v="0"/>
    <s v="Yes"/>
    <x v="0"/>
    <s v="Yes"/>
    <n v="11"/>
    <s v="Yes"/>
    <s v="Fiber optic"/>
    <s v="Month-to-month"/>
    <s v="Yes"/>
    <s v="Bank transfer (automatic)"/>
    <n v="79.5"/>
    <n v="868.5"/>
    <s v="Yes"/>
    <m/>
  </r>
  <r>
    <x v="1198"/>
    <s v="Male"/>
    <n v="1"/>
    <s v="Yes"/>
    <x v="0"/>
    <s v="Yes"/>
    <n v="60"/>
    <s v="Yes"/>
    <s v="Fiber optic"/>
    <s v="Month-to-month"/>
    <s v="Yes"/>
    <s v="Electronic check"/>
    <n v="80.95"/>
    <n v="4859.1000000000004"/>
    <s v="No"/>
    <m/>
  </r>
  <r>
    <x v="1199"/>
    <s v="Female"/>
    <n v="0"/>
    <s v="No"/>
    <x v="1"/>
    <s v="No"/>
    <n v="27"/>
    <s v="Yes"/>
    <s v="DSL"/>
    <s v="Month-to-month"/>
    <s v="Yes"/>
    <s v="Mailed check"/>
    <n v="56.15"/>
    <n v="1439.35"/>
    <s v="No"/>
    <m/>
  </r>
  <r>
    <x v="1200"/>
    <s v="Female"/>
    <n v="0"/>
    <s v="No"/>
    <x v="1"/>
    <s v="No"/>
    <n v="1"/>
    <s v="Yes"/>
    <s v="Fiber optic"/>
    <s v="Month-to-month"/>
    <s v="No"/>
    <s v="Mailed check"/>
    <n v="85.8"/>
    <n v="85.8"/>
    <s v="Yes"/>
    <m/>
  </r>
  <r>
    <x v="1201"/>
    <s v="Male"/>
    <n v="0"/>
    <s v="Yes"/>
    <x v="0"/>
    <s v="No"/>
    <n v="58"/>
    <s v="Yes"/>
    <s v="No"/>
    <s v="Two year"/>
    <s v="No"/>
    <s v="Mailed check"/>
    <n v="20.75"/>
    <n v="1185.95"/>
    <s v="No"/>
    <m/>
  </r>
  <r>
    <x v="1202"/>
    <s v="Male"/>
    <n v="0"/>
    <s v="Yes"/>
    <x v="0"/>
    <s v="Yes"/>
    <n v="1"/>
    <s v="Yes"/>
    <s v="No"/>
    <s v="One year"/>
    <s v="No"/>
    <s v="Mailed check"/>
    <n v="18.8"/>
    <n v="18.8"/>
    <s v="No"/>
    <m/>
  </r>
  <r>
    <x v="1203"/>
    <s v="Female"/>
    <n v="0"/>
    <s v="Yes"/>
    <x v="0"/>
    <s v="Yes"/>
    <n v="3"/>
    <s v="Yes"/>
    <s v="DSL"/>
    <s v="Month-to-month"/>
    <s v="No"/>
    <s v="Mailed check"/>
    <n v="44.3"/>
    <n v="134.5"/>
    <s v="Yes"/>
    <m/>
  </r>
  <r>
    <x v="1204"/>
    <s v="Female"/>
    <n v="0"/>
    <s v="No"/>
    <x v="1"/>
    <s v="No"/>
    <n v="53"/>
    <s v="Yes"/>
    <s v="Fiber optic"/>
    <s v="Month-to-month"/>
    <s v="No"/>
    <s v="Electronic check"/>
    <n v="90.8"/>
    <n v="4921.2"/>
    <s v="No"/>
    <m/>
  </r>
  <r>
    <x v="1205"/>
    <s v="Male"/>
    <n v="0"/>
    <s v="No"/>
    <x v="1"/>
    <s v="No"/>
    <n v="35"/>
    <s v="Yes"/>
    <s v="No"/>
    <s v="Month-to-month"/>
    <s v="Yes"/>
    <s v="Electronic check"/>
    <n v="25.6"/>
    <n v="901.25"/>
    <s v="No"/>
    <m/>
  </r>
  <r>
    <x v="1206"/>
    <s v="Male"/>
    <n v="0"/>
    <s v="Yes"/>
    <x v="0"/>
    <s v="Yes"/>
    <n v="50"/>
    <s v="Yes"/>
    <s v="Fiber optic"/>
    <s v="Month-to-month"/>
    <s v="No"/>
    <s v="Credit card (automatic)"/>
    <n v="105.95"/>
    <n v="5341.8"/>
    <s v="Yes"/>
    <m/>
  </r>
  <r>
    <x v="1207"/>
    <s v="Male"/>
    <n v="0"/>
    <s v="Yes"/>
    <x v="0"/>
    <s v="Yes"/>
    <n v="68"/>
    <s v="Yes"/>
    <s v="DSL"/>
    <s v="Two year"/>
    <s v="No"/>
    <s v="Credit card (automatic)"/>
    <n v="70.8"/>
    <n v="4859.95"/>
    <s v="No"/>
    <m/>
  </r>
  <r>
    <x v="1208"/>
    <s v="Male"/>
    <n v="0"/>
    <s v="Yes"/>
    <x v="0"/>
    <s v="No"/>
    <n v="47"/>
    <s v="Yes"/>
    <s v="No"/>
    <s v="Month-to-month"/>
    <s v="No"/>
    <s v="Electronic check"/>
    <n v="25.4"/>
    <n v="1139.2"/>
    <s v="No"/>
    <m/>
  </r>
  <r>
    <x v="1209"/>
    <s v="Male"/>
    <n v="0"/>
    <s v="No"/>
    <x v="1"/>
    <s v="No"/>
    <n v="5"/>
    <s v="Yes"/>
    <s v="Fiber optic"/>
    <s v="Month-to-month"/>
    <s v="Yes"/>
    <s v="Electronic check"/>
    <n v="69.75"/>
    <n v="324.60000000000002"/>
    <s v="Yes"/>
    <m/>
  </r>
  <r>
    <x v="1210"/>
    <s v="Male"/>
    <n v="0"/>
    <s v="Yes"/>
    <x v="0"/>
    <s v="No"/>
    <n v="51"/>
    <s v="Yes"/>
    <s v="Fiber optic"/>
    <s v="Month-to-month"/>
    <s v="Yes"/>
    <s v="Electronic check"/>
    <n v="94.65"/>
    <n v="4812.75"/>
    <s v="Yes"/>
    <m/>
  </r>
  <r>
    <x v="1211"/>
    <s v="Female"/>
    <n v="0"/>
    <s v="No"/>
    <x v="1"/>
    <s v="No"/>
    <n v="46"/>
    <s v="Yes"/>
    <s v="Fiber optic"/>
    <s v="Month-to-month"/>
    <s v="No"/>
    <s v="Bank transfer (automatic)"/>
    <n v="96.05"/>
    <n v="4399.5"/>
    <s v="Yes"/>
    <m/>
  </r>
  <r>
    <x v="1212"/>
    <s v="Female"/>
    <n v="0"/>
    <s v="No"/>
    <x v="1"/>
    <s v="No"/>
    <n v="9"/>
    <s v="Yes"/>
    <s v="Fiber optic"/>
    <s v="Month-to-month"/>
    <s v="Yes"/>
    <s v="Electronic check"/>
    <n v="76.849999999999994"/>
    <n v="663.55"/>
    <s v="No"/>
    <m/>
  </r>
  <r>
    <x v="1213"/>
    <s v="Female"/>
    <n v="0"/>
    <s v="No"/>
    <x v="1"/>
    <s v="No"/>
    <n v="8"/>
    <s v="Yes"/>
    <s v="No"/>
    <s v="Two year"/>
    <s v="No"/>
    <s v="Mailed check"/>
    <n v="20.25"/>
    <n v="174.65"/>
    <s v="No"/>
    <m/>
  </r>
  <r>
    <x v="1214"/>
    <s v="Male"/>
    <n v="0"/>
    <s v="No"/>
    <x v="1"/>
    <s v="No"/>
    <n v="14"/>
    <s v="Yes"/>
    <s v="No"/>
    <s v="One year"/>
    <s v="Yes"/>
    <s v="Credit card (automatic)"/>
    <n v="24.8"/>
    <n v="321.7"/>
    <s v="No"/>
    <m/>
  </r>
  <r>
    <x v="1215"/>
    <s v="Female"/>
    <n v="0"/>
    <s v="No"/>
    <x v="1"/>
    <s v="No"/>
    <n v="8"/>
    <s v="Yes"/>
    <s v="Fiber optic"/>
    <s v="Month-to-month"/>
    <s v="Yes"/>
    <s v="Credit card (automatic)"/>
    <n v="74.599999999999994"/>
    <n v="548.9"/>
    <s v="No"/>
    <m/>
  </r>
  <r>
    <x v="1216"/>
    <s v="Male"/>
    <n v="1"/>
    <s v="No"/>
    <x v="1"/>
    <s v="Yes"/>
    <n v="1"/>
    <s v="Yes"/>
    <s v="DSL"/>
    <s v="Month-to-month"/>
    <s v="Yes"/>
    <s v="Mailed check"/>
    <n v="50.15"/>
    <n v="50.15"/>
    <s v="Yes"/>
    <m/>
  </r>
  <r>
    <x v="1217"/>
    <s v="Male"/>
    <n v="0"/>
    <s v="Yes"/>
    <x v="0"/>
    <s v="Yes"/>
    <n v="66"/>
    <s v="Yes"/>
    <s v="Fiber optic"/>
    <s v="One year"/>
    <s v="Yes"/>
    <s v="Bank transfer (automatic)"/>
    <n v="103.15"/>
    <n v="7031.3"/>
    <s v="No"/>
    <m/>
  </r>
  <r>
    <x v="1218"/>
    <s v="Female"/>
    <n v="0"/>
    <s v="Yes"/>
    <x v="0"/>
    <s v="Yes"/>
    <n v="23"/>
    <s v="Yes"/>
    <s v="No"/>
    <s v="Two year"/>
    <s v="No"/>
    <s v="Mailed check"/>
    <n v="25.1"/>
    <n v="611.45000000000005"/>
    <s v="No"/>
    <m/>
  </r>
  <r>
    <x v="1219"/>
    <s v="Female"/>
    <n v="0"/>
    <s v="No"/>
    <x v="1"/>
    <s v="No"/>
    <n v="4"/>
    <s v="Yes"/>
    <s v="Fiber optic"/>
    <s v="Month-to-month"/>
    <s v="Yes"/>
    <s v="Electronic check"/>
    <n v="80.150000000000006"/>
    <n v="319.85000000000002"/>
    <s v="No"/>
    <m/>
  </r>
  <r>
    <x v="1220"/>
    <s v="Female"/>
    <n v="1"/>
    <s v="Yes"/>
    <x v="0"/>
    <s v="No"/>
    <n v="67"/>
    <s v="Yes"/>
    <s v="Fiber optic"/>
    <s v="One year"/>
    <s v="Yes"/>
    <s v="Credit card (automatic)"/>
    <n v="105.4"/>
    <n v="7035.6"/>
    <s v="No"/>
    <m/>
  </r>
  <r>
    <x v="1221"/>
    <s v="Female"/>
    <n v="0"/>
    <s v="Yes"/>
    <x v="0"/>
    <s v="No"/>
    <n v="72"/>
    <s v="Yes"/>
    <s v="No"/>
    <s v="Two year"/>
    <s v="No"/>
    <s v="Credit card (automatic)"/>
    <n v="25"/>
    <n v="1849.2"/>
    <s v="No"/>
    <m/>
  </r>
  <r>
    <x v="1222"/>
    <s v="Male"/>
    <n v="0"/>
    <s v="Yes"/>
    <x v="0"/>
    <s v="No"/>
    <n v="72"/>
    <s v="Yes"/>
    <s v="DSL"/>
    <s v="Two year"/>
    <s v="Yes"/>
    <s v="Electronic check"/>
    <n v="85.25"/>
    <n v="6083.1"/>
    <s v="No"/>
    <m/>
  </r>
  <r>
    <x v="1223"/>
    <s v="Male"/>
    <n v="0"/>
    <s v="Yes"/>
    <x v="0"/>
    <s v="Yes"/>
    <n v="23"/>
    <s v="Yes"/>
    <s v="No"/>
    <s v="Two year"/>
    <s v="No"/>
    <s v="Credit card (automatic)"/>
    <n v="19.600000000000001"/>
    <n v="426.65"/>
    <s v="No"/>
    <m/>
  </r>
  <r>
    <x v="1224"/>
    <s v="Female"/>
    <n v="0"/>
    <s v="No"/>
    <x v="1"/>
    <s v="Yes"/>
    <n v="35"/>
    <s v="Yes"/>
    <s v="DSL"/>
    <s v="Month-to-month"/>
    <s v="No"/>
    <s v="Mailed check"/>
    <n v="50.15"/>
    <n v="1655.35"/>
    <s v="No"/>
    <m/>
  </r>
  <r>
    <x v="1225"/>
    <s v="Male"/>
    <n v="1"/>
    <s v="Yes"/>
    <x v="0"/>
    <s v="No"/>
    <n v="27"/>
    <s v="Yes"/>
    <s v="Fiber optic"/>
    <s v="Month-to-month"/>
    <s v="Yes"/>
    <s v="Electronic check"/>
    <n v="70.55"/>
    <n v="1943.9"/>
    <s v="No"/>
    <m/>
  </r>
  <r>
    <x v="1226"/>
    <s v="Female"/>
    <n v="0"/>
    <s v="Yes"/>
    <x v="0"/>
    <s v="Yes"/>
    <n v="26"/>
    <s v="Yes"/>
    <s v="DSL"/>
    <s v="Month-to-month"/>
    <s v="Yes"/>
    <s v="Electronic check"/>
    <n v="60.05"/>
    <n v="1616.15"/>
    <s v="Yes"/>
    <m/>
  </r>
  <r>
    <x v="1227"/>
    <s v="Male"/>
    <n v="0"/>
    <s v="Yes"/>
    <x v="0"/>
    <s v="Yes"/>
    <n v="12"/>
    <s v="Yes"/>
    <s v="No"/>
    <s v="One year"/>
    <s v="No"/>
    <s v="Mailed check"/>
    <n v="26.4"/>
    <n v="314.95"/>
    <s v="No"/>
    <m/>
  </r>
  <r>
    <x v="1228"/>
    <s v="Female"/>
    <n v="0"/>
    <s v="No"/>
    <x v="1"/>
    <s v="No"/>
    <n v="40"/>
    <s v="Yes"/>
    <s v="No"/>
    <s v="Two year"/>
    <s v="No"/>
    <s v="Mailed check"/>
    <n v="20.149999999999999"/>
    <n v="804.85"/>
    <s v="No"/>
    <m/>
  </r>
  <r>
    <x v="1229"/>
    <s v="Male"/>
    <n v="0"/>
    <s v="Yes"/>
    <x v="0"/>
    <s v="Yes"/>
    <n v="7"/>
    <s v="No"/>
    <s v="DSL"/>
    <s v="Month-to-month"/>
    <s v="No"/>
    <s v="Mailed check"/>
    <n v="58.85"/>
    <n v="465.7"/>
    <s v="No"/>
    <m/>
  </r>
  <r>
    <x v="1230"/>
    <s v="Male"/>
    <n v="0"/>
    <s v="Yes"/>
    <x v="0"/>
    <s v="Yes"/>
    <n v="60"/>
    <s v="Yes"/>
    <s v="No"/>
    <s v="Two year"/>
    <s v="No"/>
    <s v="Credit card (automatic)"/>
    <n v="19.649999999999999"/>
    <n v="1161.75"/>
    <s v="No"/>
    <m/>
  </r>
  <r>
    <x v="1231"/>
    <s v="Male"/>
    <n v="0"/>
    <s v="Yes"/>
    <x v="0"/>
    <s v="No"/>
    <n v="72"/>
    <s v="Yes"/>
    <s v="Fiber optic"/>
    <s v="Two year"/>
    <s v="No"/>
    <s v="Credit card (automatic)"/>
    <n v="114.45"/>
    <n v="8375.0499999999993"/>
    <s v="No"/>
    <m/>
  </r>
  <r>
    <x v="1232"/>
    <s v="Female"/>
    <n v="0"/>
    <s v="No"/>
    <x v="1"/>
    <s v="No"/>
    <n v="1"/>
    <s v="No"/>
    <s v="DSL"/>
    <s v="Month-to-month"/>
    <s v="Yes"/>
    <s v="Electronic check"/>
    <n v="34.700000000000003"/>
    <n v="34.700000000000003"/>
    <s v="Yes"/>
    <m/>
  </r>
  <r>
    <x v="1233"/>
    <s v="Male"/>
    <n v="0"/>
    <s v="Yes"/>
    <x v="0"/>
    <s v="Yes"/>
    <n v="54"/>
    <s v="Yes"/>
    <s v="DSL"/>
    <s v="One year"/>
    <s v="Yes"/>
    <s v="Electronic check"/>
    <n v="70.7"/>
    <n v="3770"/>
    <s v="No"/>
    <m/>
  </r>
  <r>
    <x v="1234"/>
    <s v="Male"/>
    <n v="0"/>
    <s v="No"/>
    <x v="1"/>
    <s v="No"/>
    <n v="3"/>
    <s v="Yes"/>
    <s v="Fiber optic"/>
    <s v="Month-to-month"/>
    <s v="Yes"/>
    <s v="Electronic check"/>
    <n v="85.3"/>
    <n v="264.8"/>
    <s v="Yes"/>
    <m/>
  </r>
  <r>
    <x v="1235"/>
    <s v="Male"/>
    <n v="0"/>
    <s v="Yes"/>
    <x v="0"/>
    <s v="Yes"/>
    <n v="71"/>
    <s v="Yes"/>
    <s v="Fiber optic"/>
    <s v="Two year"/>
    <s v="Yes"/>
    <s v="Electronic check"/>
    <n v="84.8"/>
    <n v="6152.4"/>
    <s v="No"/>
    <m/>
  </r>
  <r>
    <x v="1236"/>
    <s v="Female"/>
    <n v="0"/>
    <s v="No"/>
    <x v="1"/>
    <s v="No"/>
    <n v="42"/>
    <s v="Yes"/>
    <s v="No"/>
    <s v="One year"/>
    <s v="Yes"/>
    <s v="Mailed check"/>
    <n v="20.65"/>
    <n v="958.1"/>
    <s v="No"/>
    <m/>
  </r>
  <r>
    <x v="1237"/>
    <s v="Male"/>
    <n v="0"/>
    <s v="No"/>
    <x v="1"/>
    <s v="No"/>
    <n v="47"/>
    <s v="Yes"/>
    <s v="No"/>
    <s v="Two year"/>
    <s v="No"/>
    <s v="Bank transfer (automatic)"/>
    <n v="20.45"/>
    <n v="943"/>
    <s v="No"/>
    <m/>
  </r>
  <r>
    <x v="1238"/>
    <s v="Female"/>
    <n v="0"/>
    <s v="Yes"/>
    <x v="0"/>
    <s v="Yes"/>
    <n v="66"/>
    <s v="Yes"/>
    <s v="Fiber optic"/>
    <s v="One year"/>
    <s v="Yes"/>
    <s v="Credit card (automatic)"/>
    <n v="102.45"/>
    <n v="6615.15"/>
    <s v="Yes"/>
    <m/>
  </r>
  <r>
    <x v="1239"/>
    <s v="Male"/>
    <n v="0"/>
    <s v="No"/>
    <x v="1"/>
    <s v="No"/>
    <n v="11"/>
    <s v="No"/>
    <s v="DSL"/>
    <s v="Month-to-month"/>
    <s v="Yes"/>
    <s v="Electronic check"/>
    <n v="35.65"/>
    <n v="425.1"/>
    <s v="No"/>
    <m/>
  </r>
  <r>
    <x v="1240"/>
    <s v="Male"/>
    <n v="0"/>
    <s v="No"/>
    <x v="1"/>
    <s v="Yes"/>
    <n v="1"/>
    <s v="Yes"/>
    <s v="Fiber optic"/>
    <s v="Month-to-month"/>
    <s v="Yes"/>
    <s v="Electronic check"/>
    <n v="99.75"/>
    <n v="99.75"/>
    <s v="Yes"/>
    <m/>
  </r>
  <r>
    <x v="1241"/>
    <s v="Male"/>
    <n v="0"/>
    <s v="No"/>
    <x v="1"/>
    <s v="No"/>
    <n v="69"/>
    <s v="Yes"/>
    <s v="Fiber optic"/>
    <s v="Two year"/>
    <s v="Yes"/>
    <s v="Credit card (automatic)"/>
    <n v="97.65"/>
    <n v="6743.55"/>
    <s v="No"/>
    <m/>
  </r>
  <r>
    <x v="1242"/>
    <s v="Female"/>
    <n v="1"/>
    <s v="No"/>
    <x v="1"/>
    <s v="No"/>
    <n v="3"/>
    <s v="Yes"/>
    <s v="Fiber optic"/>
    <s v="Month-to-month"/>
    <s v="No"/>
    <s v="Electronic check"/>
    <n v="73.849999999999994"/>
    <n v="196.4"/>
    <s v="No"/>
    <m/>
  </r>
  <r>
    <x v="1243"/>
    <s v="Female"/>
    <n v="0"/>
    <s v="No"/>
    <x v="1"/>
    <s v="No"/>
    <n v="5"/>
    <s v="Yes"/>
    <s v="Fiber optic"/>
    <s v="Month-to-month"/>
    <s v="Yes"/>
    <s v="Electronic check"/>
    <n v="82.75"/>
    <n v="417.75"/>
    <s v="No"/>
    <m/>
  </r>
  <r>
    <x v="1244"/>
    <s v="Female"/>
    <n v="0"/>
    <s v="Yes"/>
    <x v="0"/>
    <s v="No"/>
    <n v="71"/>
    <s v="Yes"/>
    <s v="No"/>
    <s v="Two year"/>
    <s v="Yes"/>
    <s v="Credit card (automatic)"/>
    <n v="24.4"/>
    <n v="1725.4"/>
    <s v="No"/>
    <m/>
  </r>
  <r>
    <x v="1245"/>
    <s v="Female"/>
    <n v="0"/>
    <s v="No"/>
    <x v="1"/>
    <s v="No"/>
    <n v="29"/>
    <s v="Yes"/>
    <s v="DSL"/>
    <s v="One year"/>
    <s v="Yes"/>
    <s v="Electronic check"/>
    <n v="55.25"/>
    <n v="1620.2"/>
    <s v="No"/>
    <m/>
  </r>
  <r>
    <x v="1246"/>
    <s v="Male"/>
    <n v="0"/>
    <s v="Yes"/>
    <x v="0"/>
    <s v="No"/>
    <n v="52"/>
    <s v="Yes"/>
    <s v="DSL"/>
    <s v="Month-to-month"/>
    <s v="No"/>
    <s v="Bank transfer (automatic)"/>
    <n v="61.35"/>
    <n v="3169.55"/>
    <s v="No"/>
    <m/>
  </r>
  <r>
    <x v="1247"/>
    <s v="Male"/>
    <n v="0"/>
    <s v="No"/>
    <x v="1"/>
    <s v="No"/>
    <n v="68"/>
    <s v="Yes"/>
    <s v="DSL"/>
    <s v="One year"/>
    <s v="No"/>
    <s v="Credit card (automatic)"/>
    <n v="76.75"/>
    <n v="5233.25"/>
    <s v="No"/>
    <m/>
  </r>
  <r>
    <x v="1248"/>
    <s v="Male"/>
    <n v="0"/>
    <s v="No"/>
    <x v="1"/>
    <s v="No"/>
    <n v="8"/>
    <s v="Yes"/>
    <s v="DSL"/>
    <s v="Month-to-month"/>
    <s v="Yes"/>
    <s v="Credit card (automatic)"/>
    <n v="54.75"/>
    <n v="438.05"/>
    <s v="No"/>
    <m/>
  </r>
  <r>
    <x v="1249"/>
    <s v="Male"/>
    <n v="0"/>
    <s v="Yes"/>
    <x v="0"/>
    <s v="No"/>
    <n v="72"/>
    <s v="Yes"/>
    <s v="No"/>
    <s v="Two year"/>
    <s v="No"/>
    <s v="Credit card (automatic)"/>
    <n v="19.7"/>
    <n v="1421.9"/>
    <s v="No"/>
    <m/>
  </r>
  <r>
    <x v="1250"/>
    <s v="Male"/>
    <n v="0"/>
    <s v="No"/>
    <x v="1"/>
    <s v="No"/>
    <n v="3"/>
    <s v="Yes"/>
    <s v="Fiber optic"/>
    <s v="Month-to-month"/>
    <s v="Yes"/>
    <s v="Electronic check"/>
    <n v="107.95"/>
    <n v="318.60000000000002"/>
    <s v="No"/>
    <m/>
  </r>
  <r>
    <x v="1251"/>
    <s v="Female"/>
    <n v="1"/>
    <s v="No"/>
    <x v="1"/>
    <s v="No"/>
    <n v="2"/>
    <s v="Yes"/>
    <s v="Fiber optic"/>
    <s v="Month-to-month"/>
    <s v="Yes"/>
    <s v="Bank transfer (automatic)"/>
    <n v="83.8"/>
    <n v="163.69999999999999"/>
    <s v="No"/>
    <m/>
  </r>
  <r>
    <x v="1252"/>
    <s v="Female"/>
    <n v="0"/>
    <s v="No"/>
    <x v="1"/>
    <s v="No"/>
    <n v="9"/>
    <s v="Yes"/>
    <s v="Fiber optic"/>
    <s v="Month-to-month"/>
    <s v="Yes"/>
    <s v="Credit card (automatic)"/>
    <n v="74.25"/>
    <n v="639.65"/>
    <s v="Yes"/>
    <m/>
  </r>
  <r>
    <x v="1253"/>
    <s v="Female"/>
    <n v="0"/>
    <s v="No"/>
    <x v="1"/>
    <s v="No"/>
    <n v="51"/>
    <s v="No"/>
    <s v="DSL"/>
    <s v="One year"/>
    <s v="Yes"/>
    <s v="Credit card (automatic)"/>
    <n v="56.4"/>
    <n v="2928.5"/>
    <s v="No"/>
    <m/>
  </r>
  <r>
    <x v="1254"/>
    <s v="Female"/>
    <n v="0"/>
    <s v="Yes"/>
    <x v="0"/>
    <s v="Yes"/>
    <n v="6"/>
    <s v="Yes"/>
    <s v="No"/>
    <s v="Two year"/>
    <s v="No"/>
    <s v="Mailed check"/>
    <n v="20.100000000000001"/>
    <n v="100.35"/>
    <s v="No"/>
    <m/>
  </r>
  <r>
    <x v="1255"/>
    <s v="Female"/>
    <n v="0"/>
    <s v="Yes"/>
    <x v="0"/>
    <s v="No"/>
    <n v="3"/>
    <s v="Yes"/>
    <s v="Fiber optic"/>
    <s v="Month-to-month"/>
    <s v="No"/>
    <s v="Electronic check"/>
    <n v="94.9"/>
    <n v="273.2"/>
    <s v="No"/>
    <m/>
  </r>
  <r>
    <x v="1256"/>
    <s v="Female"/>
    <n v="1"/>
    <s v="No"/>
    <x v="1"/>
    <s v="No"/>
    <n v="17"/>
    <s v="Yes"/>
    <s v="Fiber optic"/>
    <s v="Month-to-month"/>
    <s v="Yes"/>
    <s v="Electronic check"/>
    <n v="94.2"/>
    <n v="1608.15"/>
    <s v="No"/>
    <m/>
  </r>
  <r>
    <x v="1257"/>
    <s v="Male"/>
    <n v="0"/>
    <s v="Yes"/>
    <x v="0"/>
    <s v="No"/>
    <n v="30"/>
    <s v="Yes"/>
    <s v="DSL"/>
    <s v="Month-to-month"/>
    <s v="No"/>
    <s v="Electronic check"/>
    <n v="49.9"/>
    <n v="1441.95"/>
    <s v="No"/>
    <m/>
  </r>
  <r>
    <x v="1258"/>
    <s v="Male"/>
    <n v="0"/>
    <s v="No"/>
    <x v="1"/>
    <s v="No"/>
    <n v="31"/>
    <s v="Yes"/>
    <s v="DSL"/>
    <s v="Month-to-month"/>
    <s v="Yes"/>
    <s v="Electronic check"/>
    <n v="71.05"/>
    <n v="2168.15"/>
    <s v="No"/>
    <m/>
  </r>
  <r>
    <x v="1259"/>
    <s v="Female"/>
    <n v="0"/>
    <s v="No"/>
    <x v="1"/>
    <s v="No"/>
    <n v="45"/>
    <s v="Yes"/>
    <s v="DSL"/>
    <s v="Two year"/>
    <s v="No"/>
    <s v="Bank transfer (automatic)"/>
    <n v="81.650000000000006"/>
    <n v="3618.7"/>
    <s v="No"/>
    <m/>
  </r>
  <r>
    <x v="1260"/>
    <s v="Male"/>
    <n v="0"/>
    <s v="No"/>
    <x v="1"/>
    <s v="No"/>
    <n v="1"/>
    <s v="Yes"/>
    <s v="DSL"/>
    <s v="Month-to-month"/>
    <s v="Yes"/>
    <s v="Electronic check"/>
    <n v="59.85"/>
    <n v="59.85"/>
    <s v="Yes"/>
    <m/>
  </r>
  <r>
    <x v="1261"/>
    <s v="Male"/>
    <n v="1"/>
    <s v="Yes"/>
    <x v="0"/>
    <s v="Yes"/>
    <n v="61"/>
    <s v="Yes"/>
    <s v="Fiber optic"/>
    <s v="One year"/>
    <s v="No"/>
    <s v="Electronic check"/>
    <n v="99"/>
    <n v="5969.3"/>
    <s v="No"/>
    <m/>
  </r>
  <r>
    <x v="1262"/>
    <s v="Female"/>
    <n v="0"/>
    <s v="No"/>
    <x v="1"/>
    <s v="No"/>
    <n v="1"/>
    <s v="Yes"/>
    <s v="No"/>
    <s v="Month-to-month"/>
    <s v="No"/>
    <s v="Mailed check"/>
    <n v="19.5"/>
    <n v="19.5"/>
    <s v="Yes"/>
    <m/>
  </r>
  <r>
    <x v="1263"/>
    <s v="Female"/>
    <n v="0"/>
    <s v="Yes"/>
    <x v="0"/>
    <s v="No"/>
    <n v="66"/>
    <s v="Yes"/>
    <s v="Fiber optic"/>
    <s v="One year"/>
    <s v="Yes"/>
    <s v="Bank transfer (automatic)"/>
    <n v="90.55"/>
    <n v="6130.95"/>
    <s v="No"/>
    <m/>
  </r>
  <r>
    <x v="1264"/>
    <s v="Male"/>
    <n v="0"/>
    <s v="Yes"/>
    <x v="0"/>
    <s v="Yes"/>
    <n v="40"/>
    <s v="Yes"/>
    <s v="No"/>
    <s v="Month-to-month"/>
    <s v="Yes"/>
    <s v="Bank transfer (automatic)"/>
    <n v="20.399999999999999"/>
    <n v="745.3"/>
    <s v="No"/>
    <m/>
  </r>
  <r>
    <x v="1265"/>
    <s v="Male"/>
    <n v="0"/>
    <s v="No"/>
    <x v="1"/>
    <s v="No"/>
    <n v="16"/>
    <s v="Yes"/>
    <s v="DSL"/>
    <s v="Month-to-month"/>
    <s v="Yes"/>
    <s v="Bank transfer (automatic)"/>
    <n v="71.400000000000006"/>
    <n v="1212.0999999999999"/>
    <s v="No"/>
    <m/>
  </r>
  <r>
    <x v="1266"/>
    <s v="Female"/>
    <n v="0"/>
    <s v="No"/>
    <x v="1"/>
    <s v="No"/>
    <n v="2"/>
    <s v="Yes"/>
    <s v="Fiber optic"/>
    <s v="Month-to-month"/>
    <s v="Yes"/>
    <s v="Bank transfer (automatic)"/>
    <n v="87.15"/>
    <n v="183.75"/>
    <s v="Yes"/>
    <m/>
  </r>
  <r>
    <x v="1267"/>
    <s v="Male"/>
    <n v="0"/>
    <s v="Yes"/>
    <x v="0"/>
    <s v="No"/>
    <n v="67"/>
    <s v="Yes"/>
    <s v="No"/>
    <s v="Two year"/>
    <s v="No"/>
    <s v="Credit card (automatic)"/>
    <n v="24.85"/>
    <n v="1583.5"/>
    <s v="No"/>
    <m/>
  </r>
  <r>
    <x v="1268"/>
    <s v="Female"/>
    <n v="0"/>
    <s v="Yes"/>
    <x v="0"/>
    <s v="No"/>
    <n v="41"/>
    <s v="Yes"/>
    <s v="Fiber optic"/>
    <s v="One year"/>
    <s v="Yes"/>
    <s v="Bank transfer (automatic)"/>
    <n v="104.45"/>
    <n v="4162.05"/>
    <s v="No"/>
    <m/>
  </r>
  <r>
    <x v="1269"/>
    <s v="Female"/>
    <n v="0"/>
    <s v="Yes"/>
    <x v="0"/>
    <s v="Yes"/>
    <n v="56"/>
    <s v="Yes"/>
    <s v="No"/>
    <s v="Two year"/>
    <s v="Yes"/>
    <s v="Credit card (automatic)"/>
    <n v="19.8"/>
    <n v="1119.9000000000001"/>
    <s v="No"/>
    <m/>
  </r>
  <r>
    <x v="1270"/>
    <s v="Female"/>
    <n v="0"/>
    <s v="No"/>
    <x v="1"/>
    <s v="No"/>
    <n v="72"/>
    <s v="Yes"/>
    <s v="Fiber optic"/>
    <s v="Two year"/>
    <s v="Yes"/>
    <s v="Bank transfer (automatic)"/>
    <n v="116.45"/>
    <n v="8013.55"/>
    <s v="No"/>
    <m/>
  </r>
  <r>
    <x v="1271"/>
    <s v="Female"/>
    <n v="0"/>
    <s v="Yes"/>
    <x v="0"/>
    <s v="Yes"/>
    <n v="3"/>
    <s v="Yes"/>
    <s v="Fiber optic"/>
    <s v="Month-to-month"/>
    <s v="Yes"/>
    <s v="Bank transfer (automatic)"/>
    <n v="84.75"/>
    <n v="264.85000000000002"/>
    <s v="Yes"/>
    <m/>
  </r>
  <r>
    <x v="1272"/>
    <s v="Female"/>
    <n v="0"/>
    <s v="Yes"/>
    <x v="0"/>
    <s v="No"/>
    <n v="54"/>
    <s v="Yes"/>
    <s v="No"/>
    <s v="Two year"/>
    <s v="No"/>
    <s v="Credit card (automatic)"/>
    <n v="20.05"/>
    <n v="1102.4000000000001"/>
    <s v="No"/>
    <m/>
  </r>
  <r>
    <x v="1273"/>
    <s v="Female"/>
    <n v="0"/>
    <s v="No"/>
    <x v="1"/>
    <s v="No"/>
    <n v="50"/>
    <s v="Yes"/>
    <s v="Fiber optic"/>
    <s v="Two year"/>
    <s v="Yes"/>
    <s v="Bank transfer (automatic)"/>
    <n v="89.7"/>
    <n v="4304.5"/>
    <s v="No"/>
    <m/>
  </r>
  <r>
    <x v="1274"/>
    <s v="Male"/>
    <n v="0"/>
    <s v="No"/>
    <x v="1"/>
    <s v="No"/>
    <n v="62"/>
    <s v="Yes"/>
    <s v="DSL"/>
    <s v="One year"/>
    <s v="Yes"/>
    <s v="Credit card (automatic)"/>
    <n v="74.3"/>
    <n v="4698.05"/>
    <s v="No"/>
    <m/>
  </r>
  <r>
    <x v="1275"/>
    <s v="Female"/>
    <n v="1"/>
    <s v="No"/>
    <x v="1"/>
    <s v="No"/>
    <n v="44"/>
    <s v="Yes"/>
    <s v="DSL"/>
    <s v="One year"/>
    <s v="No"/>
    <s v="Bank transfer (automatic)"/>
    <n v="74.849999999999994"/>
    <n v="3268.05"/>
    <s v="No"/>
    <m/>
  </r>
  <r>
    <x v="1276"/>
    <s v="Male"/>
    <n v="0"/>
    <s v="Yes"/>
    <x v="0"/>
    <s v="Yes"/>
    <n v="54"/>
    <s v="Yes"/>
    <s v="Fiber optic"/>
    <s v="Two year"/>
    <s v="Yes"/>
    <s v="Bank transfer (automatic)"/>
    <n v="79.95"/>
    <n v="4362.05"/>
    <s v="No"/>
    <m/>
  </r>
  <r>
    <x v="1277"/>
    <s v="Female"/>
    <n v="0"/>
    <s v="No"/>
    <x v="1"/>
    <s v="No"/>
    <n v="68"/>
    <s v="Yes"/>
    <s v="No"/>
    <s v="Two year"/>
    <s v="No"/>
    <s v="Bank transfer (automatic)"/>
    <n v="20.05"/>
    <n v="1386.9"/>
    <s v="No"/>
    <m/>
  </r>
  <r>
    <x v="1278"/>
    <s v="Male"/>
    <n v="0"/>
    <s v="No"/>
    <x v="1"/>
    <s v="No"/>
    <n v="20"/>
    <s v="Yes"/>
    <s v="No"/>
    <s v="Month-to-month"/>
    <s v="No"/>
    <s v="Mailed check"/>
    <n v="19.399999999999999"/>
    <n v="415.4"/>
    <s v="No"/>
    <m/>
  </r>
  <r>
    <x v="1279"/>
    <s v="Male"/>
    <n v="0"/>
    <s v="Yes"/>
    <x v="0"/>
    <s v="Yes"/>
    <n v="50"/>
    <s v="Yes"/>
    <s v="DSL"/>
    <s v="One year"/>
    <s v="No"/>
    <s v="Bank transfer (automatic)"/>
    <n v="54.9"/>
    <n v="2614.1"/>
    <s v="No"/>
    <m/>
  </r>
  <r>
    <x v="1280"/>
    <s v="Male"/>
    <n v="0"/>
    <s v="No"/>
    <x v="1"/>
    <s v="No"/>
    <n v="58"/>
    <s v="Yes"/>
    <s v="No"/>
    <s v="Two year"/>
    <s v="Yes"/>
    <s v="Credit card (automatic)"/>
    <n v="24.45"/>
    <n v="1513.6"/>
    <s v="No"/>
    <m/>
  </r>
  <r>
    <x v="1281"/>
    <s v="Male"/>
    <n v="0"/>
    <s v="Yes"/>
    <x v="0"/>
    <s v="Yes"/>
    <n v="35"/>
    <s v="Yes"/>
    <s v="Fiber optic"/>
    <s v="Month-to-month"/>
    <s v="Yes"/>
    <s v="Bank transfer (automatic)"/>
    <n v="89.65"/>
    <n v="3161.6"/>
    <s v="No"/>
    <m/>
  </r>
  <r>
    <x v="1282"/>
    <s v="Female"/>
    <n v="0"/>
    <s v="No"/>
    <x v="1"/>
    <s v="No"/>
    <n v="2"/>
    <s v="Yes"/>
    <s v="DSL"/>
    <s v="Month-to-month"/>
    <s v="Yes"/>
    <s v="Electronic check"/>
    <n v="45.4"/>
    <n v="80.95"/>
    <s v="No"/>
    <m/>
  </r>
  <r>
    <x v="1283"/>
    <s v="Female"/>
    <n v="0"/>
    <s v="Yes"/>
    <x v="0"/>
    <s v="No"/>
    <n v="58"/>
    <s v="Yes"/>
    <s v="Fiber optic"/>
    <s v="One year"/>
    <s v="Yes"/>
    <s v="Credit card (automatic)"/>
    <n v="110.65"/>
    <n v="6526.65"/>
    <s v="No"/>
    <m/>
  </r>
  <r>
    <x v="1284"/>
    <s v="Female"/>
    <n v="0"/>
    <s v="Yes"/>
    <x v="0"/>
    <s v="No"/>
    <n v="71"/>
    <s v="Yes"/>
    <s v="Fiber optic"/>
    <s v="Two year"/>
    <s v="Yes"/>
    <s v="Credit card (automatic)"/>
    <n v="115.15"/>
    <n v="8078.1"/>
    <s v="No"/>
    <m/>
  </r>
  <r>
    <x v="1285"/>
    <s v="Female"/>
    <n v="0"/>
    <s v="No"/>
    <x v="1"/>
    <s v="No"/>
    <n v="63"/>
    <s v="Yes"/>
    <s v="DSL"/>
    <s v="One year"/>
    <s v="No"/>
    <s v="Credit card (automatic)"/>
    <n v="58.55"/>
    <n v="3503.5"/>
    <s v="No"/>
    <m/>
  </r>
  <r>
    <x v="1286"/>
    <s v="Female"/>
    <n v="1"/>
    <s v="No"/>
    <x v="1"/>
    <s v="No"/>
    <n v="41"/>
    <s v="Yes"/>
    <s v="Fiber optic"/>
    <s v="Month-to-month"/>
    <s v="Yes"/>
    <s v="Electronic check"/>
    <n v="113.2"/>
    <n v="4689.5"/>
    <s v="Yes"/>
    <m/>
  </r>
  <r>
    <x v="1287"/>
    <s v="Male"/>
    <n v="1"/>
    <s v="No"/>
    <x v="1"/>
    <s v="No"/>
    <n v="13"/>
    <s v="Yes"/>
    <s v="Fiber optic"/>
    <s v="Month-to-month"/>
    <s v="Yes"/>
    <s v="Electronic check"/>
    <n v="90.5"/>
    <n v="1201.1500000000001"/>
    <s v="Yes"/>
    <m/>
  </r>
  <r>
    <x v="1288"/>
    <s v="Female"/>
    <n v="0"/>
    <s v="Yes"/>
    <x v="0"/>
    <s v="Yes"/>
    <n v="68"/>
    <s v="Yes"/>
    <s v="No"/>
    <s v="Two year"/>
    <s v="Yes"/>
    <s v="Bank transfer (automatic)"/>
    <n v="19.350000000000001"/>
    <n v="1292.6500000000001"/>
    <s v="No"/>
    <m/>
  </r>
  <r>
    <x v="1289"/>
    <s v="Male"/>
    <n v="0"/>
    <s v="Yes"/>
    <x v="0"/>
    <s v="Yes"/>
    <n v="1"/>
    <s v="Yes"/>
    <s v="DSL"/>
    <s v="Month-to-month"/>
    <s v="Yes"/>
    <s v="Mailed check"/>
    <n v="48.75"/>
    <n v="48.75"/>
    <s v="No"/>
    <m/>
  </r>
  <r>
    <x v="1290"/>
    <s v="Male"/>
    <n v="1"/>
    <s v="No"/>
    <x v="1"/>
    <s v="No"/>
    <n v="65"/>
    <s v="Yes"/>
    <s v="Fiber optic"/>
    <s v="Two year"/>
    <s v="Yes"/>
    <s v="Electronic check"/>
    <n v="109.05"/>
    <n v="7108.2"/>
    <s v="No"/>
    <m/>
  </r>
  <r>
    <x v="1291"/>
    <s v="Male"/>
    <n v="0"/>
    <s v="Yes"/>
    <x v="0"/>
    <s v="Yes"/>
    <n v="72"/>
    <s v="Yes"/>
    <s v="No"/>
    <s v="Two year"/>
    <s v="No"/>
    <s v="Credit card (automatic)"/>
    <n v="24.75"/>
    <n v="1859.1"/>
    <s v="No"/>
    <m/>
  </r>
  <r>
    <x v="1292"/>
    <s v="Female"/>
    <n v="0"/>
    <s v="No"/>
    <x v="1"/>
    <s v="No"/>
    <n v="2"/>
    <s v="Yes"/>
    <s v="Fiber optic"/>
    <s v="Month-to-month"/>
    <s v="Yes"/>
    <s v="Electronic check"/>
    <n v="91.15"/>
    <n v="168.5"/>
    <s v="No"/>
    <m/>
  </r>
  <r>
    <x v="1293"/>
    <s v="Female"/>
    <n v="0"/>
    <s v="No"/>
    <x v="1"/>
    <s v="Yes"/>
    <n v="18"/>
    <s v="Yes"/>
    <s v="No"/>
    <s v="One year"/>
    <s v="No"/>
    <s v="Bank transfer (automatic)"/>
    <n v="20.149999999999999"/>
    <n v="390.85"/>
    <s v="Yes"/>
    <m/>
  </r>
  <r>
    <x v="1294"/>
    <s v="Female"/>
    <n v="1"/>
    <s v="No"/>
    <x v="1"/>
    <s v="No"/>
    <n v="26"/>
    <s v="Yes"/>
    <s v="DSL"/>
    <s v="Month-to-month"/>
    <s v="Yes"/>
    <s v="Electronic check"/>
    <n v="66.05"/>
    <n v="1652.4"/>
    <s v="No"/>
    <m/>
  </r>
  <r>
    <x v="1295"/>
    <s v="Female"/>
    <n v="0"/>
    <s v="No"/>
    <x v="1"/>
    <s v="No"/>
    <n v="4"/>
    <s v="Yes"/>
    <s v="No"/>
    <s v="Month-to-month"/>
    <s v="No"/>
    <s v="Mailed check"/>
    <n v="20.350000000000001"/>
    <n v="77.5"/>
    <s v="Yes"/>
    <m/>
  </r>
  <r>
    <x v="1296"/>
    <s v="Male"/>
    <n v="0"/>
    <s v="Yes"/>
    <x v="0"/>
    <s v="Yes"/>
    <n v="68"/>
    <s v="Yes"/>
    <s v="DSL"/>
    <s v="Two year"/>
    <s v="Yes"/>
    <s v="Credit card (automatic)"/>
    <n v="92.2"/>
    <n v="6392.85"/>
    <s v="No"/>
    <m/>
  </r>
  <r>
    <x v="1297"/>
    <s v="Female"/>
    <n v="1"/>
    <s v="Yes"/>
    <x v="0"/>
    <s v="No"/>
    <n v="42"/>
    <s v="Yes"/>
    <s v="Fiber optic"/>
    <s v="One year"/>
    <s v="Yes"/>
    <s v="Bank transfer (automatic)"/>
    <n v="105.2"/>
    <n v="4599.1499999999996"/>
    <s v="No"/>
    <m/>
  </r>
  <r>
    <x v="1298"/>
    <s v="Female"/>
    <n v="0"/>
    <s v="Yes"/>
    <x v="0"/>
    <s v="No"/>
    <n v="57"/>
    <s v="Yes"/>
    <s v="No"/>
    <s v="Two year"/>
    <s v="Yes"/>
    <s v="Bank transfer (automatic)"/>
    <n v="19.600000000000001"/>
    <n v="1134.25"/>
    <s v="No"/>
    <m/>
  </r>
  <r>
    <x v="1299"/>
    <s v="Male"/>
    <n v="0"/>
    <s v="Yes"/>
    <x v="0"/>
    <s v="No"/>
    <n v="54"/>
    <s v="No"/>
    <s v="DSL"/>
    <s v="Month-to-month"/>
    <s v="No"/>
    <s v="Electronic check"/>
    <n v="30.4"/>
    <n v="1621.35"/>
    <s v="No"/>
    <m/>
  </r>
  <r>
    <x v="1300"/>
    <s v="Female"/>
    <n v="0"/>
    <s v="No"/>
    <x v="1"/>
    <s v="No"/>
    <n v="12"/>
    <s v="Yes"/>
    <s v="Fiber optic"/>
    <s v="Month-to-month"/>
    <s v="No"/>
    <s v="Bank transfer (automatic)"/>
    <n v="78.099999999999994"/>
    <n v="947.3"/>
    <s v="Yes"/>
    <m/>
  </r>
  <r>
    <x v="1301"/>
    <s v="Female"/>
    <n v="0"/>
    <s v="Yes"/>
    <x v="0"/>
    <s v="No"/>
    <n v="44"/>
    <s v="Yes"/>
    <s v="DSL"/>
    <s v="One year"/>
    <s v="Yes"/>
    <s v="Mailed check"/>
    <n v="61.5"/>
    <n v="2722.2"/>
    <s v="No"/>
    <m/>
  </r>
  <r>
    <x v="1302"/>
    <s v="Female"/>
    <n v="0"/>
    <s v="Yes"/>
    <x v="0"/>
    <s v="Yes"/>
    <n v="71"/>
    <s v="Yes"/>
    <s v="DSL"/>
    <s v="Two year"/>
    <s v="No"/>
    <s v="Mailed check"/>
    <n v="91.05"/>
    <n v="6293.75"/>
    <s v="No"/>
    <m/>
  </r>
  <r>
    <x v="1303"/>
    <s v="Female"/>
    <n v="0"/>
    <s v="Yes"/>
    <x v="0"/>
    <s v="No"/>
    <n v="19"/>
    <s v="Yes"/>
    <s v="Fiber optic"/>
    <s v="Month-to-month"/>
    <s v="No"/>
    <s v="Mailed check"/>
    <n v="89.65"/>
    <n v="1761.05"/>
    <s v="Yes"/>
    <m/>
  </r>
  <r>
    <x v="1304"/>
    <s v="Female"/>
    <n v="0"/>
    <s v="Yes"/>
    <x v="0"/>
    <s v="No"/>
    <n v="23"/>
    <s v="Yes"/>
    <s v="DSL"/>
    <s v="Month-to-month"/>
    <s v="Yes"/>
    <s v="Credit card (automatic)"/>
    <n v="73.650000000000006"/>
    <n v="1642.75"/>
    <s v="No"/>
    <m/>
  </r>
  <r>
    <x v="1305"/>
    <s v="Female"/>
    <n v="0"/>
    <s v="No"/>
    <x v="1"/>
    <s v="No"/>
    <n v="30"/>
    <s v="Yes"/>
    <s v="No"/>
    <s v="Two year"/>
    <s v="No"/>
    <s v="Credit card (automatic)"/>
    <n v="19.399999999999999"/>
    <n v="578.5"/>
    <s v="No"/>
    <m/>
  </r>
  <r>
    <x v="1306"/>
    <s v="Male"/>
    <n v="0"/>
    <s v="No"/>
    <x v="1"/>
    <s v="No"/>
    <n v="35"/>
    <s v="Yes"/>
    <s v="No"/>
    <s v="One year"/>
    <s v="No"/>
    <s v="Bank transfer (automatic)"/>
    <n v="26.2"/>
    <n v="954.9"/>
    <s v="No"/>
    <m/>
  </r>
  <r>
    <x v="1307"/>
    <s v="Female"/>
    <n v="0"/>
    <s v="No"/>
    <x v="1"/>
    <s v="No"/>
    <n v="10"/>
    <s v="Yes"/>
    <s v="Fiber optic"/>
    <s v="Month-to-month"/>
    <s v="Yes"/>
    <s v="Electronic check"/>
    <n v="98.7"/>
    <n v="973.25"/>
    <s v="Yes"/>
    <m/>
  </r>
  <r>
    <x v="1308"/>
    <s v="Male"/>
    <n v="0"/>
    <s v="No"/>
    <x v="1"/>
    <s v="No"/>
    <n v="1"/>
    <s v="Yes"/>
    <s v="DSL"/>
    <s v="Month-to-month"/>
    <s v="Yes"/>
    <s v="Bank transfer (automatic)"/>
    <n v="43.85"/>
    <n v="43.85"/>
    <s v="No"/>
    <m/>
  </r>
  <r>
    <x v="1309"/>
    <s v="Male"/>
    <n v="0"/>
    <s v="Yes"/>
    <x v="0"/>
    <s v="Yes"/>
    <n v="7"/>
    <s v="No"/>
    <s v="DSL"/>
    <s v="Two year"/>
    <s v="No"/>
    <s v="Mailed check"/>
    <n v="38.549999999999997"/>
    <n v="280"/>
    <s v="No"/>
    <m/>
  </r>
  <r>
    <x v="1310"/>
    <s v="Male"/>
    <n v="0"/>
    <s v="Yes"/>
    <x v="0"/>
    <s v="Yes"/>
    <n v="72"/>
    <s v="Yes"/>
    <s v="DSL"/>
    <s v="Two year"/>
    <s v="No"/>
    <s v="Credit card (automatic)"/>
    <n v="64.45"/>
    <n v="4720"/>
    <s v="No"/>
    <m/>
  </r>
  <r>
    <x v="1311"/>
    <s v="Male"/>
    <n v="0"/>
    <s v="Yes"/>
    <x v="0"/>
    <s v="Yes"/>
    <n v="36"/>
    <s v="Yes"/>
    <s v="No"/>
    <s v="Two year"/>
    <s v="No"/>
    <s v="Credit card (automatic)"/>
    <n v="25.1"/>
    <n v="930.95"/>
    <s v="No"/>
    <m/>
  </r>
  <r>
    <x v="1312"/>
    <s v="Female"/>
    <n v="0"/>
    <s v="No"/>
    <x v="1"/>
    <s v="No"/>
    <n v="1"/>
    <s v="Yes"/>
    <s v="Fiber optic"/>
    <s v="Month-to-month"/>
    <s v="No"/>
    <s v="Electronic check"/>
    <n v="76.349999999999994"/>
    <n v="76.349999999999994"/>
    <s v="Yes"/>
    <m/>
  </r>
  <r>
    <x v="1313"/>
    <s v="Female"/>
    <n v="0"/>
    <s v="No"/>
    <x v="1"/>
    <s v="No"/>
    <n v="23"/>
    <s v="Yes"/>
    <s v="Fiber optic"/>
    <s v="Month-to-month"/>
    <s v="Yes"/>
    <s v="Electronic check"/>
    <n v="79.150000000000006"/>
    <n v="1676.95"/>
    <s v="Yes"/>
    <m/>
  </r>
  <r>
    <x v="1314"/>
    <s v="Male"/>
    <n v="1"/>
    <s v="Yes"/>
    <x v="0"/>
    <s v="No"/>
    <n v="32"/>
    <s v="Yes"/>
    <s v="Fiber optic"/>
    <s v="Month-to-month"/>
    <s v="Yes"/>
    <s v="Electronic check"/>
    <n v="85"/>
    <n v="2642.05"/>
    <s v="Yes"/>
    <m/>
  </r>
  <r>
    <x v="1315"/>
    <s v="Female"/>
    <n v="0"/>
    <s v="Yes"/>
    <x v="0"/>
    <s v="Yes"/>
    <n v="71"/>
    <s v="Yes"/>
    <s v="Fiber optic"/>
    <s v="One year"/>
    <s v="Yes"/>
    <s v="Credit card (automatic)"/>
    <n v="95.15"/>
    <n v="6770.85"/>
    <s v="No"/>
    <m/>
  </r>
  <r>
    <x v="1316"/>
    <s v="Female"/>
    <n v="1"/>
    <s v="No"/>
    <x v="1"/>
    <s v="No"/>
    <n v="23"/>
    <s v="Yes"/>
    <s v="Fiber optic"/>
    <s v="Month-to-month"/>
    <s v="Yes"/>
    <s v="Mailed check"/>
    <n v="79.349999999999994"/>
    <n v="1835.3"/>
    <s v="No"/>
    <m/>
  </r>
  <r>
    <x v="1317"/>
    <s v="Male"/>
    <n v="0"/>
    <s v="Yes"/>
    <x v="0"/>
    <s v="No"/>
    <n v="17"/>
    <s v="Yes"/>
    <s v="Fiber optic"/>
    <s v="One year"/>
    <s v="Yes"/>
    <s v="Bank transfer (automatic)"/>
    <n v="96.65"/>
    <n v="1588.25"/>
    <s v="No"/>
    <m/>
  </r>
  <r>
    <x v="1318"/>
    <s v="Male"/>
    <n v="0"/>
    <s v="No"/>
    <x v="1"/>
    <s v="No"/>
    <n v="1"/>
    <s v="Yes"/>
    <s v="No"/>
    <s v="Month-to-month"/>
    <s v="No"/>
    <s v="Mailed check"/>
    <n v="19.2"/>
    <n v="19.2"/>
    <s v="No"/>
    <m/>
  </r>
  <r>
    <x v="1319"/>
    <s v="Male"/>
    <n v="0"/>
    <s v="Yes"/>
    <x v="0"/>
    <s v="Yes"/>
    <n v="60"/>
    <s v="Yes"/>
    <s v="Fiber optic"/>
    <s v="Month-to-month"/>
    <s v="No"/>
    <s v="Bank transfer (automatic)"/>
    <n v="74.349999999999994"/>
    <n v="4453.3"/>
    <s v="No"/>
    <m/>
  </r>
  <r>
    <x v="1320"/>
    <s v="Female"/>
    <n v="0"/>
    <s v="Yes"/>
    <x v="0"/>
    <s v="Yes"/>
    <n v="61"/>
    <s v="No"/>
    <s v="DSL"/>
    <s v="Two year"/>
    <s v="No"/>
    <s v="Credit card (automatic)"/>
    <n v="51.35"/>
    <n v="3244.4"/>
    <s v="No"/>
    <m/>
  </r>
  <r>
    <x v="1321"/>
    <s v="Female"/>
    <n v="0"/>
    <s v="Yes"/>
    <x v="0"/>
    <s v="No"/>
    <n v="6"/>
    <s v="Yes"/>
    <s v="DSL"/>
    <s v="Month-to-month"/>
    <s v="No"/>
    <s v="Mailed check"/>
    <n v="45.65"/>
    <n v="323.45"/>
    <s v="No"/>
    <m/>
  </r>
  <r>
    <x v="1322"/>
    <s v="Male"/>
    <n v="1"/>
    <s v="Yes"/>
    <x v="0"/>
    <s v="No"/>
    <n v="32"/>
    <s v="Yes"/>
    <s v="Fiber optic"/>
    <s v="Month-to-month"/>
    <s v="No"/>
    <s v="Electronic check"/>
    <n v="85.3"/>
    <n v="2661.1"/>
    <s v="Yes"/>
    <m/>
  </r>
  <r>
    <x v="1323"/>
    <s v="Female"/>
    <n v="0"/>
    <s v="No"/>
    <x v="1"/>
    <s v="Yes"/>
    <n v="31"/>
    <s v="Yes"/>
    <s v="Fiber optic"/>
    <s v="Month-to-month"/>
    <s v="Yes"/>
    <s v="Credit card (automatic)"/>
    <n v="86.55"/>
    <n v="2697.4"/>
    <s v="Yes"/>
    <m/>
  </r>
  <r>
    <x v="1324"/>
    <s v="Male"/>
    <n v="0"/>
    <s v="Yes"/>
    <x v="0"/>
    <s v="Yes"/>
    <n v="72"/>
    <s v="Yes"/>
    <s v="No"/>
    <s v="Two year"/>
    <s v="No"/>
    <s v="Bank transfer (automatic)"/>
    <n v="20.3"/>
    <n v="1401.15"/>
    <s v="No"/>
    <m/>
  </r>
  <r>
    <x v="1325"/>
    <s v="Male"/>
    <n v="0"/>
    <s v="Yes"/>
    <x v="0"/>
    <s v="No"/>
    <n v="65"/>
    <s v="Yes"/>
    <s v="Fiber optic"/>
    <s v="Month-to-month"/>
    <s v="Yes"/>
    <s v="Electronic check"/>
    <n v="90.65"/>
    <n v="5931"/>
    <s v="No"/>
    <m/>
  </r>
  <r>
    <x v="1326"/>
    <s v="Female"/>
    <n v="0"/>
    <s v="Yes"/>
    <x v="0"/>
    <s v="Yes"/>
    <n v="45"/>
    <s v="No"/>
    <s v="DSL"/>
    <s v="Month-to-month"/>
    <s v="Yes"/>
    <s v="Bank transfer (automatic)"/>
    <n v="50.9"/>
    <n v="2333.85"/>
    <s v="No"/>
    <m/>
  </r>
  <r>
    <x v="1327"/>
    <s v="Male"/>
    <n v="0"/>
    <s v="No"/>
    <x v="1"/>
    <s v="No"/>
    <n v="42"/>
    <s v="Yes"/>
    <s v="No"/>
    <s v="One year"/>
    <s v="No"/>
    <s v="Electronic check"/>
    <n v="25.05"/>
    <n v="949.85"/>
    <s v="No"/>
    <m/>
  </r>
  <r>
    <x v="1328"/>
    <s v="Male"/>
    <n v="0"/>
    <s v="No"/>
    <x v="1"/>
    <s v="No"/>
    <n v="8"/>
    <s v="Yes"/>
    <s v="Fiber optic"/>
    <s v="Month-to-month"/>
    <s v="Yes"/>
    <s v="Electronic check"/>
    <n v="74.849999999999994"/>
    <n v="572.45000000000005"/>
    <s v="No"/>
    <m/>
  </r>
  <r>
    <x v="1329"/>
    <s v="Male"/>
    <n v="0"/>
    <s v="No"/>
    <x v="1"/>
    <s v="Yes"/>
    <n v="32"/>
    <s v="Yes"/>
    <s v="No"/>
    <s v="Two year"/>
    <s v="No"/>
    <s v="Mailed check"/>
    <n v="20.5"/>
    <n v="696.8"/>
    <s v="No"/>
    <m/>
  </r>
  <r>
    <x v="1330"/>
    <s v="Female"/>
    <n v="1"/>
    <s v="Yes"/>
    <x v="0"/>
    <s v="No"/>
    <n v="22"/>
    <s v="Yes"/>
    <s v="DSL"/>
    <s v="Month-to-month"/>
    <s v="Yes"/>
    <s v="Mailed check"/>
    <n v="63.55"/>
    <n v="1381.8"/>
    <s v="No"/>
    <m/>
  </r>
  <r>
    <x v="1331"/>
    <s v="Male"/>
    <n v="1"/>
    <s v="Yes"/>
    <x v="0"/>
    <s v="No"/>
    <n v="57"/>
    <s v="No"/>
    <s v="DSL"/>
    <s v="Month-to-month"/>
    <s v="Yes"/>
    <s v="Electronic check"/>
    <n v="44.85"/>
    <n v="2572.9499999999998"/>
    <s v="Yes"/>
    <m/>
  </r>
  <r>
    <x v="1332"/>
    <s v="Male"/>
    <n v="0"/>
    <s v="No"/>
    <x v="1"/>
    <s v="No"/>
    <n v="1"/>
    <s v="Yes"/>
    <s v="DSL"/>
    <s v="Month-to-month"/>
    <s v="No"/>
    <s v="Electronic check"/>
    <n v="47.95"/>
    <n v="47.95"/>
    <s v="No"/>
    <m/>
  </r>
  <r>
    <x v="1333"/>
    <s v="Male"/>
    <n v="1"/>
    <s v="No"/>
    <x v="1"/>
    <s v="No"/>
    <n v="1"/>
    <s v="Yes"/>
    <s v="DSL"/>
    <s v="Month-to-month"/>
    <s v="No"/>
    <s v="Electronic check"/>
    <n v="45.1"/>
    <n v="45.1"/>
    <s v="Yes"/>
    <m/>
  </r>
  <r>
    <x v="1334"/>
    <s v="Female"/>
    <n v="0"/>
    <s v="Yes"/>
    <x v="0"/>
    <s v="No"/>
    <n v="1"/>
    <s v="Yes"/>
    <s v="DSL"/>
    <s v="Month-to-month"/>
    <s v="Yes"/>
    <s v="Electronic check"/>
    <n v="45"/>
    <n v="45"/>
    <s v="No"/>
    <m/>
  </r>
  <r>
    <x v="1335"/>
    <s v="Female"/>
    <n v="0"/>
    <s v="No"/>
    <x v="1"/>
    <s v="No"/>
    <n v="4"/>
    <s v="Yes"/>
    <s v="No"/>
    <s v="Two year"/>
    <s v="Yes"/>
    <s v="Credit card (automatic)"/>
    <n v="25.3"/>
    <n v="116.95"/>
    <s v="No"/>
    <m/>
  </r>
  <r>
    <x v="1336"/>
    <s v="Male"/>
    <n v="0"/>
    <s v="Yes"/>
    <x v="0"/>
    <s v="Yes"/>
    <n v="65"/>
    <s v="Yes"/>
    <s v="Fiber optic"/>
    <s v="Two year"/>
    <s v="No"/>
    <s v="Bank transfer (automatic)"/>
    <n v="108.65"/>
    <n v="6937.95"/>
    <s v="Yes"/>
    <m/>
  </r>
  <r>
    <x v="1337"/>
    <s v="Male"/>
    <n v="0"/>
    <s v="No"/>
    <x v="1"/>
    <s v="No"/>
    <n v="45"/>
    <s v="Yes"/>
    <s v="DSL"/>
    <s v="Month-to-month"/>
    <s v="Yes"/>
    <s v="Electronic check"/>
    <n v="75.95"/>
    <n v="3273.8"/>
    <s v="No"/>
    <m/>
  </r>
  <r>
    <x v="1338"/>
    <s v="Female"/>
    <n v="0"/>
    <s v="Yes"/>
    <x v="0"/>
    <s v="Yes"/>
    <n v="71"/>
    <s v="Yes"/>
    <s v="No"/>
    <s v="Two year"/>
    <s v="No"/>
    <s v="Credit card (automatic)"/>
    <n v="19.7"/>
    <n v="1415.85"/>
    <s v="No"/>
    <m/>
  </r>
  <r>
    <x v="1339"/>
    <s v="Male"/>
    <n v="0"/>
    <s v="Yes"/>
    <x v="0"/>
    <s v="No"/>
    <n v="59"/>
    <s v="Yes"/>
    <s v="DSL"/>
    <s v="One year"/>
    <s v="No"/>
    <s v="Credit card (automatic)"/>
    <n v="66.400000000000006"/>
    <n v="3958.2"/>
    <s v="No"/>
    <m/>
  </r>
  <r>
    <x v="1340"/>
    <s v="Male"/>
    <n v="0"/>
    <s v="No"/>
    <x v="1"/>
    <s v="No"/>
    <n v="19"/>
    <s v="Yes"/>
    <s v="No"/>
    <s v="One year"/>
    <s v="No"/>
    <s v="Mailed check"/>
    <n v="18.8"/>
    <n v="279.2"/>
    <s v="No"/>
    <m/>
  </r>
  <r>
    <x v="1341"/>
    <s v="Male"/>
    <n v="0"/>
    <s v="No"/>
    <x v="1"/>
    <s v="No"/>
    <n v="10"/>
    <s v="Yes"/>
    <s v="DSL"/>
    <s v="Month-to-month"/>
    <s v="Yes"/>
    <s v="Electronic check"/>
    <n v="45.55"/>
    <n v="402.6"/>
    <s v="Yes"/>
    <m/>
  </r>
  <r>
    <x v="1342"/>
    <s v="Female"/>
    <n v="1"/>
    <s v="Yes"/>
    <x v="0"/>
    <s v="No"/>
    <n v="47"/>
    <s v="Yes"/>
    <s v="DSL"/>
    <s v="Month-to-month"/>
    <s v="Yes"/>
    <s v="Credit card (automatic)"/>
    <n v="67.45"/>
    <n v="3252"/>
    <s v="No"/>
    <m/>
  </r>
  <r>
    <x v="1343"/>
    <s v="Female"/>
    <n v="0"/>
    <s v="Yes"/>
    <x v="0"/>
    <s v="No"/>
    <n v="2"/>
    <s v="No"/>
    <s v="DSL"/>
    <s v="Month-to-month"/>
    <s v="Yes"/>
    <s v="Electronic check"/>
    <n v="35.1"/>
    <n v="68.75"/>
    <s v="Yes"/>
    <m/>
  </r>
  <r>
    <x v="1344"/>
    <s v="Female"/>
    <n v="0"/>
    <s v="No"/>
    <x v="1"/>
    <s v="No"/>
    <n v="1"/>
    <s v="Yes"/>
    <s v="DSL"/>
    <s v="Month-to-month"/>
    <s v="No"/>
    <s v="Electronic check"/>
    <n v="45.15"/>
    <n v="45.15"/>
    <s v="Yes"/>
    <m/>
  </r>
  <r>
    <x v="1345"/>
    <s v="Male"/>
    <n v="1"/>
    <s v="No"/>
    <x v="1"/>
    <s v="No"/>
    <n v="1"/>
    <s v="No"/>
    <s v="DSL"/>
    <s v="Month-to-month"/>
    <s v="Yes"/>
    <s v="Electronic check"/>
    <n v="43.3"/>
    <n v="43.3"/>
    <s v="Yes"/>
    <m/>
  </r>
  <r>
    <x v="1346"/>
    <s v="Male"/>
    <n v="0"/>
    <s v="Yes"/>
    <x v="0"/>
    <s v="Yes"/>
    <n v="46"/>
    <s v="Yes"/>
    <s v="No"/>
    <s v="Two year"/>
    <s v="Yes"/>
    <s v="Mailed check"/>
    <n v="20.100000000000001"/>
    <n v="936.85"/>
    <s v="No"/>
    <m/>
  </r>
  <r>
    <x v="1347"/>
    <s v="Female"/>
    <n v="1"/>
    <s v="No"/>
    <x v="1"/>
    <s v="No"/>
    <n v="38"/>
    <s v="Yes"/>
    <s v="DSL"/>
    <s v="Month-to-month"/>
    <s v="Yes"/>
    <s v="Credit card (automatic)"/>
    <n v="57.15"/>
    <n v="2250.65"/>
    <s v="Yes"/>
    <m/>
  </r>
  <r>
    <x v="1348"/>
    <s v="Female"/>
    <n v="0"/>
    <s v="Yes"/>
    <x v="0"/>
    <s v="No"/>
    <n v="65"/>
    <s v="Yes"/>
    <s v="DSL"/>
    <s v="Two year"/>
    <s v="No"/>
    <s v="Credit card (automatic)"/>
    <n v="58.9"/>
    <n v="3857.1"/>
    <s v="No"/>
    <m/>
  </r>
  <r>
    <x v="1349"/>
    <s v="Male"/>
    <n v="0"/>
    <s v="Yes"/>
    <x v="0"/>
    <s v="Yes"/>
    <n v="71"/>
    <s v="Yes"/>
    <s v="No"/>
    <s v="Two year"/>
    <s v="No"/>
    <s v="Mailed check"/>
    <n v="19.45"/>
    <n v="1378.45"/>
    <s v="No"/>
    <m/>
  </r>
  <r>
    <x v="1350"/>
    <s v="Female"/>
    <n v="1"/>
    <s v="No"/>
    <x v="1"/>
    <s v="No"/>
    <n v="52"/>
    <s v="No"/>
    <s v="DSL"/>
    <s v="Month-to-month"/>
    <s v="Yes"/>
    <s v="Electronic check"/>
    <n v="50.5"/>
    <n v="2566.3000000000002"/>
    <s v="No"/>
    <m/>
  </r>
  <r>
    <x v="1351"/>
    <s v="Male"/>
    <n v="0"/>
    <s v="Yes"/>
    <x v="0"/>
    <s v="No"/>
    <n v="6"/>
    <s v="Yes"/>
    <s v="No"/>
    <s v="One year"/>
    <s v="No"/>
    <s v="Mailed check"/>
    <n v="25.1"/>
    <n v="171"/>
    <s v="No"/>
    <m/>
  </r>
  <r>
    <x v="1352"/>
    <s v="Male"/>
    <n v="0"/>
    <s v="No"/>
    <x v="1"/>
    <s v="No"/>
    <n v="1"/>
    <s v="Yes"/>
    <s v="DSL"/>
    <s v="Month-to-month"/>
    <s v="Yes"/>
    <s v="Bank transfer (automatic)"/>
    <n v="44.05"/>
    <n v="44.05"/>
    <s v="No"/>
    <m/>
  </r>
  <r>
    <x v="1353"/>
    <s v="Female"/>
    <n v="0"/>
    <s v="Yes"/>
    <x v="0"/>
    <s v="Yes"/>
    <n v="51"/>
    <s v="Yes"/>
    <s v="Fiber optic"/>
    <s v="Month-to-month"/>
    <s v="Yes"/>
    <s v="Electronic check"/>
    <n v="93.8"/>
    <n v="4539.3500000000004"/>
    <s v="No"/>
    <m/>
  </r>
  <r>
    <x v="1354"/>
    <s v="Female"/>
    <n v="0"/>
    <s v="Yes"/>
    <x v="0"/>
    <s v="Yes"/>
    <n v="41"/>
    <s v="Yes"/>
    <s v="No"/>
    <s v="Two year"/>
    <s v="No"/>
    <s v="Bank transfer (automatic)"/>
    <n v="19.7"/>
    <n v="804.25"/>
    <s v="No"/>
    <m/>
  </r>
  <r>
    <x v="1355"/>
    <s v="Female"/>
    <n v="0"/>
    <s v="Yes"/>
    <x v="0"/>
    <s v="Yes"/>
    <n v="72"/>
    <s v="Yes"/>
    <s v="DSL"/>
    <s v="Two year"/>
    <s v="Yes"/>
    <s v="Credit card (automatic)"/>
    <n v="70.650000000000006"/>
    <n v="5011.1499999999996"/>
    <s v="No"/>
    <m/>
  </r>
  <r>
    <x v="1356"/>
    <s v="Female"/>
    <n v="0"/>
    <s v="Yes"/>
    <x v="0"/>
    <s v="No"/>
    <n v="43"/>
    <s v="Yes"/>
    <s v="DSL"/>
    <s v="Two year"/>
    <s v="No"/>
    <s v="Credit card (automatic)"/>
    <n v="86.45"/>
    <n v="3574.5"/>
    <s v="No"/>
    <m/>
  </r>
  <r>
    <x v="1357"/>
    <s v="Male"/>
    <n v="0"/>
    <s v="Yes"/>
    <x v="0"/>
    <s v="No"/>
    <n v="47"/>
    <s v="Yes"/>
    <s v="Fiber optic"/>
    <s v="One year"/>
    <s v="Yes"/>
    <s v="Credit card (automatic)"/>
    <n v="95.2"/>
    <n v="4563"/>
    <s v="No"/>
    <m/>
  </r>
  <r>
    <x v="1358"/>
    <s v="Male"/>
    <n v="0"/>
    <s v="No"/>
    <x v="1"/>
    <s v="No"/>
    <n v="1"/>
    <s v="Yes"/>
    <s v="Fiber optic"/>
    <s v="Month-to-month"/>
    <s v="Yes"/>
    <s v="Electronic check"/>
    <n v="70.05"/>
    <n v="70.05"/>
    <s v="Yes"/>
    <m/>
  </r>
  <r>
    <x v="1359"/>
    <s v="Male"/>
    <n v="0"/>
    <s v="No"/>
    <x v="1"/>
    <s v="No"/>
    <n v="2"/>
    <s v="Yes"/>
    <s v="Fiber optic"/>
    <s v="Month-to-month"/>
    <s v="Yes"/>
    <s v="Electronic check"/>
    <n v="86"/>
    <n v="165.45"/>
    <s v="Yes"/>
    <m/>
  </r>
  <r>
    <x v="1360"/>
    <s v="Male"/>
    <n v="0"/>
    <s v="No"/>
    <x v="1"/>
    <s v="No"/>
    <n v="26"/>
    <s v="No"/>
    <s v="DSL"/>
    <s v="Month-to-month"/>
    <s v="Yes"/>
    <s v="Bank transfer (automatic)"/>
    <n v="44.65"/>
    <n v="1156.55"/>
    <s v="No"/>
    <m/>
  </r>
  <r>
    <x v="1361"/>
    <s v="Male"/>
    <n v="0"/>
    <s v="Yes"/>
    <x v="0"/>
    <s v="Yes"/>
    <n v="29"/>
    <s v="Yes"/>
    <s v="DSL"/>
    <s v="Month-to-month"/>
    <s v="Yes"/>
    <s v="Mailed check"/>
    <n v="60.2"/>
    <n v="1834.15"/>
    <s v="No"/>
    <m/>
  </r>
  <r>
    <x v="1362"/>
    <s v="Male"/>
    <n v="0"/>
    <s v="No"/>
    <x v="1"/>
    <s v="No"/>
    <n v="27"/>
    <s v="Yes"/>
    <s v="DSL"/>
    <s v="One year"/>
    <s v="No"/>
    <s v="Bank transfer (automatic)"/>
    <n v="55.45"/>
    <n v="1477.65"/>
    <s v="No"/>
    <m/>
  </r>
  <r>
    <x v="1363"/>
    <s v="Male"/>
    <n v="0"/>
    <s v="Yes"/>
    <x v="0"/>
    <s v="Yes"/>
    <n v="67"/>
    <s v="Yes"/>
    <s v="DSL"/>
    <s v="Two year"/>
    <s v="Yes"/>
    <s v="Bank transfer (automatic)"/>
    <n v="60.4"/>
    <n v="3953.7"/>
    <s v="No"/>
    <m/>
  </r>
  <r>
    <x v="1364"/>
    <s v="Female"/>
    <n v="0"/>
    <s v="No"/>
    <x v="1"/>
    <s v="No"/>
    <n v="23"/>
    <s v="Yes"/>
    <s v="DSL"/>
    <s v="One year"/>
    <s v="No"/>
    <s v="Bank transfer (automatic)"/>
    <n v="55.8"/>
    <n v="1327.85"/>
    <s v="No"/>
    <m/>
  </r>
  <r>
    <x v="1365"/>
    <s v="Female"/>
    <n v="0"/>
    <s v="Yes"/>
    <x v="0"/>
    <s v="Yes"/>
    <n v="1"/>
    <s v="Yes"/>
    <s v="No"/>
    <s v="Month-to-month"/>
    <s v="Yes"/>
    <s v="Electronic check"/>
    <n v="21"/>
    <n v="21"/>
    <s v="Yes"/>
    <m/>
  </r>
  <r>
    <x v="1366"/>
    <s v="Male"/>
    <n v="1"/>
    <s v="No"/>
    <x v="1"/>
    <s v="No"/>
    <n v="4"/>
    <s v="No"/>
    <s v="DSL"/>
    <s v="Month-to-month"/>
    <s v="Yes"/>
    <s v="Credit card (automatic)"/>
    <n v="50.95"/>
    <n v="207.35"/>
    <s v="No"/>
    <m/>
  </r>
  <r>
    <x v="1367"/>
    <s v="Male"/>
    <n v="0"/>
    <s v="No"/>
    <x v="1"/>
    <s v="Yes"/>
    <n v="16"/>
    <s v="Yes"/>
    <s v="DSL"/>
    <s v="Month-to-month"/>
    <s v="Yes"/>
    <s v="Electronic check"/>
    <n v="69.099999999999994"/>
    <n v="1083.7"/>
    <s v="No"/>
    <m/>
  </r>
  <r>
    <x v="1368"/>
    <s v="Female"/>
    <n v="0"/>
    <s v="Yes"/>
    <x v="0"/>
    <s v="No"/>
    <n v="46"/>
    <s v="No"/>
    <s v="DSL"/>
    <s v="Month-to-month"/>
    <s v="Yes"/>
    <s v="Electronic check"/>
    <n v="43.95"/>
    <n v="2007.85"/>
    <s v="No"/>
    <m/>
  </r>
  <r>
    <x v="1369"/>
    <s v="Male"/>
    <n v="0"/>
    <s v="No"/>
    <x v="1"/>
    <s v="Yes"/>
    <n v="68"/>
    <s v="Yes"/>
    <s v="DSL"/>
    <s v="Two year"/>
    <s v="Yes"/>
    <s v="Bank transfer (automatic)"/>
    <n v="86.5"/>
    <n v="5882.75"/>
    <s v="No"/>
    <m/>
  </r>
  <r>
    <x v="1370"/>
    <s v="Male"/>
    <n v="1"/>
    <s v="Yes"/>
    <x v="0"/>
    <s v="No"/>
    <n v="30"/>
    <s v="Yes"/>
    <s v="DSL"/>
    <s v="Month-to-month"/>
    <s v="Yes"/>
    <s v="Bank transfer (automatic)"/>
    <n v="50.4"/>
    <n v="1527.5"/>
    <s v="Yes"/>
    <m/>
  </r>
  <r>
    <x v="1371"/>
    <s v="Female"/>
    <n v="1"/>
    <s v="No"/>
    <x v="1"/>
    <s v="No"/>
    <n v="5"/>
    <s v="Yes"/>
    <s v="Fiber optic"/>
    <s v="Month-to-month"/>
    <s v="No"/>
    <s v="Electronic check"/>
    <n v="78.95"/>
    <n v="378.4"/>
    <s v="Yes"/>
    <m/>
  </r>
  <r>
    <x v="1372"/>
    <s v="Male"/>
    <n v="0"/>
    <s v="Yes"/>
    <x v="0"/>
    <s v="Yes"/>
    <n v="4"/>
    <s v="Yes"/>
    <s v="No"/>
    <s v="Two year"/>
    <s v="No"/>
    <s v="Mailed check"/>
    <n v="19.899999999999999"/>
    <n v="76.650000000000006"/>
    <s v="No"/>
    <m/>
  </r>
  <r>
    <x v="1373"/>
    <s v="Male"/>
    <n v="0"/>
    <s v="Yes"/>
    <x v="0"/>
    <s v="Yes"/>
    <n v="72"/>
    <s v="Yes"/>
    <s v="DSL"/>
    <s v="Two year"/>
    <s v="Yes"/>
    <s v="Credit card (automatic)"/>
    <n v="90.6"/>
    <n v="6441.85"/>
    <s v="No"/>
    <m/>
  </r>
  <r>
    <x v="1374"/>
    <s v="Male"/>
    <n v="0"/>
    <s v="No"/>
    <x v="1"/>
    <s v="No"/>
    <n v="3"/>
    <s v="Yes"/>
    <s v="Fiber optic"/>
    <s v="Month-to-month"/>
    <s v="Yes"/>
    <s v="Electronic check"/>
    <n v="92"/>
    <n v="266.8"/>
    <s v="No"/>
    <m/>
  </r>
  <r>
    <x v="1375"/>
    <s v="Male"/>
    <n v="0"/>
    <s v="No"/>
    <x v="1"/>
    <s v="No"/>
    <n v="56"/>
    <s v="Yes"/>
    <s v="Fiber optic"/>
    <s v="Month-to-month"/>
    <s v="Yes"/>
    <s v="Electronic check"/>
    <n v="94.45"/>
    <n v="5124.6000000000004"/>
    <s v="Yes"/>
    <m/>
  </r>
  <r>
    <x v="1376"/>
    <s v="Female"/>
    <n v="0"/>
    <s v="No"/>
    <x v="1"/>
    <s v="No"/>
    <n v="41"/>
    <s v="Yes"/>
    <s v="No"/>
    <s v="One year"/>
    <s v="Yes"/>
    <s v="Mailed check"/>
    <n v="24.85"/>
    <n v="962.25"/>
    <s v="No"/>
    <m/>
  </r>
  <r>
    <x v="1377"/>
    <s v="Male"/>
    <n v="0"/>
    <s v="No"/>
    <x v="1"/>
    <s v="No"/>
    <n v="40"/>
    <s v="No"/>
    <s v="DSL"/>
    <s v="One year"/>
    <s v="No"/>
    <s v="Credit card (automatic)"/>
    <n v="36"/>
    <n v="1382.9"/>
    <s v="No"/>
    <m/>
  </r>
  <r>
    <x v="1378"/>
    <s v="Female"/>
    <n v="0"/>
    <s v="No"/>
    <x v="1"/>
    <s v="No"/>
    <n v="7"/>
    <s v="Yes"/>
    <s v="DSL"/>
    <s v="Month-to-month"/>
    <s v="Yes"/>
    <s v="Electronic check"/>
    <n v="78.5"/>
    <n v="571.04999999999995"/>
    <s v="No"/>
    <m/>
  </r>
  <r>
    <x v="1379"/>
    <s v="Male"/>
    <n v="0"/>
    <s v="Yes"/>
    <x v="0"/>
    <s v="Yes"/>
    <n v="7"/>
    <s v="Yes"/>
    <s v="No"/>
    <s v="One year"/>
    <s v="No"/>
    <s v="Mailed check"/>
    <n v="20.65"/>
    <n v="150"/>
    <s v="No"/>
    <m/>
  </r>
  <r>
    <x v="1380"/>
    <s v="Female"/>
    <n v="0"/>
    <s v="Yes"/>
    <x v="0"/>
    <s v="Yes"/>
    <n v="5"/>
    <s v="No"/>
    <s v="DSL"/>
    <s v="Month-to-month"/>
    <s v="Yes"/>
    <s v="Electronic check"/>
    <n v="30.5"/>
    <n v="167.2"/>
    <s v="No"/>
    <m/>
  </r>
  <r>
    <x v="1381"/>
    <s v="Female"/>
    <n v="0"/>
    <s v="Yes"/>
    <x v="0"/>
    <s v="Yes"/>
    <n v="72"/>
    <s v="Yes"/>
    <s v="Fiber optic"/>
    <s v="Two year"/>
    <s v="No"/>
    <s v="Credit card (automatic)"/>
    <n v="106.1"/>
    <n v="7657.4"/>
    <s v="No"/>
    <m/>
  </r>
  <r>
    <x v="1382"/>
    <s v="Male"/>
    <n v="0"/>
    <s v="Yes"/>
    <x v="0"/>
    <s v="Yes"/>
    <n v="44"/>
    <s v="Yes"/>
    <s v="No"/>
    <s v="One year"/>
    <s v="Yes"/>
    <s v="Bank transfer (automatic)"/>
    <n v="20.5"/>
    <n v="865.05"/>
    <s v="No"/>
    <m/>
  </r>
  <r>
    <x v="1383"/>
    <s v="Female"/>
    <n v="0"/>
    <s v="No"/>
    <x v="1"/>
    <s v="No"/>
    <n v="65"/>
    <s v="Yes"/>
    <s v="Fiber optic"/>
    <s v="One year"/>
    <s v="Yes"/>
    <s v="Electronic check"/>
    <n v="95.5"/>
    <n v="6153.85"/>
    <s v="No"/>
    <m/>
  </r>
  <r>
    <x v="1384"/>
    <s v="Female"/>
    <n v="0"/>
    <s v="No"/>
    <x v="1"/>
    <s v="No"/>
    <n v="3"/>
    <s v="Yes"/>
    <s v="DSL"/>
    <s v="Month-to-month"/>
    <s v="No"/>
    <s v="Electronic check"/>
    <n v="64.599999999999994"/>
    <n v="174.2"/>
    <s v="No"/>
    <m/>
  </r>
  <r>
    <x v="1385"/>
    <s v="Female"/>
    <n v="1"/>
    <s v="Yes"/>
    <x v="0"/>
    <s v="No"/>
    <n v="72"/>
    <s v="Yes"/>
    <s v="DSL"/>
    <s v="Two year"/>
    <s v="No"/>
    <s v="Credit card (automatic)"/>
    <n v="89.1"/>
    <n v="6352.4"/>
    <s v="No"/>
    <m/>
  </r>
  <r>
    <x v="1386"/>
    <s v="Male"/>
    <n v="0"/>
    <s v="No"/>
    <x v="1"/>
    <s v="No"/>
    <n v="24"/>
    <s v="Yes"/>
    <s v="DSL"/>
    <s v="Month-to-month"/>
    <s v="No"/>
    <s v="Electronic check"/>
    <n v="54.95"/>
    <n v="1348.5"/>
    <s v="No"/>
    <m/>
  </r>
  <r>
    <x v="1387"/>
    <s v="Male"/>
    <n v="0"/>
    <s v="No"/>
    <x v="1"/>
    <s v="No"/>
    <n v="1"/>
    <s v="Yes"/>
    <s v="DSL"/>
    <s v="Month-to-month"/>
    <s v="No"/>
    <s v="Mailed check"/>
    <n v="50.9"/>
    <n v="50.9"/>
    <s v="Yes"/>
    <m/>
  </r>
  <r>
    <x v="1388"/>
    <s v="Male"/>
    <n v="0"/>
    <s v="Yes"/>
    <x v="0"/>
    <s v="No"/>
    <n v="22"/>
    <s v="Yes"/>
    <s v="No"/>
    <s v="Month-to-month"/>
    <s v="Yes"/>
    <s v="Bank transfer (automatic)"/>
    <n v="20.45"/>
    <n v="471.55"/>
    <s v="No"/>
    <m/>
  </r>
  <r>
    <x v="1389"/>
    <s v="Male"/>
    <n v="0"/>
    <s v="Yes"/>
    <x v="0"/>
    <s v="Yes"/>
    <n v="70"/>
    <s v="Yes"/>
    <s v="DSL"/>
    <s v="Two year"/>
    <s v="Yes"/>
    <s v="Credit card (automatic)"/>
    <n v="85.95"/>
    <n v="5931.75"/>
    <s v="No"/>
    <m/>
  </r>
  <r>
    <x v="1390"/>
    <s v="Male"/>
    <n v="0"/>
    <s v="Yes"/>
    <x v="0"/>
    <s v="Yes"/>
    <n v="25"/>
    <s v="Yes"/>
    <s v="DSL"/>
    <s v="Month-to-month"/>
    <s v="No"/>
    <s v="Electronic check"/>
    <n v="60.35"/>
    <n v="1404.65"/>
    <s v="No"/>
    <m/>
  </r>
  <r>
    <x v="1391"/>
    <s v="Female"/>
    <n v="1"/>
    <s v="Yes"/>
    <x v="0"/>
    <s v="Yes"/>
    <n v="22"/>
    <s v="Yes"/>
    <s v="Fiber optic"/>
    <s v="Month-to-month"/>
    <s v="No"/>
    <s v="Bank transfer (automatic)"/>
    <n v="85.35"/>
    <n v="1961.6"/>
    <s v="No"/>
    <m/>
  </r>
  <r>
    <x v="1392"/>
    <s v="Female"/>
    <n v="0"/>
    <s v="Yes"/>
    <x v="0"/>
    <s v="Yes"/>
    <n v="59"/>
    <s v="Yes"/>
    <s v="DSL"/>
    <s v="Two year"/>
    <s v="Yes"/>
    <s v="Bank transfer (automatic)"/>
    <n v="72.099999999999994"/>
    <n v="4194.8500000000004"/>
    <s v="No"/>
    <m/>
  </r>
  <r>
    <x v="1393"/>
    <s v="Male"/>
    <n v="0"/>
    <s v="Yes"/>
    <x v="0"/>
    <s v="Yes"/>
    <n v="49"/>
    <s v="Yes"/>
    <s v="Fiber optic"/>
    <s v="Month-to-month"/>
    <s v="Yes"/>
    <s v="Electronic check"/>
    <n v="99.8"/>
    <n v="4872.45"/>
    <s v="Yes"/>
    <m/>
  </r>
  <r>
    <x v="1394"/>
    <s v="Female"/>
    <n v="0"/>
    <s v="Yes"/>
    <x v="0"/>
    <s v="Yes"/>
    <n v="31"/>
    <s v="Yes"/>
    <s v="No"/>
    <s v="Month-to-month"/>
    <s v="Yes"/>
    <s v="Mailed check"/>
    <n v="19.55"/>
    <n v="658.95"/>
    <s v="Yes"/>
    <m/>
  </r>
  <r>
    <x v="1395"/>
    <s v="Male"/>
    <n v="0"/>
    <s v="No"/>
    <x v="1"/>
    <s v="No"/>
    <n v="3"/>
    <s v="Yes"/>
    <s v="No"/>
    <s v="Month-to-month"/>
    <s v="Yes"/>
    <s v="Electronic check"/>
    <n v="20.5"/>
    <n v="76.95"/>
    <s v="No"/>
    <m/>
  </r>
  <r>
    <x v="1396"/>
    <s v="Female"/>
    <n v="0"/>
    <s v="Yes"/>
    <x v="0"/>
    <s v="No"/>
    <n v="53"/>
    <s v="Yes"/>
    <s v="Fiber optic"/>
    <s v="One year"/>
    <s v="Yes"/>
    <s v="Bank transfer (automatic)"/>
    <n v="111.8"/>
    <n v="5809.75"/>
    <s v="No"/>
    <m/>
  </r>
  <r>
    <x v="1397"/>
    <s v="Male"/>
    <n v="0"/>
    <s v="No"/>
    <x v="1"/>
    <s v="No"/>
    <n v="1"/>
    <s v="Yes"/>
    <s v="No"/>
    <s v="Month-to-month"/>
    <s v="No"/>
    <s v="Mailed check"/>
    <n v="20.2"/>
    <n v="20.2"/>
    <s v="No"/>
    <m/>
  </r>
  <r>
    <x v="1398"/>
    <s v="Male"/>
    <n v="0"/>
    <s v="No"/>
    <x v="1"/>
    <s v="No"/>
    <n v="20"/>
    <s v="Yes"/>
    <s v="No"/>
    <s v="One year"/>
    <s v="Yes"/>
    <s v="Mailed check"/>
    <n v="19.7"/>
    <n v="415.9"/>
    <s v="No"/>
    <m/>
  </r>
  <r>
    <x v="1399"/>
    <s v="Female"/>
    <n v="0"/>
    <s v="No"/>
    <x v="1"/>
    <s v="No"/>
    <n v="3"/>
    <s v="Yes"/>
    <s v="Fiber optic"/>
    <s v="Month-to-month"/>
    <s v="Yes"/>
    <s v="Electronic check"/>
    <n v="79.099999999999994"/>
    <n v="246.5"/>
    <s v="Yes"/>
    <m/>
  </r>
  <r>
    <x v="1400"/>
    <s v="Female"/>
    <n v="0"/>
    <s v="Yes"/>
    <x v="0"/>
    <s v="Yes"/>
    <n v="13"/>
    <s v="Yes"/>
    <s v="No"/>
    <s v="Two year"/>
    <s v="No"/>
    <s v="Mailed check"/>
    <n v="19.55"/>
    <n v="265.3"/>
    <s v="No"/>
    <m/>
  </r>
  <r>
    <x v="1401"/>
    <s v="Female"/>
    <n v="0"/>
    <s v="No"/>
    <x v="1"/>
    <s v="No"/>
    <n v="1"/>
    <s v="Yes"/>
    <s v="No"/>
    <s v="Month-to-month"/>
    <s v="No"/>
    <s v="Mailed check"/>
    <n v="20.9"/>
    <n v="20.9"/>
    <s v="No"/>
    <m/>
  </r>
  <r>
    <x v="1402"/>
    <s v="Male"/>
    <n v="0"/>
    <s v="No"/>
    <x v="1"/>
    <s v="No"/>
    <n v="46"/>
    <s v="Yes"/>
    <s v="No"/>
    <s v="Two year"/>
    <s v="No"/>
    <s v="Credit card (automatic)"/>
    <n v="19.2"/>
    <n v="908.15"/>
    <s v="No"/>
    <m/>
  </r>
  <r>
    <x v="1403"/>
    <s v="Male"/>
    <n v="0"/>
    <s v="No"/>
    <x v="1"/>
    <s v="No"/>
    <n v="1"/>
    <s v="Yes"/>
    <s v="DSL"/>
    <s v="Month-to-month"/>
    <s v="Yes"/>
    <s v="Credit card (automatic)"/>
    <n v="49.8"/>
    <n v="49.8"/>
    <s v="No"/>
    <m/>
  </r>
  <r>
    <x v="1404"/>
    <s v="Female"/>
    <n v="0"/>
    <s v="Yes"/>
    <x v="0"/>
    <s v="Yes"/>
    <n v="71"/>
    <s v="Yes"/>
    <s v="No"/>
    <s v="Two year"/>
    <s v="No"/>
    <s v="Bank transfer (automatic)"/>
    <n v="20.5"/>
    <n v="1500.95"/>
    <s v="No"/>
    <m/>
  </r>
  <r>
    <x v="1405"/>
    <s v="Male"/>
    <n v="0"/>
    <s v="Yes"/>
    <x v="0"/>
    <s v="Yes"/>
    <n v="55"/>
    <s v="Yes"/>
    <s v="Fiber optic"/>
    <s v="Month-to-month"/>
    <s v="Yes"/>
    <s v="Credit card (automatic)"/>
    <n v="90.4"/>
    <n v="5099.1499999999996"/>
    <s v="No"/>
    <m/>
  </r>
  <r>
    <x v="1406"/>
    <s v="Female"/>
    <n v="0"/>
    <s v="No"/>
    <x v="1"/>
    <s v="No"/>
    <n v="70"/>
    <s v="Yes"/>
    <s v="Fiber optic"/>
    <s v="One year"/>
    <s v="Yes"/>
    <s v="Bank transfer (automatic)"/>
    <n v="90.25"/>
    <n v="6385.95"/>
    <s v="No"/>
    <m/>
  </r>
  <r>
    <x v="1407"/>
    <s v="Male"/>
    <n v="0"/>
    <s v="Yes"/>
    <x v="0"/>
    <s v="No"/>
    <n v="14"/>
    <s v="Yes"/>
    <s v="DSL"/>
    <s v="Month-to-month"/>
    <s v="No"/>
    <s v="Credit card (automatic)"/>
    <n v="50.2"/>
    <n v="668.85"/>
    <s v="No"/>
    <m/>
  </r>
  <r>
    <x v="1408"/>
    <s v="Female"/>
    <n v="0"/>
    <s v="Yes"/>
    <x v="0"/>
    <s v="Yes"/>
    <n v="20"/>
    <s v="Yes"/>
    <s v="Fiber optic"/>
    <s v="Month-to-month"/>
    <s v="Yes"/>
    <s v="Bank transfer (automatic)"/>
    <n v="95.5"/>
    <n v="1916.2"/>
    <s v="No"/>
    <m/>
  </r>
  <r>
    <x v="1409"/>
    <s v="Male"/>
    <n v="0"/>
    <s v="No"/>
    <x v="1"/>
    <s v="Yes"/>
    <n v="1"/>
    <s v="Yes"/>
    <s v="Fiber optic"/>
    <s v="Month-to-month"/>
    <s v="Yes"/>
    <s v="Electronic check"/>
    <n v="75.349999999999994"/>
    <n v="75.349999999999994"/>
    <s v="Yes"/>
    <m/>
  </r>
  <r>
    <x v="1410"/>
    <s v="Male"/>
    <n v="0"/>
    <s v="No"/>
    <x v="1"/>
    <s v="No"/>
    <n v="1"/>
    <s v="Yes"/>
    <s v="Fiber optic"/>
    <s v="Month-to-month"/>
    <s v="Yes"/>
    <s v="Electronic check"/>
    <n v="75.45"/>
    <n v="75.45"/>
    <s v="Yes"/>
    <m/>
  </r>
  <r>
    <x v="1411"/>
    <s v="Female"/>
    <n v="0"/>
    <s v="No"/>
    <x v="1"/>
    <s v="No"/>
    <n v="72"/>
    <s v="Yes"/>
    <s v="Fiber optic"/>
    <s v="Two year"/>
    <s v="Yes"/>
    <s v="Bank transfer (automatic)"/>
    <n v="101.3"/>
    <n v="7261.25"/>
    <s v="No"/>
    <m/>
  </r>
  <r>
    <x v="1412"/>
    <s v="Female"/>
    <n v="0"/>
    <s v="Yes"/>
    <x v="0"/>
    <s v="No"/>
    <n v="46"/>
    <s v="Yes"/>
    <s v="DSL"/>
    <s v="Month-to-month"/>
    <s v="No"/>
    <s v="Electronic check"/>
    <n v="53.1"/>
    <n v="2459.8000000000002"/>
    <s v="No"/>
    <m/>
  </r>
  <r>
    <x v="1413"/>
    <s v="Male"/>
    <n v="0"/>
    <s v="No"/>
    <x v="1"/>
    <s v="No"/>
    <n v="24"/>
    <s v="Yes"/>
    <s v="Fiber optic"/>
    <s v="Month-to-month"/>
    <s v="Yes"/>
    <s v="Bank transfer (automatic)"/>
    <n v="84.85"/>
    <n v="2048.8000000000002"/>
    <s v="No"/>
    <m/>
  </r>
  <r>
    <x v="1414"/>
    <s v="Female"/>
    <n v="0"/>
    <s v="Yes"/>
    <x v="0"/>
    <s v="Yes"/>
    <n v="5"/>
    <s v="No"/>
    <s v="DSL"/>
    <s v="Month-to-month"/>
    <s v="No"/>
    <s v="Electronic check"/>
    <n v="34.25"/>
    <n v="163.55000000000001"/>
    <s v="No"/>
    <m/>
  </r>
  <r>
    <x v="1415"/>
    <s v="Female"/>
    <n v="0"/>
    <s v="No"/>
    <x v="1"/>
    <s v="No"/>
    <n v="42"/>
    <s v="Yes"/>
    <s v="DSL"/>
    <s v="One year"/>
    <s v="Yes"/>
    <s v="Bank transfer (automatic)"/>
    <n v="60.15"/>
    <n v="2421.6"/>
    <s v="No"/>
    <m/>
  </r>
  <r>
    <x v="1416"/>
    <s v="Male"/>
    <n v="0"/>
    <s v="No"/>
    <x v="1"/>
    <s v="No"/>
    <n v="23"/>
    <s v="Yes"/>
    <s v="Fiber optic"/>
    <s v="One year"/>
    <s v="Yes"/>
    <s v="Credit card (automatic)"/>
    <n v="99.95"/>
    <n v="2292.75"/>
    <s v="No"/>
    <m/>
  </r>
  <r>
    <x v="1417"/>
    <s v="Male"/>
    <n v="0"/>
    <s v="No"/>
    <x v="1"/>
    <s v="No"/>
    <n v="66"/>
    <s v="Yes"/>
    <s v="DSL"/>
    <s v="One year"/>
    <s v="Yes"/>
    <s v="Mailed check"/>
    <n v="54.8"/>
    <n v="3465.7"/>
    <s v="No"/>
    <m/>
  </r>
  <r>
    <x v="1418"/>
    <s v="Male"/>
    <n v="0"/>
    <s v="No"/>
    <x v="1"/>
    <s v="No"/>
    <n v="24"/>
    <s v="Yes"/>
    <s v="DSL"/>
    <s v="Month-to-month"/>
    <s v="Yes"/>
    <s v="Bank transfer (automatic)"/>
    <n v="49.55"/>
    <n v="1210.4000000000001"/>
    <s v="Yes"/>
    <m/>
  </r>
  <r>
    <x v="1419"/>
    <s v="Male"/>
    <n v="1"/>
    <s v="No"/>
    <x v="1"/>
    <s v="No"/>
    <n v="24"/>
    <s v="Yes"/>
    <s v="DSL"/>
    <s v="Month-to-month"/>
    <s v="No"/>
    <s v="Credit card (automatic)"/>
    <n v="54.8"/>
    <n v="1291.3"/>
    <s v="No"/>
    <m/>
  </r>
  <r>
    <x v="1420"/>
    <s v="Male"/>
    <n v="0"/>
    <s v="No"/>
    <x v="1"/>
    <s v="No"/>
    <n v="69"/>
    <s v="Yes"/>
    <s v="DSL"/>
    <s v="One year"/>
    <s v="Yes"/>
    <s v="Credit card (automatic)"/>
    <n v="78.599999999999994"/>
    <n v="5356.45"/>
    <s v="Yes"/>
    <m/>
  </r>
  <r>
    <x v="1421"/>
    <s v="Female"/>
    <n v="0"/>
    <s v="No"/>
    <x v="1"/>
    <s v="No"/>
    <n v="53"/>
    <s v="Yes"/>
    <s v="Fiber optic"/>
    <s v="One year"/>
    <s v="Yes"/>
    <s v="Mailed check"/>
    <n v="100.3"/>
    <n v="5200.8"/>
    <s v="No"/>
    <m/>
  </r>
  <r>
    <x v="1422"/>
    <s v="Female"/>
    <n v="0"/>
    <s v="No"/>
    <x v="1"/>
    <s v="No"/>
    <n v="60"/>
    <s v="No"/>
    <s v="DSL"/>
    <s v="Two year"/>
    <s v="No"/>
    <s v="Electronic check"/>
    <n v="53.6"/>
    <n v="3237.05"/>
    <s v="No"/>
    <m/>
  </r>
  <r>
    <x v="1423"/>
    <s v="Female"/>
    <n v="0"/>
    <s v="Yes"/>
    <x v="0"/>
    <s v="No"/>
    <n v="7"/>
    <s v="Yes"/>
    <s v="Fiber optic"/>
    <s v="Month-to-month"/>
    <s v="Yes"/>
    <s v="Electronic check"/>
    <n v="81.099999999999994"/>
    <n v="576.65"/>
    <s v="Yes"/>
    <m/>
  </r>
  <r>
    <x v="1424"/>
    <s v="Female"/>
    <n v="0"/>
    <s v="No"/>
    <x v="1"/>
    <s v="No"/>
    <n v="20"/>
    <s v="Yes"/>
    <s v="No"/>
    <s v="One year"/>
    <s v="Yes"/>
    <s v="Credit card (automatic)"/>
    <n v="19.350000000000001"/>
    <n v="433.75"/>
    <s v="No"/>
    <m/>
  </r>
  <r>
    <x v="1425"/>
    <s v="Female"/>
    <n v="0"/>
    <s v="Yes"/>
    <x v="0"/>
    <s v="Yes"/>
    <n v="23"/>
    <s v="Yes"/>
    <s v="Fiber optic"/>
    <s v="Month-to-month"/>
    <s v="No"/>
    <s v="Electronic check"/>
    <n v="85.6"/>
    <n v="1868.4"/>
    <s v="No"/>
    <m/>
  </r>
  <r>
    <x v="1426"/>
    <s v="Male"/>
    <n v="0"/>
    <s v="Yes"/>
    <x v="0"/>
    <s v="Yes"/>
    <n v="72"/>
    <s v="Yes"/>
    <s v="DSL"/>
    <s v="Two year"/>
    <s v="Yes"/>
    <s v="Electronic check"/>
    <n v="80.8"/>
    <n v="5728.55"/>
    <s v="No"/>
    <m/>
  </r>
  <r>
    <x v="1427"/>
    <s v="Male"/>
    <n v="0"/>
    <s v="Yes"/>
    <x v="0"/>
    <s v="No"/>
    <n v="11"/>
    <s v="Yes"/>
    <s v="Fiber optic"/>
    <s v="Month-to-month"/>
    <s v="Yes"/>
    <s v="Electronic check"/>
    <n v="74.95"/>
    <n v="825.7"/>
    <s v="Yes"/>
    <m/>
  </r>
  <r>
    <x v="1428"/>
    <s v="Male"/>
    <n v="0"/>
    <s v="No"/>
    <x v="1"/>
    <s v="No"/>
    <n v="21"/>
    <s v="Yes"/>
    <s v="No"/>
    <s v="Two year"/>
    <s v="No"/>
    <s v="Mailed check"/>
    <n v="19.600000000000001"/>
    <n v="390.4"/>
    <s v="No"/>
    <m/>
  </r>
  <r>
    <x v="1429"/>
    <s v="Male"/>
    <n v="1"/>
    <s v="No"/>
    <x v="1"/>
    <s v="No"/>
    <n v="1"/>
    <s v="Yes"/>
    <s v="Fiber optic"/>
    <s v="Month-to-month"/>
    <s v="Yes"/>
    <s v="Electronic check"/>
    <n v="93.55"/>
    <n v="93.55"/>
    <s v="Yes"/>
    <m/>
  </r>
  <r>
    <x v="1430"/>
    <s v="Male"/>
    <n v="1"/>
    <s v="No"/>
    <x v="1"/>
    <s v="No"/>
    <n v="31"/>
    <s v="Yes"/>
    <s v="Fiber optic"/>
    <s v="Month-to-month"/>
    <s v="Yes"/>
    <s v="Electronic check"/>
    <n v="90.7"/>
    <n v="2845.15"/>
    <s v="No"/>
    <m/>
  </r>
  <r>
    <x v="1431"/>
    <s v="Female"/>
    <n v="0"/>
    <s v="No"/>
    <x v="1"/>
    <s v="No"/>
    <n v="57"/>
    <s v="Yes"/>
    <s v="DSL"/>
    <s v="Two year"/>
    <s v="No"/>
    <s v="Mailed check"/>
    <n v="69.75"/>
    <n v="3894.4"/>
    <s v="No"/>
    <m/>
  </r>
  <r>
    <x v="1432"/>
    <s v="Male"/>
    <n v="0"/>
    <s v="No"/>
    <x v="1"/>
    <s v="Yes"/>
    <n v="14"/>
    <s v="Yes"/>
    <s v="No"/>
    <s v="Month-to-month"/>
    <s v="No"/>
    <s v="Mailed check"/>
    <n v="19.95"/>
    <n v="268.39999999999998"/>
    <s v="No"/>
    <m/>
  </r>
  <r>
    <x v="1433"/>
    <s v="Male"/>
    <n v="0"/>
    <s v="Yes"/>
    <x v="0"/>
    <s v="No"/>
    <n v="27"/>
    <s v="Yes"/>
    <s v="DSL"/>
    <s v="One year"/>
    <s v="No"/>
    <s v="Mailed check"/>
    <n v="80.849999999999994"/>
    <n v="2204.35"/>
    <s v="No"/>
    <m/>
  </r>
  <r>
    <x v="1434"/>
    <s v="Female"/>
    <n v="0"/>
    <s v="Yes"/>
    <x v="0"/>
    <s v="Yes"/>
    <n v="12"/>
    <s v="No"/>
    <s v="DSL"/>
    <s v="Month-to-month"/>
    <s v="No"/>
    <s v="Mailed check"/>
    <n v="29.2"/>
    <n v="309.10000000000002"/>
    <s v="Yes"/>
    <m/>
  </r>
  <r>
    <x v="1435"/>
    <s v="Female"/>
    <n v="0"/>
    <s v="Yes"/>
    <x v="0"/>
    <s v="Yes"/>
    <n v="69"/>
    <s v="Yes"/>
    <s v="Fiber optic"/>
    <s v="Two year"/>
    <s v="Yes"/>
    <s v="Bank transfer (automatic)"/>
    <n v="93.3"/>
    <n v="6398.05"/>
    <s v="No"/>
    <m/>
  </r>
  <r>
    <x v="1436"/>
    <s v="Male"/>
    <n v="1"/>
    <s v="Yes"/>
    <x v="0"/>
    <s v="No"/>
    <n v="58"/>
    <s v="Yes"/>
    <s v="Fiber optic"/>
    <s v="One year"/>
    <s v="Yes"/>
    <s v="Electronic check"/>
    <n v="108.85"/>
    <n v="6287.25"/>
    <s v="Yes"/>
    <m/>
  </r>
  <r>
    <x v="1437"/>
    <s v="Female"/>
    <n v="0"/>
    <s v="Yes"/>
    <x v="0"/>
    <s v="Yes"/>
    <n v="35"/>
    <s v="No"/>
    <s v="DSL"/>
    <s v="Two year"/>
    <s v="Yes"/>
    <s v="Credit card (automatic)"/>
    <n v="46.35"/>
    <n v="1662.05"/>
    <s v="No"/>
    <m/>
  </r>
  <r>
    <x v="1438"/>
    <s v="Male"/>
    <n v="0"/>
    <s v="Yes"/>
    <x v="0"/>
    <s v="Yes"/>
    <n v="45"/>
    <s v="Yes"/>
    <s v="DSL"/>
    <s v="One year"/>
    <s v="No"/>
    <s v="Credit card (automatic)"/>
    <n v="78.75"/>
    <n v="3600.65"/>
    <s v="No"/>
    <m/>
  </r>
  <r>
    <x v="1439"/>
    <s v="Female"/>
    <n v="0"/>
    <s v="No"/>
    <x v="1"/>
    <s v="No"/>
    <n v="17"/>
    <s v="Yes"/>
    <s v="Fiber optic"/>
    <s v="Month-to-month"/>
    <s v="Yes"/>
    <s v="Electronic check"/>
    <n v="83.55"/>
    <n v="1329.15"/>
    <s v="No"/>
    <m/>
  </r>
  <r>
    <x v="1440"/>
    <s v="Female"/>
    <n v="0"/>
    <s v="Yes"/>
    <x v="0"/>
    <s v="Yes"/>
    <n v="1"/>
    <s v="Yes"/>
    <s v="DSL"/>
    <s v="Month-to-month"/>
    <s v="Yes"/>
    <s v="Electronic check"/>
    <n v="45.7"/>
    <n v="45.7"/>
    <s v="Yes"/>
    <m/>
  </r>
  <r>
    <x v="1441"/>
    <s v="Male"/>
    <n v="0"/>
    <s v="No"/>
    <x v="1"/>
    <s v="No"/>
    <n v="22"/>
    <s v="Yes"/>
    <s v="No"/>
    <s v="One year"/>
    <s v="No"/>
    <s v="Mailed check"/>
    <n v="19.600000000000001"/>
    <n v="422.5"/>
    <s v="No"/>
    <m/>
  </r>
  <r>
    <x v="1442"/>
    <s v="Female"/>
    <n v="1"/>
    <s v="No"/>
    <x v="1"/>
    <s v="No"/>
    <n v="1"/>
    <s v="Yes"/>
    <s v="Fiber optic"/>
    <s v="Month-to-month"/>
    <s v="Yes"/>
    <s v="Electronic check"/>
    <n v="69.95"/>
    <n v="69.95"/>
    <s v="Yes"/>
    <m/>
  </r>
  <r>
    <x v="1443"/>
    <s v="Male"/>
    <n v="0"/>
    <s v="Yes"/>
    <x v="0"/>
    <s v="Yes"/>
    <n v="67"/>
    <s v="Yes"/>
    <s v="DSL"/>
    <s v="Two year"/>
    <s v="No"/>
    <s v="Mailed check"/>
    <n v="67.849999999999994"/>
    <n v="4627.6499999999996"/>
    <s v="No"/>
    <m/>
  </r>
  <r>
    <x v="1444"/>
    <s v="Female"/>
    <n v="0"/>
    <s v="Yes"/>
    <x v="0"/>
    <s v="Yes"/>
    <n v="67"/>
    <s v="Yes"/>
    <s v="Fiber optic"/>
    <s v="Two year"/>
    <s v="Yes"/>
    <s v="Bank transfer (automatic)"/>
    <n v="105.65"/>
    <n v="6717.9"/>
    <s v="No"/>
    <m/>
  </r>
  <r>
    <x v="1445"/>
    <s v="Female"/>
    <n v="0"/>
    <s v="Yes"/>
    <x v="0"/>
    <s v="No"/>
    <n v="2"/>
    <s v="No"/>
    <s v="DSL"/>
    <s v="Month-to-month"/>
    <s v="No"/>
    <s v="Electronic check"/>
    <n v="44.6"/>
    <n v="97.1"/>
    <s v="Yes"/>
    <m/>
  </r>
  <r>
    <x v="1446"/>
    <s v="Female"/>
    <n v="0"/>
    <s v="No"/>
    <x v="1"/>
    <s v="No"/>
    <n v="57"/>
    <s v="Yes"/>
    <s v="Fiber optic"/>
    <s v="Two year"/>
    <s v="Yes"/>
    <s v="Electronic check"/>
    <n v="95.25"/>
    <n v="5464.65"/>
    <s v="Yes"/>
    <m/>
  </r>
  <r>
    <x v="1447"/>
    <s v="Male"/>
    <n v="0"/>
    <s v="No"/>
    <x v="1"/>
    <s v="No"/>
    <n v="24"/>
    <s v="Yes"/>
    <s v="Fiber optic"/>
    <s v="Month-to-month"/>
    <s v="Yes"/>
    <s v="Mailed check"/>
    <n v="89.85"/>
    <n v="2165.0500000000002"/>
    <s v="Yes"/>
    <m/>
  </r>
  <r>
    <x v="1448"/>
    <s v="Male"/>
    <n v="0"/>
    <s v="No"/>
    <x v="1"/>
    <s v="No"/>
    <n v="2"/>
    <s v="Yes"/>
    <s v="Fiber optic"/>
    <s v="Month-to-month"/>
    <s v="Yes"/>
    <s v="Electronic check"/>
    <n v="80.2"/>
    <n v="181.1"/>
    <s v="Yes"/>
    <m/>
  </r>
  <r>
    <x v="1449"/>
    <s v="Female"/>
    <n v="0"/>
    <s v="No"/>
    <x v="1"/>
    <s v="Yes"/>
    <n v="4"/>
    <s v="Yes"/>
    <s v="Fiber optic"/>
    <s v="Month-to-month"/>
    <s v="Yes"/>
    <s v="Mailed check"/>
    <n v="87.1"/>
    <n v="341.45"/>
    <s v="Yes"/>
    <m/>
  </r>
  <r>
    <x v="1450"/>
    <s v="Male"/>
    <n v="0"/>
    <s v="Yes"/>
    <x v="0"/>
    <s v="Yes"/>
    <n v="53"/>
    <s v="Yes"/>
    <s v="DSL"/>
    <s v="Month-to-month"/>
    <s v="No"/>
    <s v="Electronic check"/>
    <n v="85.7"/>
    <n v="4616.1000000000004"/>
    <s v="No"/>
    <m/>
  </r>
  <r>
    <x v="1451"/>
    <s v="Female"/>
    <n v="0"/>
    <s v="No"/>
    <x v="1"/>
    <s v="Yes"/>
    <n v="31"/>
    <s v="Yes"/>
    <s v="No"/>
    <s v="One year"/>
    <s v="No"/>
    <s v="Credit card (automatic)"/>
    <n v="20.100000000000001"/>
    <n v="589.25"/>
    <s v="No"/>
    <m/>
  </r>
  <r>
    <x v="1452"/>
    <s v="Male"/>
    <n v="0"/>
    <s v="Yes"/>
    <x v="0"/>
    <s v="Yes"/>
    <n v="13"/>
    <s v="Yes"/>
    <s v="DSL"/>
    <s v="Month-to-month"/>
    <s v="No"/>
    <s v="Bank transfer (automatic)"/>
    <n v="61.8"/>
    <n v="750.1"/>
    <s v="No"/>
    <m/>
  </r>
  <r>
    <x v="1453"/>
    <s v="Female"/>
    <n v="0"/>
    <s v="Yes"/>
    <x v="0"/>
    <s v="Yes"/>
    <n v="28"/>
    <s v="Yes"/>
    <s v="DSL"/>
    <s v="Month-to-month"/>
    <s v="No"/>
    <s v="Mailed check"/>
    <n v="49.9"/>
    <n v="1410.25"/>
    <s v="No"/>
    <m/>
  </r>
  <r>
    <x v="1454"/>
    <s v="Female"/>
    <n v="0"/>
    <s v="No"/>
    <x v="1"/>
    <s v="No"/>
    <n v="10"/>
    <s v="Yes"/>
    <s v="Fiber optic"/>
    <s v="Month-to-month"/>
    <s v="No"/>
    <s v="Electronic check"/>
    <n v="86.45"/>
    <n v="830.85"/>
    <s v="Yes"/>
    <m/>
  </r>
  <r>
    <x v="1455"/>
    <s v="Male"/>
    <n v="0"/>
    <s v="Yes"/>
    <x v="0"/>
    <s v="No"/>
    <n v="38"/>
    <s v="Yes"/>
    <s v="No"/>
    <s v="Two year"/>
    <s v="No"/>
    <s v="Bank transfer (automatic)"/>
    <n v="20.399999999999999"/>
    <n v="743.5"/>
    <s v="No"/>
    <m/>
  </r>
  <r>
    <x v="1456"/>
    <s v="Male"/>
    <n v="0"/>
    <s v="Yes"/>
    <x v="0"/>
    <s v="No"/>
    <n v="52"/>
    <s v="Yes"/>
    <s v="DSL"/>
    <s v="One year"/>
    <s v="Yes"/>
    <s v="Mailed check"/>
    <n v="75.400000000000006"/>
    <n v="3865.45"/>
    <s v="No"/>
    <m/>
  </r>
  <r>
    <x v="1457"/>
    <s v="Female"/>
    <n v="0"/>
    <s v="No"/>
    <x v="1"/>
    <s v="No"/>
    <n v="16"/>
    <s v="Yes"/>
    <s v="Fiber optic"/>
    <s v="Month-to-month"/>
    <s v="Yes"/>
    <s v="Electronic check"/>
    <n v="86.25"/>
    <n v="1340.1"/>
    <s v="No"/>
    <m/>
  </r>
  <r>
    <x v="1458"/>
    <s v="Male"/>
    <n v="0"/>
    <s v="No"/>
    <x v="1"/>
    <s v="No"/>
    <n v="12"/>
    <s v="Yes"/>
    <s v="Fiber optic"/>
    <s v="One year"/>
    <s v="No"/>
    <s v="Electronic check"/>
    <n v="95.7"/>
    <n v="1184"/>
    <s v="No"/>
    <m/>
  </r>
  <r>
    <x v="1459"/>
    <s v="Female"/>
    <n v="0"/>
    <s v="Yes"/>
    <x v="0"/>
    <s v="Yes"/>
    <n v="72"/>
    <s v="Yes"/>
    <s v="Fiber optic"/>
    <s v="Two year"/>
    <s v="Yes"/>
    <s v="Bank transfer (automatic)"/>
    <n v="116.85"/>
    <n v="8477.7000000000007"/>
    <s v="No"/>
    <m/>
  </r>
  <r>
    <x v="1460"/>
    <s v="Female"/>
    <n v="0"/>
    <s v="Yes"/>
    <x v="0"/>
    <s v="No"/>
    <n v="24"/>
    <s v="Yes"/>
    <s v="No"/>
    <s v="One year"/>
    <s v="No"/>
    <s v="Mailed check"/>
    <n v="20.149999999999999"/>
    <n v="456.85"/>
    <s v="No"/>
    <m/>
  </r>
  <r>
    <x v="1461"/>
    <s v="Male"/>
    <n v="0"/>
    <s v="No"/>
    <x v="1"/>
    <s v="Yes"/>
    <n v="2"/>
    <s v="Yes"/>
    <s v="DSL"/>
    <s v="Month-to-month"/>
    <s v="No"/>
    <s v="Bank transfer (automatic)"/>
    <n v="60.95"/>
    <n v="134.6"/>
    <s v="No"/>
    <m/>
  </r>
  <r>
    <x v="1462"/>
    <s v="Female"/>
    <n v="0"/>
    <s v="Yes"/>
    <x v="0"/>
    <s v="Yes"/>
    <n v="5"/>
    <s v="No"/>
    <s v="DSL"/>
    <s v="Month-to-month"/>
    <s v="No"/>
    <s v="Mailed check"/>
    <n v="25.05"/>
    <n v="125.5"/>
    <s v="No"/>
    <m/>
  </r>
  <r>
    <x v="1463"/>
    <s v="Male"/>
    <n v="0"/>
    <s v="No"/>
    <x v="1"/>
    <s v="No"/>
    <n v="1"/>
    <s v="Yes"/>
    <s v="No"/>
    <s v="Month-to-month"/>
    <s v="Yes"/>
    <s v="Mailed check"/>
    <n v="20.2"/>
    <n v="20.2"/>
    <s v="Yes"/>
    <m/>
  </r>
  <r>
    <x v="1464"/>
    <s v="Male"/>
    <n v="0"/>
    <s v="Yes"/>
    <x v="0"/>
    <s v="Yes"/>
    <n v="41"/>
    <s v="Yes"/>
    <s v="DSL"/>
    <s v="One year"/>
    <s v="Yes"/>
    <s v="Bank transfer (automatic)"/>
    <n v="60.3"/>
    <n v="2511.3000000000002"/>
    <s v="No"/>
    <m/>
  </r>
  <r>
    <x v="1465"/>
    <s v="Male"/>
    <n v="1"/>
    <s v="Yes"/>
    <x v="0"/>
    <s v="No"/>
    <n v="1"/>
    <s v="Yes"/>
    <s v="Fiber optic"/>
    <s v="Month-to-month"/>
    <s v="No"/>
    <s v="Electronic check"/>
    <n v="74.3"/>
    <n v="74.3"/>
    <s v="No"/>
    <m/>
  </r>
  <r>
    <x v="1466"/>
    <s v="Female"/>
    <n v="1"/>
    <s v="No"/>
    <x v="1"/>
    <s v="No"/>
    <n v="1"/>
    <s v="Yes"/>
    <s v="Fiber optic"/>
    <s v="Month-to-month"/>
    <s v="Yes"/>
    <s v="Mailed check"/>
    <n v="70.599999999999994"/>
    <n v="70.599999999999994"/>
    <s v="No"/>
    <m/>
  </r>
  <r>
    <x v="1467"/>
    <s v="Male"/>
    <n v="0"/>
    <s v="Yes"/>
    <x v="0"/>
    <s v="No"/>
    <n v="71"/>
    <s v="Yes"/>
    <s v="DSL"/>
    <s v="Two year"/>
    <s v="No"/>
    <s v="Bank transfer (automatic)"/>
    <n v="90.55"/>
    <n v="6404"/>
    <s v="No"/>
    <m/>
  </r>
  <r>
    <x v="1468"/>
    <s v="Female"/>
    <n v="1"/>
    <s v="No"/>
    <x v="1"/>
    <s v="No"/>
    <n v="28"/>
    <s v="Yes"/>
    <s v="DSL"/>
    <s v="Month-to-month"/>
    <s v="No"/>
    <s v="Bank transfer (automatic)"/>
    <n v="64.45"/>
    <n v="1867.6"/>
    <s v="No"/>
    <m/>
  </r>
  <r>
    <x v="1469"/>
    <s v="Male"/>
    <n v="1"/>
    <s v="No"/>
    <x v="1"/>
    <s v="No"/>
    <n v="16"/>
    <s v="Yes"/>
    <s v="Fiber optic"/>
    <s v="Month-to-month"/>
    <s v="No"/>
    <s v="Electronic check"/>
    <n v="69.650000000000006"/>
    <n v="1043.3"/>
    <s v="No"/>
    <m/>
  </r>
  <r>
    <x v="1470"/>
    <s v="Male"/>
    <n v="0"/>
    <s v="No"/>
    <x v="1"/>
    <s v="No"/>
    <n v="7"/>
    <s v="Yes"/>
    <s v="No"/>
    <s v="One year"/>
    <s v="No"/>
    <s v="Mailed check"/>
    <n v="19.5"/>
    <n v="128.6"/>
    <s v="No"/>
    <m/>
  </r>
  <r>
    <x v="1471"/>
    <s v="Female"/>
    <n v="0"/>
    <s v="No"/>
    <x v="1"/>
    <s v="Yes"/>
    <n v="1"/>
    <s v="No"/>
    <s v="DSL"/>
    <s v="Month-to-month"/>
    <s v="No"/>
    <s v="Mailed check"/>
    <n v="24.7"/>
    <n v="24.7"/>
    <s v="No"/>
    <m/>
  </r>
  <r>
    <x v="1472"/>
    <s v="Male"/>
    <n v="0"/>
    <s v="No"/>
    <x v="1"/>
    <s v="No"/>
    <n v="3"/>
    <s v="Yes"/>
    <s v="DSL"/>
    <s v="Month-to-month"/>
    <s v="Yes"/>
    <s v="Electronic check"/>
    <n v="77.400000000000006"/>
    <n v="206.15"/>
    <s v="No"/>
    <m/>
  </r>
  <r>
    <x v="1473"/>
    <s v="Male"/>
    <n v="1"/>
    <s v="No"/>
    <x v="1"/>
    <s v="No"/>
    <n v="21"/>
    <s v="Yes"/>
    <s v="Fiber optic"/>
    <s v="Month-to-month"/>
    <s v="Yes"/>
    <s v="Bank transfer (automatic)"/>
    <n v="96.8"/>
    <n v="2030.3"/>
    <s v="Yes"/>
    <m/>
  </r>
  <r>
    <x v="1474"/>
    <s v="Female"/>
    <n v="0"/>
    <s v="Yes"/>
    <x v="0"/>
    <s v="No"/>
    <n v="71"/>
    <s v="No"/>
    <s v="DSL"/>
    <s v="Two year"/>
    <s v="Yes"/>
    <s v="Bank transfer (automatic)"/>
    <n v="47.6"/>
    <n v="3377.8"/>
    <s v="No"/>
    <m/>
  </r>
  <r>
    <x v="1475"/>
    <s v="Female"/>
    <n v="0"/>
    <s v="Yes"/>
    <x v="0"/>
    <s v="Yes"/>
    <n v="69"/>
    <s v="Yes"/>
    <s v="No"/>
    <s v="Two year"/>
    <s v="No"/>
    <s v="Mailed check"/>
    <n v="19.399999999999999"/>
    <n v="1346.2"/>
    <s v="No"/>
    <m/>
  </r>
  <r>
    <x v="1476"/>
    <s v="Female"/>
    <n v="0"/>
    <s v="No"/>
    <x v="1"/>
    <s v="No"/>
    <n v="48"/>
    <s v="Yes"/>
    <s v="Fiber optic"/>
    <s v="Month-to-month"/>
    <s v="Yes"/>
    <s v="Electronic check"/>
    <n v="103.85"/>
    <n v="4946.05"/>
    <s v="No"/>
    <m/>
  </r>
  <r>
    <x v="1477"/>
    <s v="Male"/>
    <n v="0"/>
    <s v="Yes"/>
    <x v="0"/>
    <s v="No"/>
    <n v="47"/>
    <s v="Yes"/>
    <s v="Fiber optic"/>
    <s v="Month-to-month"/>
    <s v="Yes"/>
    <s v="Bank transfer (automatic)"/>
    <n v="83.35"/>
    <n v="4065"/>
    <s v="Yes"/>
    <m/>
  </r>
  <r>
    <x v="1478"/>
    <s v="Female"/>
    <n v="0"/>
    <s v="No"/>
    <x v="1"/>
    <s v="No"/>
    <n v="2"/>
    <s v="Yes"/>
    <s v="DSL"/>
    <s v="Month-to-month"/>
    <s v="Yes"/>
    <s v="Electronic check"/>
    <n v="49.4"/>
    <n v="106.55"/>
    <s v="Yes"/>
    <m/>
  </r>
  <r>
    <x v="1479"/>
    <s v="Male"/>
    <n v="0"/>
    <s v="No"/>
    <x v="1"/>
    <s v="No"/>
    <n v="51"/>
    <s v="Yes"/>
    <s v="Fiber optic"/>
    <s v="Month-to-month"/>
    <s v="No"/>
    <s v="Bank transfer (automatic)"/>
    <n v="81"/>
    <n v="4085.75"/>
    <s v="No"/>
    <m/>
  </r>
  <r>
    <x v="1480"/>
    <s v="Male"/>
    <n v="0"/>
    <s v="No"/>
    <x v="1"/>
    <s v="No"/>
    <n v="72"/>
    <s v="Yes"/>
    <s v="DSL"/>
    <s v="Two year"/>
    <s v="No"/>
    <s v="Bank transfer (automatic)"/>
    <n v="86.65"/>
    <n v="6224.8"/>
    <s v="No"/>
    <m/>
  </r>
  <r>
    <x v="1481"/>
    <s v="Male"/>
    <n v="0"/>
    <s v="Yes"/>
    <x v="0"/>
    <s v="Yes"/>
    <n v="37"/>
    <s v="Yes"/>
    <s v="Fiber optic"/>
    <s v="Month-to-month"/>
    <s v="Yes"/>
    <s v="Electronic check"/>
    <n v="92.95"/>
    <n v="3415.25"/>
    <s v="No"/>
    <m/>
  </r>
  <r>
    <x v="1482"/>
    <s v="Male"/>
    <n v="0"/>
    <s v="Yes"/>
    <x v="0"/>
    <s v="Yes"/>
    <n v="7"/>
    <s v="Yes"/>
    <s v="DSL"/>
    <s v="Month-to-month"/>
    <s v="No"/>
    <s v="Electronic check"/>
    <n v="48.7"/>
    <n v="340.25"/>
    <s v="Yes"/>
    <m/>
  </r>
  <r>
    <x v="1483"/>
    <s v="Male"/>
    <n v="0"/>
    <s v="Yes"/>
    <x v="0"/>
    <s v="Yes"/>
    <n v="51"/>
    <s v="Yes"/>
    <s v="DSL"/>
    <s v="One year"/>
    <s v="Yes"/>
    <s v="Bank transfer (automatic)"/>
    <n v="76.400000000000006"/>
    <n v="3966.3"/>
    <s v="No"/>
    <m/>
  </r>
  <r>
    <x v="1484"/>
    <s v="Female"/>
    <n v="0"/>
    <s v="Yes"/>
    <x v="0"/>
    <s v="Yes"/>
    <n v="30"/>
    <s v="Yes"/>
    <s v="No"/>
    <s v="One year"/>
    <s v="No"/>
    <s v="Bank transfer (automatic)"/>
    <n v="19.55"/>
    <n v="608.5"/>
    <s v="No"/>
    <m/>
  </r>
  <r>
    <x v="1485"/>
    <s v="Female"/>
    <n v="0"/>
    <s v="No"/>
    <x v="1"/>
    <s v="No"/>
    <n v="34"/>
    <s v="Yes"/>
    <s v="Fiber optic"/>
    <s v="Month-to-month"/>
    <s v="No"/>
    <s v="Electronic check"/>
    <n v="85.35"/>
    <n v="2896.6"/>
    <s v="No"/>
    <m/>
  </r>
  <r>
    <x v="1486"/>
    <s v="Male"/>
    <n v="1"/>
    <s v="Yes"/>
    <x v="0"/>
    <s v="No"/>
    <n v="65"/>
    <s v="Yes"/>
    <s v="Fiber optic"/>
    <s v="One year"/>
    <s v="Yes"/>
    <s v="Bank transfer (automatic)"/>
    <n v="103.15"/>
    <n v="6792.45"/>
    <s v="No"/>
    <m/>
  </r>
  <r>
    <x v="1487"/>
    <s v="Male"/>
    <n v="0"/>
    <s v="No"/>
    <x v="1"/>
    <s v="No"/>
    <n v="47"/>
    <s v="Yes"/>
    <s v="Fiber optic"/>
    <s v="Month-to-month"/>
    <s v="No"/>
    <s v="Mailed check"/>
    <n v="100.75"/>
    <n v="4669.2"/>
    <s v="No"/>
    <m/>
  </r>
  <r>
    <x v="1488"/>
    <s v="Female"/>
    <n v="0"/>
    <s v="No"/>
    <x v="1"/>
    <s v="No"/>
    <n v="49"/>
    <s v="Yes"/>
    <s v="DSL"/>
    <s v="Month-to-month"/>
    <s v="Yes"/>
    <s v="Credit card (automatic)"/>
    <n v="59.75"/>
    <n v="2934.3"/>
    <s v="Yes"/>
    <m/>
  </r>
  <r>
    <x v="1489"/>
    <s v="Male"/>
    <n v="0"/>
    <s v="No"/>
    <x v="1"/>
    <s v="Yes"/>
    <n v="39"/>
    <s v="Yes"/>
    <s v="No"/>
    <s v="One year"/>
    <s v="No"/>
    <s v="Bank transfer (automatic)"/>
    <n v="19.350000000000001"/>
    <n v="779.2"/>
    <s v="No"/>
    <m/>
  </r>
  <r>
    <x v="1490"/>
    <s v="Male"/>
    <n v="1"/>
    <s v="No"/>
    <x v="1"/>
    <s v="No"/>
    <n v="56"/>
    <s v="Yes"/>
    <s v="Fiber optic"/>
    <s v="Month-to-month"/>
    <s v="Yes"/>
    <s v="Electronic check"/>
    <n v="101.05"/>
    <n v="5594"/>
    <s v="No"/>
    <m/>
  </r>
  <r>
    <x v="1491"/>
    <s v="Male"/>
    <n v="0"/>
    <s v="Yes"/>
    <x v="0"/>
    <s v="Yes"/>
    <n v="16"/>
    <s v="Yes"/>
    <s v="DSL"/>
    <s v="One year"/>
    <s v="Yes"/>
    <s v="Mailed check"/>
    <n v="55.85"/>
    <n v="857.8"/>
    <s v="No"/>
    <m/>
  </r>
  <r>
    <x v="1492"/>
    <s v="Male"/>
    <n v="0"/>
    <s v="Yes"/>
    <x v="0"/>
    <s v="Yes"/>
    <n v="70"/>
    <s v="Yes"/>
    <s v="Fiber optic"/>
    <s v="Month-to-month"/>
    <s v="Yes"/>
    <s v="Electronic check"/>
    <n v="106.05"/>
    <n v="7554.05"/>
    <s v="No"/>
    <m/>
  </r>
  <r>
    <x v="1493"/>
    <s v="Female"/>
    <n v="0"/>
    <s v="Yes"/>
    <x v="0"/>
    <s v="Yes"/>
    <n v="23"/>
    <s v="Yes"/>
    <s v="Fiber optic"/>
    <s v="Month-to-month"/>
    <s v="Yes"/>
    <s v="Credit card (automatic)"/>
    <n v="75.3"/>
    <n v="1702.9"/>
    <s v="No"/>
    <m/>
  </r>
  <r>
    <x v="1494"/>
    <s v="Male"/>
    <n v="0"/>
    <s v="No"/>
    <x v="1"/>
    <s v="Yes"/>
    <n v="21"/>
    <s v="Yes"/>
    <s v="No"/>
    <s v="Month-to-month"/>
    <s v="No"/>
    <s v="Mailed check"/>
    <n v="24.7"/>
    <n v="467.15"/>
    <s v="No"/>
    <m/>
  </r>
  <r>
    <x v="1495"/>
    <s v="Female"/>
    <n v="0"/>
    <s v="No"/>
    <x v="1"/>
    <s v="No"/>
    <n v="1"/>
    <s v="Yes"/>
    <s v="No"/>
    <s v="Month-to-month"/>
    <s v="Yes"/>
    <s v="Mailed check"/>
    <n v="20.149999999999999"/>
    <n v="20.149999999999999"/>
    <s v="Yes"/>
    <m/>
  </r>
  <r>
    <x v="1496"/>
    <s v="Male"/>
    <n v="0"/>
    <s v="No"/>
    <x v="1"/>
    <s v="Yes"/>
    <n v="1"/>
    <s v="Yes"/>
    <s v="Fiber optic"/>
    <s v="Month-to-month"/>
    <s v="No"/>
    <s v="Bank transfer (automatic)"/>
    <n v="69.75"/>
    <n v="69.75"/>
    <s v="Yes"/>
    <m/>
  </r>
  <r>
    <x v="1497"/>
    <s v="Female"/>
    <n v="1"/>
    <s v="Yes"/>
    <x v="0"/>
    <s v="No"/>
    <n v="32"/>
    <s v="Yes"/>
    <s v="Fiber optic"/>
    <s v="Month-to-month"/>
    <s v="Yes"/>
    <s v="Electronic check"/>
    <n v="93.2"/>
    <n v="2931"/>
    <s v="Yes"/>
    <m/>
  </r>
  <r>
    <x v="1498"/>
    <s v="Male"/>
    <n v="0"/>
    <s v="Yes"/>
    <x v="0"/>
    <s v="Yes"/>
    <n v="17"/>
    <s v="Yes"/>
    <s v="Fiber optic"/>
    <s v="Month-to-month"/>
    <s v="No"/>
    <s v="Electronic check"/>
    <n v="80.849999999999994"/>
    <n v="1400.85"/>
    <s v="Yes"/>
    <m/>
  </r>
  <r>
    <x v="1499"/>
    <s v="Female"/>
    <n v="0"/>
    <s v="No"/>
    <x v="1"/>
    <s v="No"/>
    <n v="4"/>
    <s v="No"/>
    <s v="DSL"/>
    <s v="Month-to-month"/>
    <s v="Yes"/>
    <s v="Electronic check"/>
    <n v="33.65"/>
    <n v="137.85"/>
    <s v="Yes"/>
    <m/>
  </r>
  <r>
    <x v="1500"/>
    <s v="Female"/>
    <n v="0"/>
    <s v="No"/>
    <x v="1"/>
    <s v="No"/>
    <n v="36"/>
    <s v="Yes"/>
    <s v="DSL"/>
    <s v="One year"/>
    <s v="No"/>
    <s v="Electronic check"/>
    <n v="55.8"/>
    <n v="1941.5"/>
    <s v="No"/>
    <m/>
  </r>
  <r>
    <x v="1501"/>
    <s v="Female"/>
    <n v="0"/>
    <s v="No"/>
    <x v="1"/>
    <s v="No"/>
    <n v="50"/>
    <s v="No"/>
    <s v="DSL"/>
    <s v="Two year"/>
    <s v="No"/>
    <s v="Credit card (automatic)"/>
    <n v="39.700000000000003"/>
    <n v="1932.75"/>
    <s v="No"/>
    <m/>
  </r>
  <r>
    <x v="1502"/>
    <s v="Female"/>
    <n v="0"/>
    <s v="Yes"/>
    <x v="0"/>
    <s v="Yes"/>
    <n v="48"/>
    <s v="No"/>
    <s v="DSL"/>
    <s v="Month-to-month"/>
    <s v="Yes"/>
    <s v="Credit card (automatic)"/>
    <n v="29.5"/>
    <n v="1423.05"/>
    <s v="No"/>
    <m/>
  </r>
  <r>
    <x v="1503"/>
    <s v="Male"/>
    <n v="0"/>
    <s v="No"/>
    <x v="1"/>
    <s v="Yes"/>
    <n v="10"/>
    <s v="Yes"/>
    <s v="No"/>
    <s v="Month-to-month"/>
    <s v="No"/>
    <s v="Credit card (automatic)"/>
    <n v="24.8"/>
    <n v="223.9"/>
    <s v="No"/>
    <m/>
  </r>
  <r>
    <x v="1504"/>
    <s v="Male"/>
    <n v="0"/>
    <s v="No"/>
    <x v="1"/>
    <s v="No"/>
    <n v="1"/>
    <s v="Yes"/>
    <s v="Fiber optic"/>
    <s v="Month-to-month"/>
    <s v="Yes"/>
    <s v="Electronic check"/>
    <n v="79.95"/>
    <n v="79.95"/>
    <s v="Yes"/>
    <m/>
  </r>
  <r>
    <x v="1505"/>
    <s v="Female"/>
    <n v="0"/>
    <s v="No"/>
    <x v="1"/>
    <s v="No"/>
    <n v="1"/>
    <s v="Yes"/>
    <s v="No"/>
    <s v="Month-to-month"/>
    <s v="No"/>
    <s v="Electronic check"/>
    <n v="19.3"/>
    <n v="19.3"/>
    <s v="Yes"/>
    <m/>
  </r>
  <r>
    <x v="1506"/>
    <s v="Male"/>
    <n v="0"/>
    <s v="No"/>
    <x v="1"/>
    <s v="No"/>
    <n v="9"/>
    <s v="Yes"/>
    <s v="Fiber optic"/>
    <s v="Month-to-month"/>
    <s v="Yes"/>
    <s v="Electronic check"/>
    <n v="94.05"/>
    <n v="811.65"/>
    <s v="No"/>
    <m/>
  </r>
  <r>
    <x v="1507"/>
    <s v="Male"/>
    <n v="0"/>
    <s v="No"/>
    <x v="1"/>
    <s v="No"/>
    <n v="2"/>
    <s v="Yes"/>
    <s v="Fiber optic"/>
    <s v="Month-to-month"/>
    <s v="No"/>
    <s v="Mailed check"/>
    <n v="90.75"/>
    <n v="174.75"/>
    <s v="No"/>
    <m/>
  </r>
  <r>
    <x v="1508"/>
    <s v="Male"/>
    <n v="0"/>
    <s v="Yes"/>
    <x v="0"/>
    <s v="No"/>
    <n v="69"/>
    <s v="Yes"/>
    <s v="Fiber optic"/>
    <s v="One year"/>
    <s v="No"/>
    <s v="Bank transfer (automatic)"/>
    <n v="99.5"/>
    <n v="6841.45"/>
    <s v="No"/>
    <m/>
  </r>
  <r>
    <x v="1509"/>
    <s v="Female"/>
    <n v="0"/>
    <s v="Yes"/>
    <x v="0"/>
    <s v="No"/>
    <n v="37"/>
    <s v="Yes"/>
    <s v="Fiber optic"/>
    <s v="One year"/>
    <s v="Yes"/>
    <s v="Electronic check"/>
    <n v="99.2"/>
    <n v="3754.6"/>
    <s v="Yes"/>
    <m/>
  </r>
  <r>
    <x v="1510"/>
    <s v="Male"/>
    <n v="0"/>
    <s v="No"/>
    <x v="1"/>
    <s v="Yes"/>
    <n v="18"/>
    <s v="Yes"/>
    <s v="Fiber optic"/>
    <s v="Month-to-month"/>
    <s v="Yes"/>
    <s v="Credit card (automatic)"/>
    <n v="80.55"/>
    <n v="1406.65"/>
    <s v="No"/>
    <m/>
  </r>
  <r>
    <x v="1511"/>
    <s v="Male"/>
    <n v="1"/>
    <s v="Yes"/>
    <x v="0"/>
    <s v="No"/>
    <n v="11"/>
    <s v="Yes"/>
    <s v="Fiber optic"/>
    <s v="Month-to-month"/>
    <s v="Yes"/>
    <s v="Electronic check"/>
    <n v="70.2"/>
    <n v="834.7"/>
    <s v="No"/>
    <m/>
  </r>
  <r>
    <x v="1512"/>
    <s v="Female"/>
    <n v="0"/>
    <s v="Yes"/>
    <x v="0"/>
    <s v="No"/>
    <n v="8"/>
    <s v="Yes"/>
    <s v="Fiber optic"/>
    <s v="Month-to-month"/>
    <s v="Yes"/>
    <s v="Credit card (automatic)"/>
    <n v="85.2"/>
    <n v="627.4"/>
    <s v="Yes"/>
    <m/>
  </r>
  <r>
    <x v="1513"/>
    <s v="Male"/>
    <n v="0"/>
    <s v="Yes"/>
    <x v="0"/>
    <s v="No"/>
    <n v="33"/>
    <s v="Yes"/>
    <s v="Fiber optic"/>
    <s v="Month-to-month"/>
    <s v="Yes"/>
    <s v="Electronic check"/>
    <n v="93.35"/>
    <n v="3092"/>
    <s v="No"/>
    <m/>
  </r>
  <r>
    <x v="1514"/>
    <s v="Male"/>
    <n v="0"/>
    <s v="No"/>
    <x v="1"/>
    <s v="No"/>
    <n v="34"/>
    <s v="Yes"/>
    <s v="No"/>
    <s v="Two year"/>
    <s v="No"/>
    <s v="Bank transfer (automatic)"/>
    <n v="26.1"/>
    <n v="980.35"/>
    <s v="No"/>
    <m/>
  </r>
  <r>
    <x v="1515"/>
    <s v="Female"/>
    <n v="0"/>
    <s v="No"/>
    <x v="1"/>
    <s v="No"/>
    <n v="3"/>
    <s v="Yes"/>
    <s v="No"/>
    <s v="Month-to-month"/>
    <s v="No"/>
    <s v="Electronic check"/>
    <n v="20.2"/>
    <n v="65.95"/>
    <s v="No"/>
    <m/>
  </r>
  <r>
    <x v="1516"/>
    <s v="Male"/>
    <n v="0"/>
    <s v="Yes"/>
    <x v="0"/>
    <s v="Yes"/>
    <n v="30"/>
    <s v="Yes"/>
    <s v="No"/>
    <s v="Two year"/>
    <s v="No"/>
    <s v="Mailed check"/>
    <n v="21.25"/>
    <n v="711.9"/>
    <s v="No"/>
    <m/>
  </r>
  <r>
    <x v="1517"/>
    <s v="Female"/>
    <n v="0"/>
    <s v="No"/>
    <x v="1"/>
    <s v="No"/>
    <n v="71"/>
    <s v="Yes"/>
    <s v="Fiber optic"/>
    <s v="Two year"/>
    <s v="Yes"/>
    <s v="Electronic check"/>
    <n v="118.65"/>
    <n v="8477.6"/>
    <s v="No"/>
    <m/>
  </r>
  <r>
    <x v="1518"/>
    <s v="Male"/>
    <n v="0"/>
    <s v="No"/>
    <x v="1"/>
    <s v="No"/>
    <n v="1"/>
    <s v="Yes"/>
    <s v="DSL"/>
    <s v="Month-to-month"/>
    <s v="No"/>
    <s v="Electronic check"/>
    <n v="54.35"/>
    <n v="54.35"/>
    <s v="Yes"/>
    <m/>
  </r>
  <r>
    <x v="1519"/>
    <s v="Female"/>
    <n v="0"/>
    <s v="Yes"/>
    <x v="0"/>
    <s v="Yes"/>
    <n v="22"/>
    <s v="Yes"/>
    <s v="Fiber optic"/>
    <s v="Month-to-month"/>
    <s v="Yes"/>
    <s v="Electronic check"/>
    <n v="80.150000000000006"/>
    <n v="1790.65"/>
    <s v="No"/>
    <m/>
  </r>
  <r>
    <x v="1520"/>
    <s v="Male"/>
    <n v="0"/>
    <s v="No"/>
    <x v="1"/>
    <s v="No"/>
    <n v="1"/>
    <s v="Yes"/>
    <s v="No"/>
    <s v="Month-to-month"/>
    <s v="No"/>
    <s v="Mailed check"/>
    <n v="20.45"/>
    <n v="20.45"/>
    <s v="No"/>
    <m/>
  </r>
  <r>
    <x v="1521"/>
    <s v="Female"/>
    <n v="0"/>
    <s v="No"/>
    <x v="1"/>
    <s v="No"/>
    <n v="12"/>
    <s v="Yes"/>
    <s v="DSL"/>
    <s v="One year"/>
    <s v="Yes"/>
    <s v="Mailed check"/>
    <n v="75.849999999999994"/>
    <n v="854.45"/>
    <s v="No"/>
    <m/>
  </r>
  <r>
    <x v="1522"/>
    <s v="Male"/>
    <n v="0"/>
    <s v="No"/>
    <x v="1"/>
    <s v="No"/>
    <n v="31"/>
    <s v="Yes"/>
    <s v="Fiber optic"/>
    <s v="Month-to-month"/>
    <s v="Yes"/>
    <s v="Electronic check"/>
    <n v="80.45"/>
    <n v="2429.1"/>
    <s v="No"/>
    <m/>
  </r>
  <r>
    <x v="1523"/>
    <s v="Male"/>
    <n v="0"/>
    <s v="Yes"/>
    <x v="0"/>
    <s v="No"/>
    <n v="5"/>
    <s v="No"/>
    <s v="DSL"/>
    <s v="Month-to-month"/>
    <s v="Yes"/>
    <s v="Electronic check"/>
    <n v="24.95"/>
    <n v="100.4"/>
    <s v="Yes"/>
    <m/>
  </r>
  <r>
    <x v="1524"/>
    <s v="Female"/>
    <n v="0"/>
    <s v="Yes"/>
    <x v="0"/>
    <s v="Yes"/>
    <n v="67"/>
    <s v="Yes"/>
    <s v="DSL"/>
    <s v="Two year"/>
    <s v="Yes"/>
    <s v="Electronic check"/>
    <n v="75.5"/>
    <n v="5229.45"/>
    <s v="No"/>
    <m/>
  </r>
  <r>
    <x v="1525"/>
    <s v="Male"/>
    <n v="0"/>
    <s v="No"/>
    <x v="1"/>
    <s v="No"/>
    <n v="1"/>
    <s v="Yes"/>
    <s v="DSL"/>
    <s v="Month-to-month"/>
    <s v="No"/>
    <s v="Mailed check"/>
    <n v="44.45"/>
    <n v="44.45"/>
    <s v="No"/>
    <m/>
  </r>
  <r>
    <x v="1526"/>
    <s v="Male"/>
    <n v="0"/>
    <s v="Yes"/>
    <x v="0"/>
    <s v="No"/>
    <n v="40"/>
    <s v="No"/>
    <s v="DSL"/>
    <s v="One year"/>
    <s v="Yes"/>
    <s v="Electronic check"/>
    <n v="42.35"/>
    <n v="1716.45"/>
    <s v="Yes"/>
    <m/>
  </r>
  <r>
    <x v="1527"/>
    <s v="Male"/>
    <n v="0"/>
    <s v="Yes"/>
    <x v="0"/>
    <s v="Yes"/>
    <n v="41"/>
    <s v="Yes"/>
    <s v="DSL"/>
    <s v="Month-to-month"/>
    <s v="Yes"/>
    <s v="Credit card (automatic)"/>
    <n v="74.55"/>
    <n v="3023.55"/>
    <s v="No"/>
    <m/>
  </r>
  <r>
    <x v="1528"/>
    <s v="Male"/>
    <n v="0"/>
    <s v="No"/>
    <x v="1"/>
    <s v="No"/>
    <n v="1"/>
    <s v="Yes"/>
    <s v="Fiber optic"/>
    <s v="Month-to-month"/>
    <s v="Yes"/>
    <s v="Electronic check"/>
    <n v="75.3"/>
    <n v="75.3"/>
    <s v="Yes"/>
    <m/>
  </r>
  <r>
    <x v="1529"/>
    <s v="Male"/>
    <n v="0"/>
    <s v="No"/>
    <x v="1"/>
    <s v="No"/>
    <n v="51"/>
    <s v="Yes"/>
    <s v="Fiber optic"/>
    <s v="One year"/>
    <s v="Yes"/>
    <s v="Electronic check"/>
    <n v="94.8"/>
    <n v="4837.6000000000004"/>
    <s v="Yes"/>
    <m/>
  </r>
  <r>
    <x v="1530"/>
    <s v="Male"/>
    <n v="0"/>
    <s v="Yes"/>
    <x v="0"/>
    <s v="Yes"/>
    <n v="23"/>
    <s v="Yes"/>
    <s v="No"/>
    <s v="One year"/>
    <s v="No"/>
    <s v="Mailed check"/>
    <n v="19.649999999999999"/>
    <n v="436.9"/>
    <s v="No"/>
    <m/>
  </r>
  <r>
    <x v="1531"/>
    <s v="Female"/>
    <n v="0"/>
    <s v="No"/>
    <x v="1"/>
    <s v="No"/>
    <n v="1"/>
    <s v="Yes"/>
    <s v="No"/>
    <s v="Month-to-month"/>
    <s v="No"/>
    <s v="Mailed check"/>
    <n v="20.149999999999999"/>
    <n v="20.149999999999999"/>
    <s v="No"/>
    <m/>
  </r>
  <r>
    <x v="1532"/>
    <s v="Female"/>
    <n v="0"/>
    <s v="No"/>
    <x v="1"/>
    <s v="No"/>
    <n v="56"/>
    <s v="Yes"/>
    <s v="Fiber optic"/>
    <s v="Month-to-month"/>
    <s v="Yes"/>
    <s v="Credit card (automatic)"/>
    <n v="106.6"/>
    <n v="5893.95"/>
    <s v="No"/>
    <m/>
  </r>
  <r>
    <x v="1533"/>
    <s v="Male"/>
    <n v="0"/>
    <s v="No"/>
    <x v="1"/>
    <s v="Yes"/>
    <n v="15"/>
    <s v="Yes"/>
    <s v="Fiber optic"/>
    <s v="Month-to-month"/>
    <s v="Yes"/>
    <s v="Electronic check"/>
    <n v="91"/>
    <n v="1430.05"/>
    <s v="No"/>
    <m/>
  </r>
  <r>
    <x v="1534"/>
    <s v="Male"/>
    <n v="0"/>
    <s v="Yes"/>
    <x v="0"/>
    <s v="Yes"/>
    <n v="12"/>
    <s v="Yes"/>
    <s v="No"/>
    <s v="Two year"/>
    <s v="Yes"/>
    <s v="Bank transfer (automatic)"/>
    <n v="25.4"/>
    <n v="313"/>
    <s v="No"/>
    <m/>
  </r>
  <r>
    <x v="1535"/>
    <s v="Female"/>
    <n v="0"/>
    <s v="Yes"/>
    <x v="0"/>
    <s v="Yes"/>
    <n v="54"/>
    <s v="Yes"/>
    <s v="DSL"/>
    <s v="Two year"/>
    <s v="No"/>
    <s v="Bank transfer (automatic)"/>
    <n v="69.95"/>
    <n v="3871.85"/>
    <s v="No"/>
    <m/>
  </r>
  <r>
    <x v="1536"/>
    <s v="Female"/>
    <n v="0"/>
    <s v="No"/>
    <x v="1"/>
    <s v="No"/>
    <n v="7"/>
    <s v="Yes"/>
    <s v="DSL"/>
    <s v="Month-to-month"/>
    <s v="Yes"/>
    <s v="Electronic check"/>
    <n v="66.849999999999994"/>
    <n v="458.1"/>
    <s v="No"/>
    <m/>
  </r>
  <r>
    <x v="1537"/>
    <s v="Female"/>
    <n v="0"/>
    <s v="Yes"/>
    <x v="0"/>
    <s v="Yes"/>
    <n v="33"/>
    <s v="Yes"/>
    <s v="Fiber optic"/>
    <s v="Month-to-month"/>
    <s v="No"/>
    <s v="Credit card (automatic)"/>
    <n v="86.15"/>
    <n v="2745.7"/>
    <s v="Yes"/>
    <m/>
  </r>
  <r>
    <x v="1538"/>
    <s v="Male"/>
    <n v="1"/>
    <s v="Yes"/>
    <x v="0"/>
    <s v="No"/>
    <n v="30"/>
    <s v="Yes"/>
    <s v="DSL"/>
    <s v="Two year"/>
    <s v="No"/>
    <s v="Electronic check"/>
    <n v="74.849999999999994"/>
    <n v="2181.75"/>
    <s v="No"/>
    <m/>
  </r>
  <r>
    <x v="1539"/>
    <s v="Male"/>
    <n v="0"/>
    <s v="No"/>
    <x v="1"/>
    <s v="No"/>
    <n v="3"/>
    <s v="Yes"/>
    <s v="DSL"/>
    <s v="Month-to-month"/>
    <s v="Yes"/>
    <s v="Mailed check"/>
    <n v="50.5"/>
    <n v="147.75"/>
    <s v="No"/>
    <m/>
  </r>
  <r>
    <x v="1540"/>
    <s v="Male"/>
    <n v="0"/>
    <s v="No"/>
    <x v="1"/>
    <s v="No"/>
    <n v="11"/>
    <s v="Yes"/>
    <s v="Fiber optic"/>
    <s v="Month-to-month"/>
    <s v="No"/>
    <s v="Electronic check"/>
    <n v="72.900000000000006"/>
    <n v="818.45"/>
    <s v="No"/>
    <m/>
  </r>
  <r>
    <x v="1541"/>
    <s v="Male"/>
    <n v="0"/>
    <s v="No"/>
    <x v="1"/>
    <s v="Yes"/>
    <n v="6"/>
    <s v="Yes"/>
    <s v="No"/>
    <s v="Month-to-month"/>
    <s v="No"/>
    <s v="Mailed check"/>
    <n v="19.55"/>
    <n v="128.6"/>
    <s v="No"/>
    <m/>
  </r>
  <r>
    <x v="1542"/>
    <s v="Female"/>
    <n v="0"/>
    <s v="No"/>
    <x v="1"/>
    <s v="No"/>
    <n v="46"/>
    <s v="Yes"/>
    <s v="Fiber optic"/>
    <s v="One year"/>
    <s v="Yes"/>
    <s v="Electronic check"/>
    <n v="101.1"/>
    <n v="4674.3999999999996"/>
    <s v="No"/>
    <m/>
  </r>
  <r>
    <x v="1543"/>
    <s v="Male"/>
    <n v="0"/>
    <s v="No"/>
    <x v="1"/>
    <s v="No"/>
    <n v="21"/>
    <s v="Yes"/>
    <s v="Fiber optic"/>
    <s v="Month-to-month"/>
    <s v="Yes"/>
    <s v="Electronic check"/>
    <n v="84.1"/>
    <n v="1737.45"/>
    <s v="No"/>
    <m/>
  </r>
  <r>
    <x v="1544"/>
    <s v="Male"/>
    <n v="0"/>
    <s v="No"/>
    <x v="1"/>
    <s v="No"/>
    <n v="68"/>
    <s v="Yes"/>
    <s v="No"/>
    <s v="Two year"/>
    <s v="Yes"/>
    <s v="Bank transfer (automatic)"/>
    <n v="24.15"/>
    <n v="1498.85"/>
    <s v="No"/>
    <m/>
  </r>
  <r>
    <x v="1545"/>
    <s v="Female"/>
    <n v="0"/>
    <s v="No"/>
    <x v="1"/>
    <s v="No"/>
    <n v="1"/>
    <s v="Yes"/>
    <s v="DSL"/>
    <s v="Month-to-month"/>
    <s v="Yes"/>
    <s v="Electronic check"/>
    <n v="50.1"/>
    <n v="50.1"/>
    <s v="No"/>
    <m/>
  </r>
  <r>
    <x v="1546"/>
    <s v="Female"/>
    <n v="0"/>
    <s v="Yes"/>
    <x v="0"/>
    <s v="No"/>
    <n v="25"/>
    <s v="Yes"/>
    <s v="Fiber optic"/>
    <s v="Month-to-month"/>
    <s v="Yes"/>
    <s v="Electronic check"/>
    <n v="74.599999999999994"/>
    <n v="1797.75"/>
    <s v="No"/>
    <m/>
  </r>
  <r>
    <x v="1547"/>
    <s v="Female"/>
    <n v="0"/>
    <s v="No"/>
    <x v="1"/>
    <s v="Yes"/>
    <n v="24"/>
    <s v="Yes"/>
    <s v="No"/>
    <s v="Two year"/>
    <s v="No"/>
    <s v="Mailed check"/>
    <n v="19.75"/>
    <n v="498.1"/>
    <s v="No"/>
    <m/>
  </r>
  <r>
    <x v="1548"/>
    <s v="Female"/>
    <n v="0"/>
    <s v="Yes"/>
    <x v="0"/>
    <s v="No"/>
    <n v="30"/>
    <s v="Yes"/>
    <s v="Fiber optic"/>
    <s v="Month-to-month"/>
    <s v="Yes"/>
    <s v="Electronic check"/>
    <n v="85"/>
    <n v="2624.25"/>
    <s v="Yes"/>
    <m/>
  </r>
  <r>
    <x v="1549"/>
    <s v="Female"/>
    <n v="0"/>
    <s v="No"/>
    <x v="1"/>
    <s v="No"/>
    <n v="2"/>
    <s v="Yes"/>
    <s v="Fiber optic"/>
    <s v="Month-to-month"/>
    <s v="No"/>
    <s v="Electronic check"/>
    <n v="80.55"/>
    <n v="184.1"/>
    <s v="Yes"/>
    <m/>
  </r>
  <r>
    <x v="1550"/>
    <s v="Male"/>
    <n v="0"/>
    <s v="Yes"/>
    <x v="0"/>
    <s v="No"/>
    <n v="51"/>
    <s v="Yes"/>
    <s v="Fiber optic"/>
    <s v="One year"/>
    <s v="Yes"/>
    <s v="Bank transfer (automatic)"/>
    <n v="106.8"/>
    <n v="5498.8"/>
    <s v="No"/>
    <m/>
  </r>
  <r>
    <x v="1551"/>
    <s v="Female"/>
    <n v="0"/>
    <s v="No"/>
    <x v="1"/>
    <s v="No"/>
    <n v="15"/>
    <s v="Yes"/>
    <s v="No"/>
    <s v="Two year"/>
    <s v="No"/>
    <s v="Bank transfer (automatic)"/>
    <n v="25.05"/>
    <n v="369.1"/>
    <s v="No"/>
    <m/>
  </r>
  <r>
    <x v="1552"/>
    <s v="Female"/>
    <n v="0"/>
    <s v="Yes"/>
    <x v="0"/>
    <s v="Yes"/>
    <n v="72"/>
    <s v="Yes"/>
    <s v="DSL"/>
    <s v="Two year"/>
    <s v="Yes"/>
    <s v="Bank transfer (automatic)"/>
    <n v="83.7"/>
    <n v="6096.9"/>
    <s v="No"/>
    <m/>
  </r>
  <r>
    <x v="1553"/>
    <s v="Female"/>
    <n v="0"/>
    <s v="No"/>
    <x v="1"/>
    <s v="No"/>
    <n v="2"/>
    <s v="Yes"/>
    <s v="Fiber optic"/>
    <s v="Month-to-month"/>
    <s v="Yes"/>
    <s v="Electronic check"/>
    <n v="75.8"/>
    <n v="160.75"/>
    <s v="Yes"/>
    <m/>
  </r>
  <r>
    <x v="1554"/>
    <s v="Male"/>
    <n v="0"/>
    <s v="Yes"/>
    <x v="0"/>
    <s v="No"/>
    <n v="28"/>
    <s v="Yes"/>
    <s v="Fiber optic"/>
    <s v="Month-to-month"/>
    <s v="No"/>
    <s v="Credit card (automatic)"/>
    <n v="96.6"/>
    <n v="2684.35"/>
    <s v="No"/>
    <m/>
  </r>
  <r>
    <x v="1555"/>
    <s v="Male"/>
    <n v="1"/>
    <s v="Yes"/>
    <x v="0"/>
    <s v="No"/>
    <n v="29"/>
    <s v="Yes"/>
    <s v="Fiber optic"/>
    <s v="Month-to-month"/>
    <s v="Yes"/>
    <s v="Electronic check"/>
    <n v="98.5"/>
    <n v="3004.15"/>
    <s v="Yes"/>
    <m/>
  </r>
  <r>
    <x v="1556"/>
    <s v="Male"/>
    <n v="0"/>
    <s v="Yes"/>
    <x v="0"/>
    <s v="Yes"/>
    <n v="70"/>
    <s v="Yes"/>
    <s v="Fiber optic"/>
    <s v="Two year"/>
    <s v="Yes"/>
    <s v="Credit card (automatic)"/>
    <n v="101.1"/>
    <n v="6994.8"/>
    <s v="No"/>
    <m/>
  </r>
  <r>
    <x v="1557"/>
    <s v="Female"/>
    <n v="1"/>
    <s v="Yes"/>
    <x v="0"/>
    <s v="No"/>
    <n v="59"/>
    <s v="Yes"/>
    <s v="Fiber optic"/>
    <s v="One year"/>
    <s v="Yes"/>
    <s v="Electronic check"/>
    <n v="94.05"/>
    <n v="5483.9"/>
    <s v="No"/>
    <m/>
  </r>
  <r>
    <x v="1558"/>
    <s v="Male"/>
    <n v="1"/>
    <s v="Yes"/>
    <x v="0"/>
    <s v="No"/>
    <n v="13"/>
    <s v="Yes"/>
    <s v="Fiber optic"/>
    <s v="Month-to-month"/>
    <s v="Yes"/>
    <s v="Electronic check"/>
    <n v="95.25"/>
    <n v="1233.6500000000001"/>
    <s v="Yes"/>
    <m/>
  </r>
  <r>
    <x v="1559"/>
    <s v="Female"/>
    <n v="0"/>
    <s v="No"/>
    <x v="1"/>
    <s v="No"/>
    <n v="21"/>
    <s v="Yes"/>
    <s v="DSL"/>
    <s v="One year"/>
    <s v="Yes"/>
    <s v="Electronic check"/>
    <n v="60.25"/>
    <n v="1258.3499999999999"/>
    <s v="No"/>
    <m/>
  </r>
  <r>
    <x v="1560"/>
    <s v="Male"/>
    <n v="0"/>
    <s v="No"/>
    <x v="1"/>
    <s v="No"/>
    <n v="4"/>
    <s v="Yes"/>
    <s v="Fiber optic"/>
    <s v="Month-to-month"/>
    <s v="No"/>
    <s v="Electronic check"/>
    <n v="86.05"/>
    <n v="308.10000000000002"/>
    <s v="No"/>
    <m/>
  </r>
  <r>
    <x v="1561"/>
    <s v="Female"/>
    <n v="0"/>
    <s v="No"/>
    <x v="1"/>
    <s v="No"/>
    <n v="19"/>
    <s v="Yes"/>
    <s v="No"/>
    <s v="One year"/>
    <s v="No"/>
    <s v="Credit card (automatic)"/>
    <n v="20.25"/>
    <n v="383.65"/>
    <s v="No"/>
    <m/>
  </r>
  <r>
    <x v="1562"/>
    <s v="Female"/>
    <n v="0"/>
    <s v="No"/>
    <x v="1"/>
    <s v="No"/>
    <n v="30"/>
    <s v="Yes"/>
    <s v="Fiber optic"/>
    <s v="Month-to-month"/>
    <s v="No"/>
    <s v="Electronic check"/>
    <n v="85.15"/>
    <n v="2555.9"/>
    <s v="Yes"/>
    <m/>
  </r>
  <r>
    <x v="1563"/>
    <s v="Male"/>
    <n v="0"/>
    <s v="Yes"/>
    <x v="0"/>
    <s v="Yes"/>
    <n v="67"/>
    <s v="Yes"/>
    <s v="No"/>
    <s v="Two year"/>
    <s v="Yes"/>
    <s v="Credit card (automatic)"/>
    <n v="19.399999999999999"/>
    <n v="1284.2"/>
    <s v="No"/>
    <m/>
  </r>
  <r>
    <x v="1564"/>
    <s v="Male"/>
    <n v="0"/>
    <s v="Yes"/>
    <x v="0"/>
    <s v="No"/>
    <n v="53"/>
    <s v="Yes"/>
    <s v="No"/>
    <s v="Two year"/>
    <s v="No"/>
    <s v="Credit card (automatic)"/>
    <n v="19.899999999999999"/>
    <n v="1110.05"/>
    <s v="No"/>
    <m/>
  </r>
  <r>
    <x v="1565"/>
    <s v="Female"/>
    <n v="0"/>
    <s v="No"/>
    <x v="1"/>
    <s v="No"/>
    <n v="5"/>
    <s v="Yes"/>
    <s v="No"/>
    <s v="One year"/>
    <s v="No"/>
    <s v="Electronic check"/>
    <n v="19.55"/>
    <n v="99.6"/>
    <s v="No"/>
    <m/>
  </r>
  <r>
    <x v="1566"/>
    <s v="Male"/>
    <n v="1"/>
    <s v="Yes"/>
    <x v="0"/>
    <s v="No"/>
    <n v="71"/>
    <s v="Yes"/>
    <s v="Fiber optic"/>
    <s v="Two year"/>
    <s v="Yes"/>
    <s v="Credit card (automatic)"/>
    <n v="95.5"/>
    <n v="6707.15"/>
    <s v="No"/>
    <m/>
  </r>
  <r>
    <x v="1567"/>
    <s v="Female"/>
    <n v="0"/>
    <s v="Yes"/>
    <x v="0"/>
    <s v="Yes"/>
    <n v="50"/>
    <s v="Yes"/>
    <s v="DSL"/>
    <s v="One year"/>
    <s v="Yes"/>
    <s v="Credit card (automatic)"/>
    <n v="84.15"/>
    <n v="4164.3999999999996"/>
    <s v="No"/>
    <m/>
  </r>
  <r>
    <x v="1568"/>
    <s v="Male"/>
    <n v="0"/>
    <s v="Yes"/>
    <x v="0"/>
    <s v="Yes"/>
    <n v="56"/>
    <s v="Yes"/>
    <s v="Fiber optic"/>
    <s v="Two year"/>
    <s v="Yes"/>
    <s v="Electronic check"/>
    <n v="103.2"/>
    <n v="5873.75"/>
    <s v="No"/>
    <m/>
  </r>
  <r>
    <x v="1569"/>
    <s v="Male"/>
    <n v="0"/>
    <s v="No"/>
    <x v="1"/>
    <s v="No"/>
    <n v="2"/>
    <s v="Yes"/>
    <s v="DSL"/>
    <s v="Month-to-month"/>
    <s v="Yes"/>
    <s v="Credit card (automatic)"/>
    <n v="50.2"/>
    <n v="109.25"/>
    <s v="No"/>
    <m/>
  </r>
  <r>
    <x v="1570"/>
    <s v="Male"/>
    <n v="0"/>
    <s v="Yes"/>
    <x v="0"/>
    <s v="No"/>
    <n v="71"/>
    <s v="Yes"/>
    <s v="Fiber optic"/>
    <s v="Two year"/>
    <s v="Yes"/>
    <s v="Electronic check"/>
    <n v="116.25"/>
    <n v="8564.75"/>
    <s v="No"/>
    <m/>
  </r>
  <r>
    <x v="1571"/>
    <s v="Male"/>
    <n v="0"/>
    <s v="Yes"/>
    <x v="0"/>
    <s v="Yes"/>
    <n v="69"/>
    <s v="Yes"/>
    <s v="No"/>
    <s v="Two year"/>
    <s v="No"/>
    <s v="Bank transfer (automatic)"/>
    <n v="24.45"/>
    <n v="1718.2"/>
    <s v="No"/>
    <m/>
  </r>
  <r>
    <x v="1572"/>
    <s v="Male"/>
    <n v="1"/>
    <s v="Yes"/>
    <x v="0"/>
    <s v="No"/>
    <n v="56"/>
    <s v="Yes"/>
    <s v="DSL"/>
    <s v="Two year"/>
    <s v="Yes"/>
    <s v="Bank transfer (automatic)"/>
    <n v="85.65"/>
    <n v="4824.45"/>
    <s v="No"/>
    <m/>
  </r>
  <r>
    <x v="1573"/>
    <s v="Male"/>
    <n v="0"/>
    <s v="No"/>
    <x v="1"/>
    <s v="Yes"/>
    <n v="56"/>
    <s v="Yes"/>
    <s v="No"/>
    <s v="One year"/>
    <s v="Yes"/>
    <s v="Mailed check"/>
    <n v="21.2"/>
    <n v="1238.6500000000001"/>
    <s v="No"/>
    <m/>
  </r>
  <r>
    <x v="1574"/>
    <s v="Male"/>
    <n v="0"/>
    <s v="No"/>
    <x v="1"/>
    <s v="No"/>
    <n v="1"/>
    <s v="Yes"/>
    <s v="Fiber optic"/>
    <s v="Month-to-month"/>
    <s v="Yes"/>
    <s v="Electronic check"/>
    <n v="79.5"/>
    <n v="79.5"/>
    <s v="Yes"/>
    <m/>
  </r>
  <r>
    <x v="1575"/>
    <s v="Female"/>
    <n v="0"/>
    <s v="Yes"/>
    <x v="0"/>
    <s v="No"/>
    <n v="28"/>
    <s v="Yes"/>
    <s v="No"/>
    <s v="One year"/>
    <s v="No"/>
    <s v="Mailed check"/>
    <n v="25.55"/>
    <n v="672.2"/>
    <s v="No"/>
    <m/>
  </r>
  <r>
    <x v="1576"/>
    <s v="Female"/>
    <n v="0"/>
    <s v="Yes"/>
    <x v="0"/>
    <s v="Yes"/>
    <n v="19"/>
    <s v="Yes"/>
    <s v="No"/>
    <s v="Month-to-month"/>
    <s v="No"/>
    <s v="Mailed check"/>
    <n v="20.2"/>
    <n v="382.2"/>
    <s v="No"/>
    <m/>
  </r>
  <r>
    <x v="1577"/>
    <s v="Male"/>
    <n v="0"/>
    <s v="Yes"/>
    <x v="0"/>
    <s v="No"/>
    <n v="66"/>
    <s v="Yes"/>
    <s v="DSL"/>
    <s v="Month-to-month"/>
    <s v="No"/>
    <s v="Electronic check"/>
    <n v="63.85"/>
    <n v="4264.6000000000004"/>
    <s v="No"/>
    <m/>
  </r>
  <r>
    <x v="1578"/>
    <s v="Male"/>
    <n v="0"/>
    <s v="Yes"/>
    <x v="0"/>
    <s v="Yes"/>
    <n v="52"/>
    <s v="Yes"/>
    <s v="No"/>
    <s v="Two year"/>
    <s v="No"/>
    <s v="Mailed check"/>
    <n v="25.75"/>
    <n v="1345.85"/>
    <s v="No"/>
    <m/>
  </r>
  <r>
    <x v="1579"/>
    <s v="Female"/>
    <n v="0"/>
    <s v="No"/>
    <x v="1"/>
    <s v="No"/>
    <n v="36"/>
    <s v="Yes"/>
    <s v="DSL"/>
    <s v="One year"/>
    <s v="No"/>
    <s v="Bank transfer (automatic)"/>
    <n v="85.85"/>
    <n v="3003.55"/>
    <s v="No"/>
    <m/>
  </r>
  <r>
    <x v="1580"/>
    <s v="Male"/>
    <n v="0"/>
    <s v="Yes"/>
    <x v="0"/>
    <s v="Yes"/>
    <n v="67"/>
    <s v="Yes"/>
    <s v="Fiber optic"/>
    <s v="One year"/>
    <s v="Yes"/>
    <s v="Electronic check"/>
    <n v="111.3"/>
    <n v="7482.1"/>
    <s v="Yes"/>
    <m/>
  </r>
  <r>
    <x v="1581"/>
    <s v="Male"/>
    <n v="1"/>
    <s v="No"/>
    <x v="1"/>
    <s v="No"/>
    <n v="34"/>
    <s v="Yes"/>
    <s v="Fiber optic"/>
    <s v="One year"/>
    <s v="Yes"/>
    <s v="Electronic check"/>
    <n v="99.85"/>
    <n v="3343.15"/>
    <s v="No"/>
    <m/>
  </r>
  <r>
    <x v="1582"/>
    <s v="Male"/>
    <n v="1"/>
    <s v="Yes"/>
    <x v="0"/>
    <s v="No"/>
    <n v="57"/>
    <s v="Yes"/>
    <s v="Fiber optic"/>
    <s v="Month-to-month"/>
    <s v="Yes"/>
    <s v="Bank transfer (automatic)"/>
    <n v="95.25"/>
    <n v="5427.05"/>
    <s v="Yes"/>
    <m/>
  </r>
  <r>
    <x v="1583"/>
    <s v="Female"/>
    <n v="0"/>
    <s v="Yes"/>
    <x v="0"/>
    <s v="No"/>
    <n v="7"/>
    <s v="Yes"/>
    <s v="Fiber optic"/>
    <s v="Month-to-month"/>
    <s v="Yes"/>
    <s v="Electronic check"/>
    <n v="86.25"/>
    <n v="587.1"/>
    <s v="Yes"/>
    <m/>
  </r>
  <r>
    <x v="1584"/>
    <s v="Female"/>
    <n v="0"/>
    <s v="No"/>
    <x v="1"/>
    <s v="No"/>
    <n v="69"/>
    <s v="Yes"/>
    <s v="Fiber optic"/>
    <s v="Two year"/>
    <s v="No"/>
    <s v="Electronic check"/>
    <n v="104"/>
    <n v="7028.5"/>
    <s v="No"/>
    <m/>
  </r>
  <r>
    <x v="1585"/>
    <s v="Female"/>
    <n v="0"/>
    <s v="Yes"/>
    <x v="0"/>
    <s v="No"/>
    <n v="50"/>
    <s v="Yes"/>
    <s v="Fiber optic"/>
    <s v="One year"/>
    <s v="Yes"/>
    <s v="Mailed check"/>
    <n v="104.4"/>
    <n v="5232.8999999999996"/>
    <s v="No"/>
    <m/>
  </r>
  <r>
    <x v="1586"/>
    <s v="Female"/>
    <n v="0"/>
    <s v="Yes"/>
    <x v="0"/>
    <s v="Yes"/>
    <n v="12"/>
    <s v="Yes"/>
    <s v="No"/>
    <s v="Two year"/>
    <s v="No"/>
    <s v="Credit card (automatic)"/>
    <n v="25.25"/>
    <n v="274.7"/>
    <s v="No"/>
    <m/>
  </r>
  <r>
    <x v="1587"/>
    <s v="Female"/>
    <n v="0"/>
    <s v="Yes"/>
    <x v="0"/>
    <s v="Yes"/>
    <n v="66"/>
    <s v="Yes"/>
    <s v="DSL"/>
    <s v="Two year"/>
    <s v="No"/>
    <s v="Credit card (automatic)"/>
    <n v="89.9"/>
    <n v="5958.85"/>
    <s v="No"/>
    <m/>
  </r>
  <r>
    <x v="1588"/>
    <s v="Male"/>
    <n v="1"/>
    <s v="No"/>
    <x v="1"/>
    <s v="No"/>
    <n v="20"/>
    <s v="Yes"/>
    <s v="Fiber optic"/>
    <s v="Month-to-month"/>
    <s v="No"/>
    <s v="Electronic check"/>
    <n v="89.95"/>
    <n v="1648.45"/>
    <s v="No"/>
    <m/>
  </r>
  <r>
    <x v="1589"/>
    <s v="Male"/>
    <n v="0"/>
    <s v="Yes"/>
    <x v="0"/>
    <s v="No"/>
    <n v="72"/>
    <s v="Yes"/>
    <s v="DSL"/>
    <s v="Two year"/>
    <s v="Yes"/>
    <s v="Bank transfer (automatic)"/>
    <n v="79.349999999999994"/>
    <n v="5753.25"/>
    <s v="No"/>
    <m/>
  </r>
  <r>
    <x v="1590"/>
    <s v="Male"/>
    <n v="0"/>
    <s v="Yes"/>
    <x v="0"/>
    <s v="Yes"/>
    <n v="38"/>
    <s v="Yes"/>
    <s v="Fiber optic"/>
    <s v="Month-to-month"/>
    <s v="Yes"/>
    <s v="Credit card (automatic)"/>
    <n v="101.15"/>
    <n v="3956.7"/>
    <s v="No"/>
    <m/>
  </r>
  <r>
    <x v="1591"/>
    <s v="Female"/>
    <n v="0"/>
    <s v="No"/>
    <x v="1"/>
    <s v="No"/>
    <n v="28"/>
    <s v="Yes"/>
    <s v="Fiber optic"/>
    <s v="Month-to-month"/>
    <s v="Yes"/>
    <s v="Electronic check"/>
    <n v="89.95"/>
    <n v="2625.55"/>
    <s v="Yes"/>
    <m/>
  </r>
  <r>
    <x v="1592"/>
    <s v="Male"/>
    <n v="0"/>
    <s v="No"/>
    <x v="1"/>
    <s v="No"/>
    <n v="33"/>
    <s v="No"/>
    <s v="DSL"/>
    <s v="One year"/>
    <s v="Yes"/>
    <s v="Electronic check"/>
    <n v="39.1"/>
    <n v="1309"/>
    <s v="No"/>
    <m/>
  </r>
  <r>
    <x v="1593"/>
    <s v="Male"/>
    <n v="0"/>
    <s v="Yes"/>
    <x v="0"/>
    <s v="Yes"/>
    <n v="58"/>
    <s v="Yes"/>
    <s v="No"/>
    <s v="One year"/>
    <s v="Yes"/>
    <s v="Electronic check"/>
    <n v="19.55"/>
    <n v="1108.8"/>
    <s v="No"/>
    <m/>
  </r>
  <r>
    <x v="1594"/>
    <s v="Female"/>
    <n v="1"/>
    <s v="Yes"/>
    <x v="0"/>
    <s v="No"/>
    <n v="70"/>
    <s v="Yes"/>
    <s v="Fiber optic"/>
    <s v="Two year"/>
    <s v="Yes"/>
    <s v="Bank transfer (automatic)"/>
    <n v="104.45"/>
    <n v="7349.35"/>
    <s v="No"/>
    <m/>
  </r>
  <r>
    <x v="1595"/>
    <s v="Male"/>
    <n v="0"/>
    <s v="No"/>
    <x v="1"/>
    <s v="No"/>
    <n v="10"/>
    <s v="Yes"/>
    <s v="Fiber optic"/>
    <s v="Month-to-month"/>
    <s v="Yes"/>
    <s v="Electronic check"/>
    <n v="70"/>
    <n v="740"/>
    <s v="Yes"/>
    <m/>
  </r>
  <r>
    <x v="1596"/>
    <s v="Male"/>
    <n v="0"/>
    <s v="Yes"/>
    <x v="0"/>
    <s v="Yes"/>
    <n v="36"/>
    <s v="Yes"/>
    <s v="No"/>
    <s v="Two year"/>
    <s v="No"/>
    <s v="Credit card (automatic)"/>
    <n v="19.45"/>
    <n v="754.5"/>
    <s v="No"/>
    <m/>
  </r>
  <r>
    <x v="1597"/>
    <s v="Male"/>
    <n v="0"/>
    <s v="No"/>
    <x v="1"/>
    <s v="No"/>
    <n v="54"/>
    <s v="Yes"/>
    <s v="DSL"/>
    <s v="Month-to-month"/>
    <s v="Yes"/>
    <s v="Mailed check"/>
    <n v="69.900000000000006"/>
    <n v="3883.3"/>
    <s v="No"/>
    <m/>
  </r>
  <r>
    <x v="1598"/>
    <s v="Male"/>
    <n v="0"/>
    <s v="Yes"/>
    <x v="0"/>
    <s v="Yes"/>
    <n v="23"/>
    <s v="Yes"/>
    <s v="DSL"/>
    <s v="Two year"/>
    <s v="No"/>
    <s v="Mailed check"/>
    <n v="59.7"/>
    <n v="1414.2"/>
    <s v="No"/>
    <m/>
  </r>
  <r>
    <x v="1599"/>
    <s v="Female"/>
    <n v="0"/>
    <s v="Yes"/>
    <x v="0"/>
    <s v="Yes"/>
    <n v="41"/>
    <s v="Yes"/>
    <s v="DSL"/>
    <s v="One year"/>
    <s v="Yes"/>
    <s v="Credit card (automatic)"/>
    <n v="78.349999999999994"/>
    <n v="3211.2"/>
    <s v="No"/>
    <m/>
  </r>
  <r>
    <x v="1600"/>
    <s v="Male"/>
    <n v="1"/>
    <s v="No"/>
    <x v="1"/>
    <s v="No"/>
    <n v="5"/>
    <s v="Yes"/>
    <s v="Fiber optic"/>
    <s v="Month-to-month"/>
    <s v="Yes"/>
    <s v="Mailed check"/>
    <n v="71.45"/>
    <n v="371.6"/>
    <s v="No"/>
    <m/>
  </r>
  <r>
    <x v="1601"/>
    <s v="Male"/>
    <n v="0"/>
    <s v="Yes"/>
    <x v="0"/>
    <s v="Yes"/>
    <n v="27"/>
    <s v="No"/>
    <s v="DSL"/>
    <s v="One year"/>
    <s v="Yes"/>
    <s v="Credit card (automatic)"/>
    <n v="45.85"/>
    <n v="1246.4000000000001"/>
    <s v="No"/>
    <m/>
  </r>
  <r>
    <x v="1602"/>
    <s v="Female"/>
    <n v="0"/>
    <s v="No"/>
    <x v="1"/>
    <s v="No"/>
    <n v="1"/>
    <s v="Yes"/>
    <s v="Fiber optic"/>
    <s v="Month-to-month"/>
    <s v="Yes"/>
    <s v="Electronic check"/>
    <n v="95.85"/>
    <n v="95.85"/>
    <s v="No"/>
    <m/>
  </r>
  <r>
    <x v="1603"/>
    <s v="Female"/>
    <n v="1"/>
    <s v="Yes"/>
    <x v="0"/>
    <s v="Yes"/>
    <n v="72"/>
    <s v="Yes"/>
    <s v="DSL"/>
    <s v="Two year"/>
    <s v="Yes"/>
    <s v="Credit card (automatic)"/>
    <n v="89.55"/>
    <n v="6448.85"/>
    <s v="No"/>
    <m/>
  </r>
  <r>
    <x v="1604"/>
    <s v="Male"/>
    <n v="0"/>
    <s v="Yes"/>
    <x v="0"/>
    <s v="Yes"/>
    <n v="44"/>
    <s v="Yes"/>
    <s v="No"/>
    <s v="One year"/>
    <s v="No"/>
    <s v="Electronic check"/>
    <n v="24.85"/>
    <n v="1013.6"/>
    <s v="No"/>
    <m/>
  </r>
  <r>
    <x v="1605"/>
    <s v="Female"/>
    <n v="0"/>
    <s v="No"/>
    <x v="1"/>
    <s v="No"/>
    <n v="34"/>
    <s v="Yes"/>
    <s v="DSL"/>
    <s v="One year"/>
    <s v="Yes"/>
    <s v="Mailed check"/>
    <n v="64.400000000000006"/>
    <n v="2088.75"/>
    <s v="Yes"/>
    <m/>
  </r>
  <r>
    <x v="1606"/>
    <s v="Female"/>
    <n v="0"/>
    <s v="No"/>
    <x v="1"/>
    <s v="No"/>
    <n v="11"/>
    <s v="Yes"/>
    <s v="DSL"/>
    <s v="Month-to-month"/>
    <s v="No"/>
    <s v="Mailed check"/>
    <n v="70.5"/>
    <n v="829.3"/>
    <s v="No"/>
    <m/>
  </r>
  <r>
    <x v="1607"/>
    <s v="Male"/>
    <n v="0"/>
    <s v="No"/>
    <x v="1"/>
    <s v="No"/>
    <n v="11"/>
    <s v="Yes"/>
    <s v="DSL"/>
    <s v="Month-to-month"/>
    <s v="Yes"/>
    <s v="Electronic check"/>
    <n v="69.349999999999994"/>
    <n v="712.25"/>
    <s v="No"/>
    <m/>
  </r>
  <r>
    <x v="1608"/>
    <s v="Female"/>
    <n v="0"/>
    <s v="Yes"/>
    <x v="0"/>
    <s v="Yes"/>
    <n v="64"/>
    <s v="Yes"/>
    <s v="No"/>
    <s v="One year"/>
    <s v="No"/>
    <s v="Bank transfer (automatic)"/>
    <n v="19.8"/>
    <n v="1336.65"/>
    <s v="No"/>
    <m/>
  </r>
  <r>
    <x v="1609"/>
    <s v="Male"/>
    <n v="1"/>
    <s v="Yes"/>
    <x v="0"/>
    <s v="No"/>
    <n v="72"/>
    <s v="Yes"/>
    <s v="DSL"/>
    <s v="Two year"/>
    <s v="No"/>
    <s v="Bank transfer (automatic)"/>
    <n v="74.400000000000006"/>
    <n v="5360.75"/>
    <s v="No"/>
    <m/>
  </r>
  <r>
    <x v="1610"/>
    <s v="Male"/>
    <n v="1"/>
    <s v="Yes"/>
    <x v="0"/>
    <s v="No"/>
    <n v="72"/>
    <s v="Yes"/>
    <s v="Fiber optic"/>
    <s v="Two year"/>
    <s v="Yes"/>
    <s v="Bank transfer (automatic)"/>
    <n v="93.05"/>
    <n v="6735.05"/>
    <s v="No"/>
    <m/>
  </r>
  <r>
    <x v="1611"/>
    <s v="Female"/>
    <n v="0"/>
    <s v="No"/>
    <x v="1"/>
    <s v="Yes"/>
    <n v="1"/>
    <s v="Yes"/>
    <s v="DSL"/>
    <s v="Month-to-month"/>
    <s v="No"/>
    <s v="Mailed check"/>
    <n v="51.2"/>
    <n v="51.2"/>
    <s v="No"/>
    <m/>
  </r>
  <r>
    <x v="1612"/>
    <s v="Female"/>
    <n v="0"/>
    <s v="No"/>
    <x v="1"/>
    <s v="Yes"/>
    <n v="15"/>
    <s v="Yes"/>
    <s v="DSL"/>
    <s v="One year"/>
    <s v="No"/>
    <s v="Credit card (automatic)"/>
    <n v="65.599999999999994"/>
    <n v="1010"/>
    <s v="No"/>
    <m/>
  </r>
  <r>
    <x v="1613"/>
    <s v="Female"/>
    <n v="0"/>
    <s v="No"/>
    <x v="1"/>
    <s v="No"/>
    <n v="60"/>
    <s v="Yes"/>
    <s v="DSL"/>
    <s v="One year"/>
    <s v="No"/>
    <s v="Credit card (automatic)"/>
    <n v="80.55"/>
    <n v="4847.05"/>
    <s v="No"/>
    <m/>
  </r>
  <r>
    <x v="1614"/>
    <s v="Male"/>
    <n v="0"/>
    <s v="No"/>
    <x v="1"/>
    <s v="No"/>
    <n v="56"/>
    <s v="Yes"/>
    <s v="DSL"/>
    <s v="One year"/>
    <s v="No"/>
    <s v="Mailed check"/>
    <n v="52.7"/>
    <n v="3019.7"/>
    <s v="No"/>
    <m/>
  </r>
  <r>
    <x v="1615"/>
    <s v="Female"/>
    <n v="0"/>
    <s v="Yes"/>
    <x v="0"/>
    <s v="No"/>
    <n v="49"/>
    <s v="Yes"/>
    <s v="DSL"/>
    <s v="Month-to-month"/>
    <s v="Yes"/>
    <s v="Credit card (automatic)"/>
    <n v="52.15"/>
    <n v="2583.75"/>
    <s v="No"/>
    <m/>
  </r>
  <r>
    <x v="1616"/>
    <s v="Female"/>
    <n v="0"/>
    <s v="No"/>
    <x v="1"/>
    <s v="No"/>
    <n v="2"/>
    <s v="Yes"/>
    <s v="Fiber optic"/>
    <s v="Month-to-month"/>
    <s v="Yes"/>
    <s v="Electronic check"/>
    <n v="80.2"/>
    <n v="146.05000000000001"/>
    <s v="Yes"/>
    <m/>
  </r>
  <r>
    <x v="1617"/>
    <s v="Male"/>
    <n v="0"/>
    <s v="No"/>
    <x v="1"/>
    <s v="No"/>
    <n v="70"/>
    <s v="Yes"/>
    <s v="Fiber optic"/>
    <s v="Two year"/>
    <s v="Yes"/>
    <s v="Bank transfer (automatic)"/>
    <n v="114.95"/>
    <n v="7711.25"/>
    <s v="No"/>
    <m/>
  </r>
  <r>
    <x v="1618"/>
    <s v="Male"/>
    <n v="1"/>
    <s v="Yes"/>
    <x v="0"/>
    <s v="No"/>
    <n v="52"/>
    <s v="Yes"/>
    <s v="Fiber optic"/>
    <s v="One year"/>
    <s v="Yes"/>
    <s v="Bank transfer (automatic)"/>
    <n v="104.45"/>
    <n v="5481.25"/>
    <s v="No"/>
    <m/>
  </r>
  <r>
    <x v="1619"/>
    <s v="Female"/>
    <n v="0"/>
    <s v="Yes"/>
    <x v="0"/>
    <s v="No"/>
    <n v="72"/>
    <s v="Yes"/>
    <s v="Fiber optic"/>
    <s v="Two year"/>
    <s v="Yes"/>
    <s v="Credit card (automatic)"/>
    <n v="113.65"/>
    <n v="8124.2"/>
    <s v="No"/>
    <m/>
  </r>
  <r>
    <x v="1620"/>
    <s v="Female"/>
    <n v="0"/>
    <s v="No"/>
    <x v="1"/>
    <s v="No"/>
    <n v="40"/>
    <s v="Yes"/>
    <s v="No"/>
    <s v="Two year"/>
    <s v="Yes"/>
    <s v="Bank transfer (automatic)"/>
    <n v="20.6"/>
    <n v="827.3"/>
    <s v="No"/>
    <m/>
  </r>
  <r>
    <x v="1621"/>
    <s v="Female"/>
    <n v="0"/>
    <s v="No"/>
    <x v="1"/>
    <s v="No"/>
    <n v="1"/>
    <s v="Yes"/>
    <s v="Fiber optic"/>
    <s v="Month-to-month"/>
    <s v="No"/>
    <s v="Mailed check"/>
    <n v="70.900000000000006"/>
    <n v="70.900000000000006"/>
    <s v="Yes"/>
    <m/>
  </r>
  <r>
    <x v="1622"/>
    <s v="Female"/>
    <n v="1"/>
    <s v="No"/>
    <x v="1"/>
    <s v="No"/>
    <n v="3"/>
    <s v="Yes"/>
    <s v="Fiber optic"/>
    <s v="Month-to-month"/>
    <s v="Yes"/>
    <s v="Electronic check"/>
    <n v="86.85"/>
    <n v="220.95"/>
    <s v="Yes"/>
    <m/>
  </r>
  <r>
    <x v="1623"/>
    <s v="Female"/>
    <n v="1"/>
    <s v="No"/>
    <x v="1"/>
    <s v="No"/>
    <n v="40"/>
    <s v="Yes"/>
    <s v="Fiber optic"/>
    <s v="Month-to-month"/>
    <s v="Yes"/>
    <s v="Electronic check"/>
    <n v="91.55"/>
    <n v="3673.6"/>
    <s v="No"/>
    <m/>
  </r>
  <r>
    <x v="1624"/>
    <s v="Male"/>
    <n v="0"/>
    <s v="No"/>
    <x v="1"/>
    <s v="Yes"/>
    <n v="1"/>
    <s v="Yes"/>
    <s v="DSL"/>
    <s v="Month-to-month"/>
    <s v="Yes"/>
    <s v="Electronic check"/>
    <n v="49.85"/>
    <n v="49.85"/>
    <s v="No"/>
    <m/>
  </r>
  <r>
    <x v="1625"/>
    <s v="Male"/>
    <n v="0"/>
    <s v="Yes"/>
    <x v="0"/>
    <s v="No"/>
    <n v="30"/>
    <s v="Yes"/>
    <s v="No"/>
    <s v="One year"/>
    <s v="No"/>
    <s v="Credit card (automatic)"/>
    <n v="19.8"/>
    <n v="576.65"/>
    <s v="No"/>
    <m/>
  </r>
  <r>
    <x v="1626"/>
    <s v="Male"/>
    <n v="0"/>
    <s v="Yes"/>
    <x v="0"/>
    <s v="Yes"/>
    <n v="23"/>
    <s v="Yes"/>
    <s v="Fiber optic"/>
    <s v="Month-to-month"/>
    <s v="Yes"/>
    <s v="Electronic check"/>
    <n v="99.85"/>
    <n v="2331.3000000000002"/>
    <s v="Yes"/>
    <m/>
  </r>
  <r>
    <x v="1627"/>
    <s v="Male"/>
    <n v="0"/>
    <s v="Yes"/>
    <x v="0"/>
    <s v="Yes"/>
    <n v="1"/>
    <s v="Yes"/>
    <s v="Fiber optic"/>
    <s v="Month-to-month"/>
    <s v="Yes"/>
    <s v="Electronic check"/>
    <n v="74.5"/>
    <n v="74.5"/>
    <s v="Yes"/>
    <m/>
  </r>
  <r>
    <x v="1628"/>
    <s v="Female"/>
    <n v="1"/>
    <s v="Yes"/>
    <x v="0"/>
    <s v="No"/>
    <n v="44"/>
    <s v="Yes"/>
    <s v="Fiber optic"/>
    <s v="Month-to-month"/>
    <s v="No"/>
    <s v="Electronic check"/>
    <n v="104.15"/>
    <n v="4495.6499999999996"/>
    <s v="No"/>
    <m/>
  </r>
  <r>
    <x v="1629"/>
    <s v="Male"/>
    <n v="0"/>
    <s v="No"/>
    <x v="1"/>
    <s v="No"/>
    <n v="65"/>
    <s v="Yes"/>
    <s v="Fiber optic"/>
    <s v="Month-to-month"/>
    <s v="Yes"/>
    <s v="Electronic check"/>
    <n v="109.15"/>
    <n v="6941.2"/>
    <s v="Yes"/>
    <m/>
  </r>
  <r>
    <x v="1630"/>
    <s v="Female"/>
    <n v="1"/>
    <s v="No"/>
    <x v="1"/>
    <s v="No"/>
    <n v="7"/>
    <s v="Yes"/>
    <s v="DSL"/>
    <s v="Month-to-month"/>
    <s v="Yes"/>
    <s v="Electronic check"/>
    <n v="48.2"/>
    <n v="340.35"/>
    <s v="No"/>
    <m/>
  </r>
  <r>
    <x v="1631"/>
    <s v="Male"/>
    <n v="1"/>
    <s v="No"/>
    <x v="1"/>
    <s v="No"/>
    <n v="72"/>
    <s v="Yes"/>
    <s v="No"/>
    <s v="Two year"/>
    <s v="Yes"/>
    <s v="Credit card (automatic)"/>
    <n v="25.1"/>
    <n v="1789.9"/>
    <s v="No"/>
    <m/>
  </r>
  <r>
    <x v="1632"/>
    <s v="Female"/>
    <n v="0"/>
    <s v="No"/>
    <x v="1"/>
    <s v="No"/>
    <n v="16"/>
    <s v="Yes"/>
    <s v="DSL"/>
    <s v="Month-to-month"/>
    <s v="Yes"/>
    <s v="Credit card (automatic)"/>
    <n v="65.2"/>
    <n v="1043.3499999999999"/>
    <s v="Yes"/>
    <m/>
  </r>
  <r>
    <x v="1633"/>
    <s v="Male"/>
    <n v="1"/>
    <s v="Yes"/>
    <x v="0"/>
    <s v="Yes"/>
    <n v="66"/>
    <s v="Yes"/>
    <s v="Fiber optic"/>
    <s v="Month-to-month"/>
    <s v="Yes"/>
    <s v="Credit card (automatic)"/>
    <n v="99.5"/>
    <n v="6822.15"/>
    <s v="Yes"/>
    <m/>
  </r>
  <r>
    <x v="1634"/>
    <s v="Male"/>
    <n v="0"/>
    <s v="No"/>
    <x v="1"/>
    <s v="No"/>
    <n v="1"/>
    <s v="Yes"/>
    <s v="Fiber optic"/>
    <s v="Month-to-month"/>
    <s v="Yes"/>
    <s v="Mailed check"/>
    <n v="71.55"/>
    <n v="71.55"/>
    <s v="Yes"/>
    <m/>
  </r>
  <r>
    <x v="1635"/>
    <s v="Male"/>
    <n v="0"/>
    <s v="No"/>
    <x v="1"/>
    <s v="Yes"/>
    <n v="3"/>
    <s v="Yes"/>
    <s v="DSL"/>
    <s v="Month-to-month"/>
    <s v="No"/>
    <s v="Mailed check"/>
    <n v="55.9"/>
    <n v="157.55000000000001"/>
    <s v="No"/>
    <m/>
  </r>
  <r>
    <x v="1636"/>
    <s v="Male"/>
    <n v="1"/>
    <s v="Yes"/>
    <x v="0"/>
    <s v="No"/>
    <n v="8"/>
    <s v="Yes"/>
    <s v="DSL"/>
    <s v="Month-to-month"/>
    <s v="Yes"/>
    <s v="Credit card (automatic)"/>
    <n v="64.400000000000006"/>
    <n v="581.70000000000005"/>
    <s v="No"/>
    <m/>
  </r>
  <r>
    <x v="1637"/>
    <s v="Male"/>
    <n v="1"/>
    <s v="Yes"/>
    <x v="0"/>
    <s v="No"/>
    <n v="69"/>
    <s v="Yes"/>
    <s v="Fiber optic"/>
    <s v="Two year"/>
    <s v="Yes"/>
    <s v="Bank transfer (automatic)"/>
    <n v="108.4"/>
    <n v="7318.2"/>
    <s v="Yes"/>
    <m/>
  </r>
  <r>
    <x v="1638"/>
    <s v="Female"/>
    <n v="0"/>
    <s v="No"/>
    <x v="1"/>
    <s v="No"/>
    <n v="5"/>
    <s v="Yes"/>
    <s v="Fiber optic"/>
    <s v="Month-to-month"/>
    <s v="Yes"/>
    <s v="Mailed check"/>
    <n v="85.3"/>
    <n v="420.45"/>
    <s v="No"/>
    <m/>
  </r>
  <r>
    <x v="1639"/>
    <s v="Female"/>
    <n v="0"/>
    <s v="Yes"/>
    <x v="0"/>
    <s v="Yes"/>
    <n v="72"/>
    <s v="Yes"/>
    <s v="Fiber optic"/>
    <s v="Two year"/>
    <s v="No"/>
    <s v="Mailed check"/>
    <n v="107.45"/>
    <n v="7576.7"/>
    <s v="No"/>
    <m/>
  </r>
  <r>
    <x v="1640"/>
    <s v="Female"/>
    <n v="0"/>
    <s v="Yes"/>
    <x v="0"/>
    <s v="No"/>
    <n v="13"/>
    <s v="No"/>
    <s v="DSL"/>
    <s v="Month-to-month"/>
    <s v="Yes"/>
    <s v="Bank transfer (automatic)"/>
    <n v="48.75"/>
    <n v="633.4"/>
    <s v="Yes"/>
    <m/>
  </r>
  <r>
    <x v="1641"/>
    <s v="Female"/>
    <n v="0"/>
    <s v="No"/>
    <x v="1"/>
    <s v="No"/>
    <n v="4"/>
    <s v="Yes"/>
    <s v="Fiber optic"/>
    <s v="Month-to-month"/>
    <s v="Yes"/>
    <s v="Electronic check"/>
    <n v="85.65"/>
    <n v="321.64999999999998"/>
    <s v="Yes"/>
    <m/>
  </r>
  <r>
    <x v="1642"/>
    <s v="Female"/>
    <n v="0"/>
    <s v="Yes"/>
    <x v="0"/>
    <s v="Yes"/>
    <n v="54"/>
    <s v="Yes"/>
    <s v="DSL"/>
    <s v="Two year"/>
    <s v="No"/>
    <s v="Credit card (automatic)"/>
    <n v="91.3"/>
    <n v="4965"/>
    <s v="No"/>
    <m/>
  </r>
  <r>
    <x v="1643"/>
    <s v="Male"/>
    <n v="0"/>
    <s v="No"/>
    <x v="1"/>
    <s v="No"/>
    <n v="12"/>
    <s v="Yes"/>
    <s v="Fiber optic"/>
    <s v="Month-to-month"/>
    <s v="Yes"/>
    <s v="Electronic check"/>
    <n v="106.7"/>
    <n v="1253.9000000000001"/>
    <s v="Yes"/>
    <m/>
  </r>
  <r>
    <x v="1644"/>
    <s v="Male"/>
    <n v="0"/>
    <s v="No"/>
    <x v="1"/>
    <s v="No"/>
    <n v="1"/>
    <s v="No"/>
    <s v="DSL"/>
    <s v="Month-to-month"/>
    <s v="Yes"/>
    <s v="Electronic check"/>
    <n v="25.15"/>
    <n v="25.15"/>
    <s v="Yes"/>
    <m/>
  </r>
  <r>
    <x v="1645"/>
    <s v="Male"/>
    <n v="1"/>
    <s v="No"/>
    <x v="1"/>
    <s v="No"/>
    <n v="1"/>
    <s v="Yes"/>
    <s v="DSL"/>
    <s v="Month-to-month"/>
    <s v="No"/>
    <s v="Electronic check"/>
    <n v="45.2"/>
    <n v="45.2"/>
    <s v="No"/>
    <m/>
  </r>
  <r>
    <x v="1646"/>
    <s v="Female"/>
    <n v="0"/>
    <s v="Yes"/>
    <x v="0"/>
    <s v="No"/>
    <n v="54"/>
    <s v="Yes"/>
    <s v="Fiber optic"/>
    <s v="One year"/>
    <s v="No"/>
    <s v="Electronic check"/>
    <n v="110.35"/>
    <n v="5893.15"/>
    <s v="Yes"/>
    <m/>
  </r>
  <r>
    <x v="1647"/>
    <s v="Male"/>
    <n v="0"/>
    <s v="Yes"/>
    <x v="0"/>
    <s v="Yes"/>
    <n v="69"/>
    <s v="Yes"/>
    <s v="Fiber optic"/>
    <s v="Two year"/>
    <s v="Yes"/>
    <s v="Credit card (automatic)"/>
    <n v="79.2"/>
    <n v="5420.65"/>
    <s v="No"/>
    <m/>
  </r>
  <r>
    <x v="1648"/>
    <s v="Female"/>
    <n v="0"/>
    <s v="No"/>
    <x v="1"/>
    <s v="No"/>
    <n v="48"/>
    <s v="Yes"/>
    <s v="DSL"/>
    <s v="Two year"/>
    <s v="No"/>
    <s v="Credit card (automatic)"/>
    <n v="55.5"/>
    <n v="2627.35"/>
    <s v="No"/>
    <m/>
  </r>
  <r>
    <x v="1649"/>
    <s v="Female"/>
    <n v="0"/>
    <s v="Yes"/>
    <x v="0"/>
    <s v="Yes"/>
    <n v="48"/>
    <s v="Yes"/>
    <s v="Fiber optic"/>
    <s v="One year"/>
    <s v="Yes"/>
    <s v="Credit card (automatic)"/>
    <n v="103.25"/>
    <n v="5037.55"/>
    <s v="Yes"/>
    <m/>
  </r>
  <r>
    <x v="1650"/>
    <s v="Female"/>
    <n v="0"/>
    <s v="Yes"/>
    <x v="0"/>
    <s v="No"/>
    <n v="8"/>
    <s v="Yes"/>
    <s v="Fiber optic"/>
    <s v="Month-to-month"/>
    <s v="Yes"/>
    <s v="Electronic check"/>
    <n v="90.25"/>
    <n v="743.75"/>
    <s v="No"/>
    <m/>
  </r>
  <r>
    <x v="1651"/>
    <s v="Male"/>
    <n v="0"/>
    <s v="No"/>
    <x v="1"/>
    <s v="No"/>
    <n v="2"/>
    <s v="Yes"/>
    <s v="DSL"/>
    <s v="Month-to-month"/>
    <s v="Yes"/>
    <s v="Electronic check"/>
    <n v="47.8"/>
    <n v="92.45"/>
    <s v="Yes"/>
    <m/>
  </r>
  <r>
    <x v="1652"/>
    <s v="Male"/>
    <n v="0"/>
    <s v="Yes"/>
    <x v="0"/>
    <s v="No"/>
    <n v="67"/>
    <s v="Yes"/>
    <s v="Fiber optic"/>
    <s v="One year"/>
    <s v="Yes"/>
    <s v="Credit card (automatic)"/>
    <n v="100.9"/>
    <n v="6733.15"/>
    <s v="No"/>
    <m/>
  </r>
  <r>
    <x v="1653"/>
    <s v="Male"/>
    <n v="0"/>
    <s v="Yes"/>
    <x v="0"/>
    <s v="Yes"/>
    <n v="34"/>
    <s v="Yes"/>
    <s v="Fiber optic"/>
    <s v="Month-to-month"/>
    <s v="Yes"/>
    <s v="Bank transfer (automatic)"/>
    <n v="97.7"/>
    <n v="3410"/>
    <s v="No"/>
    <m/>
  </r>
  <r>
    <x v="1654"/>
    <s v="Female"/>
    <n v="0"/>
    <s v="No"/>
    <x v="1"/>
    <s v="No"/>
    <n v="3"/>
    <s v="Yes"/>
    <s v="Fiber optic"/>
    <s v="Month-to-month"/>
    <s v="Yes"/>
    <s v="Electronic check"/>
    <n v="69.849999999999994"/>
    <n v="199.85"/>
    <s v="No"/>
    <m/>
  </r>
  <r>
    <x v="1655"/>
    <s v="Female"/>
    <n v="0"/>
    <s v="Yes"/>
    <x v="0"/>
    <s v="Yes"/>
    <n v="9"/>
    <s v="Yes"/>
    <s v="DSL"/>
    <s v="One year"/>
    <s v="Yes"/>
    <s v="Mailed check"/>
    <n v="65.599999999999994"/>
    <n v="593.29999999999995"/>
    <s v="No"/>
    <m/>
  </r>
  <r>
    <x v="1656"/>
    <s v="Male"/>
    <n v="0"/>
    <s v="No"/>
    <x v="1"/>
    <s v="No"/>
    <n v="57"/>
    <s v="Yes"/>
    <s v="Fiber optic"/>
    <s v="Two year"/>
    <s v="Yes"/>
    <s v="Credit card (automatic)"/>
    <n v="90.45"/>
    <n v="5229.8"/>
    <s v="No"/>
    <m/>
  </r>
  <r>
    <x v="1657"/>
    <s v="Female"/>
    <n v="1"/>
    <s v="Yes"/>
    <x v="0"/>
    <s v="Yes"/>
    <n v="48"/>
    <s v="Yes"/>
    <s v="Fiber optic"/>
    <s v="Month-to-month"/>
    <s v="Yes"/>
    <s v="Electronic check"/>
    <n v="104.5"/>
    <n v="5068.05"/>
    <s v="No"/>
    <m/>
  </r>
  <r>
    <x v="1658"/>
    <s v="Male"/>
    <n v="0"/>
    <s v="Yes"/>
    <x v="0"/>
    <s v="Yes"/>
    <n v="43"/>
    <s v="Yes"/>
    <s v="Fiber optic"/>
    <s v="One year"/>
    <s v="Yes"/>
    <s v="Credit card (automatic)"/>
    <n v="104.3"/>
    <n v="4451.8500000000004"/>
    <s v="No"/>
    <m/>
  </r>
  <r>
    <x v="1659"/>
    <s v="Female"/>
    <n v="0"/>
    <s v="Yes"/>
    <x v="0"/>
    <s v="Yes"/>
    <n v="72"/>
    <s v="Yes"/>
    <s v="DSL"/>
    <s v="Two year"/>
    <s v="Yes"/>
    <s v="Bank transfer (automatic)"/>
    <n v="93.25"/>
    <n v="6688.95"/>
    <s v="No"/>
    <m/>
  </r>
  <r>
    <x v="1660"/>
    <s v="Male"/>
    <n v="0"/>
    <s v="Yes"/>
    <x v="0"/>
    <s v="Yes"/>
    <n v="35"/>
    <s v="Yes"/>
    <s v="DSL"/>
    <s v="One year"/>
    <s v="Yes"/>
    <s v="Bank transfer (automatic)"/>
    <n v="73.45"/>
    <n v="2661.1"/>
    <s v="No"/>
    <m/>
  </r>
  <r>
    <x v="1661"/>
    <s v="Female"/>
    <n v="1"/>
    <s v="No"/>
    <x v="1"/>
    <s v="No"/>
    <n v="65"/>
    <s v="Yes"/>
    <s v="Fiber optic"/>
    <s v="Month-to-month"/>
    <s v="Yes"/>
    <s v="Bank transfer (automatic)"/>
    <n v="95.45"/>
    <n v="6223.3"/>
    <s v="No"/>
    <m/>
  </r>
  <r>
    <x v="1662"/>
    <s v="Female"/>
    <n v="0"/>
    <s v="No"/>
    <x v="1"/>
    <s v="Yes"/>
    <n v="49"/>
    <s v="Yes"/>
    <s v="No"/>
    <s v="Two year"/>
    <s v="No"/>
    <s v="Credit card (automatic)"/>
    <n v="20.45"/>
    <n v="1024.6500000000001"/>
    <s v="No"/>
    <m/>
  </r>
  <r>
    <x v="1663"/>
    <s v="Female"/>
    <n v="0"/>
    <s v="No"/>
    <x v="1"/>
    <s v="No"/>
    <n v="29"/>
    <s v="Yes"/>
    <s v="Fiber optic"/>
    <s v="Month-to-month"/>
    <s v="Yes"/>
    <s v="Credit card (automatic)"/>
    <n v="98.6"/>
    <n v="2933.2"/>
    <s v="Yes"/>
    <m/>
  </r>
  <r>
    <x v="1664"/>
    <s v="Female"/>
    <n v="0"/>
    <s v="Yes"/>
    <x v="0"/>
    <s v="Yes"/>
    <n v="4"/>
    <s v="Yes"/>
    <s v="No"/>
    <s v="Month-to-month"/>
    <s v="Yes"/>
    <s v="Electronic check"/>
    <n v="19.95"/>
    <n v="82.9"/>
    <s v="No"/>
    <m/>
  </r>
  <r>
    <x v="1665"/>
    <s v="Female"/>
    <n v="0"/>
    <s v="Yes"/>
    <x v="0"/>
    <s v="No"/>
    <n v="72"/>
    <s v="Yes"/>
    <s v="Fiber optic"/>
    <s v="One year"/>
    <s v="No"/>
    <s v="Credit card (automatic)"/>
    <n v="109.15"/>
    <n v="7789.6"/>
    <s v="No"/>
    <m/>
  </r>
  <r>
    <x v="1666"/>
    <s v="Female"/>
    <n v="1"/>
    <s v="Yes"/>
    <x v="0"/>
    <s v="No"/>
    <n v="26"/>
    <s v="Yes"/>
    <s v="Fiber optic"/>
    <s v="Month-to-month"/>
    <s v="Yes"/>
    <s v="Credit card (automatic)"/>
    <n v="85.7"/>
    <n v="2067"/>
    <s v="No"/>
    <m/>
  </r>
  <r>
    <x v="1667"/>
    <s v="Female"/>
    <n v="1"/>
    <s v="Yes"/>
    <x v="0"/>
    <s v="No"/>
    <n v="35"/>
    <s v="Yes"/>
    <s v="Fiber optic"/>
    <s v="Month-to-month"/>
    <s v="No"/>
    <s v="Bank transfer (automatic)"/>
    <n v="102.05"/>
    <n v="3452.55"/>
    <s v="No"/>
    <m/>
  </r>
  <r>
    <x v="1668"/>
    <s v="Female"/>
    <n v="0"/>
    <s v="No"/>
    <x v="1"/>
    <s v="No"/>
    <n v="57"/>
    <s v="Yes"/>
    <s v="Fiber optic"/>
    <s v="One year"/>
    <s v="No"/>
    <s v="Electronic check"/>
    <n v="94.7"/>
    <n v="5468.95"/>
    <s v="No"/>
    <m/>
  </r>
  <r>
    <x v="1669"/>
    <s v="Male"/>
    <n v="0"/>
    <s v="Yes"/>
    <x v="0"/>
    <s v="Yes"/>
    <n v="28"/>
    <s v="Yes"/>
    <s v="DSL"/>
    <s v="Month-to-month"/>
    <s v="No"/>
    <s v="Electronic check"/>
    <n v="64.400000000000006"/>
    <n v="1802.15"/>
    <s v="No"/>
    <m/>
  </r>
  <r>
    <x v="1670"/>
    <s v="Female"/>
    <n v="0"/>
    <s v="Yes"/>
    <x v="0"/>
    <s v="No"/>
    <n v="47"/>
    <s v="Yes"/>
    <s v="DSL"/>
    <s v="One year"/>
    <s v="Yes"/>
    <s v="Credit card (automatic)"/>
    <n v="66.05"/>
    <n v="3021.45"/>
    <s v="No"/>
    <m/>
  </r>
  <r>
    <x v="1671"/>
    <s v="Male"/>
    <n v="1"/>
    <s v="Yes"/>
    <x v="0"/>
    <s v="No"/>
    <n v="16"/>
    <s v="Yes"/>
    <s v="Fiber optic"/>
    <s v="Month-to-month"/>
    <s v="Yes"/>
    <s v="Credit card (automatic)"/>
    <n v="85.05"/>
    <n v="1391.15"/>
    <s v="No"/>
    <m/>
  </r>
  <r>
    <x v="1672"/>
    <s v="Male"/>
    <n v="0"/>
    <s v="No"/>
    <x v="1"/>
    <s v="No"/>
    <n v="5"/>
    <s v="Yes"/>
    <s v="DSL"/>
    <s v="Month-to-month"/>
    <s v="Yes"/>
    <s v="Mailed check"/>
    <n v="55.8"/>
    <n v="274.35000000000002"/>
    <s v="No"/>
    <m/>
  </r>
  <r>
    <x v="1673"/>
    <s v="Male"/>
    <n v="0"/>
    <s v="Yes"/>
    <x v="0"/>
    <s v="No"/>
    <n v="17"/>
    <s v="Yes"/>
    <s v="Fiber optic"/>
    <s v="Month-to-month"/>
    <s v="Yes"/>
    <s v="Bank transfer (automatic)"/>
    <n v="70.400000000000006"/>
    <n v="1214.05"/>
    <s v="Yes"/>
    <m/>
  </r>
  <r>
    <x v="1674"/>
    <s v="Female"/>
    <n v="1"/>
    <s v="No"/>
    <x v="1"/>
    <s v="No"/>
    <n v="56"/>
    <s v="Yes"/>
    <s v="Fiber optic"/>
    <s v="One year"/>
    <s v="Yes"/>
    <s v="Bank transfer (automatic)"/>
    <n v="104.75"/>
    <n v="5510.65"/>
    <s v="Yes"/>
    <m/>
  </r>
  <r>
    <x v="1675"/>
    <s v="Male"/>
    <n v="0"/>
    <s v="Yes"/>
    <x v="0"/>
    <s v="Yes"/>
    <n v="72"/>
    <s v="Yes"/>
    <s v="No"/>
    <s v="Two year"/>
    <s v="No"/>
    <s v="Bank transfer (automatic)"/>
    <n v="19.95"/>
    <n v="1322.85"/>
    <s v="No"/>
    <m/>
  </r>
  <r>
    <x v="1676"/>
    <s v="Female"/>
    <n v="1"/>
    <s v="No"/>
    <x v="1"/>
    <s v="No"/>
    <n v="21"/>
    <s v="Yes"/>
    <s v="Fiber optic"/>
    <s v="Month-to-month"/>
    <s v="Yes"/>
    <s v="Electronic check"/>
    <n v="94.25"/>
    <n v="1973.75"/>
    <s v="Yes"/>
    <m/>
  </r>
  <r>
    <x v="1677"/>
    <s v="Female"/>
    <n v="0"/>
    <s v="Yes"/>
    <x v="0"/>
    <s v="No"/>
    <n v="68"/>
    <s v="Yes"/>
    <s v="Fiber optic"/>
    <s v="Two year"/>
    <s v="No"/>
    <s v="Bank transfer (automatic)"/>
    <n v="114.9"/>
    <n v="7843.55"/>
    <s v="No"/>
    <m/>
  </r>
  <r>
    <x v="1678"/>
    <s v="Female"/>
    <n v="0"/>
    <s v="No"/>
    <x v="1"/>
    <s v="No"/>
    <n v="30"/>
    <s v="Yes"/>
    <s v="Fiber optic"/>
    <s v="Month-to-month"/>
    <s v="No"/>
    <s v="Bank transfer (automatic)"/>
    <n v="106.4"/>
    <n v="3211.9"/>
    <s v="No"/>
    <m/>
  </r>
  <r>
    <x v="1679"/>
    <s v="Female"/>
    <n v="0"/>
    <s v="Yes"/>
    <x v="0"/>
    <s v="No"/>
    <n v="3"/>
    <s v="Yes"/>
    <s v="DSL"/>
    <s v="Month-to-month"/>
    <s v="Yes"/>
    <s v="Mailed check"/>
    <n v="46.1"/>
    <n v="130.15"/>
    <s v="No"/>
    <m/>
  </r>
  <r>
    <x v="1680"/>
    <s v="Female"/>
    <n v="0"/>
    <s v="No"/>
    <x v="1"/>
    <s v="Yes"/>
    <n v="4"/>
    <s v="Yes"/>
    <s v="No"/>
    <s v="Month-to-month"/>
    <s v="Yes"/>
    <s v="Bank transfer (automatic)"/>
    <n v="20.05"/>
    <n v="85.5"/>
    <s v="No"/>
    <m/>
  </r>
  <r>
    <x v="1681"/>
    <s v="Female"/>
    <n v="0"/>
    <s v="Yes"/>
    <x v="0"/>
    <s v="Yes"/>
    <n v="71"/>
    <s v="Yes"/>
    <s v="Fiber optic"/>
    <s v="Two year"/>
    <s v="Yes"/>
    <s v="Credit card (automatic)"/>
    <n v="95.75"/>
    <n v="6849.4"/>
    <s v="No"/>
    <m/>
  </r>
  <r>
    <x v="1682"/>
    <s v="Male"/>
    <n v="0"/>
    <s v="Yes"/>
    <x v="0"/>
    <s v="Yes"/>
    <n v="8"/>
    <s v="Yes"/>
    <s v="No"/>
    <s v="One year"/>
    <s v="No"/>
    <s v="Mailed check"/>
    <n v="24.4"/>
    <n v="203.95"/>
    <s v="No"/>
    <m/>
  </r>
  <r>
    <x v="1683"/>
    <s v="Male"/>
    <n v="0"/>
    <s v="Yes"/>
    <x v="0"/>
    <s v="Yes"/>
    <n v="61"/>
    <s v="No"/>
    <s v="DSL"/>
    <s v="Month-to-month"/>
    <s v="No"/>
    <s v="Bank transfer (automatic)"/>
    <n v="33.6"/>
    <n v="2117.1999999999998"/>
    <s v="No"/>
    <m/>
  </r>
  <r>
    <x v="1684"/>
    <s v="Male"/>
    <n v="0"/>
    <s v="Yes"/>
    <x v="0"/>
    <s v="Yes"/>
    <n v="72"/>
    <s v="Yes"/>
    <s v="Fiber optic"/>
    <s v="Two year"/>
    <s v="No"/>
    <s v="Bank transfer (automatic)"/>
    <n v="90.45"/>
    <n v="6565.85"/>
    <s v="No"/>
    <m/>
  </r>
  <r>
    <x v="1685"/>
    <s v="Female"/>
    <n v="0"/>
    <s v="No"/>
    <x v="1"/>
    <s v="No"/>
    <n v="5"/>
    <s v="Yes"/>
    <s v="Fiber optic"/>
    <s v="Month-to-month"/>
    <s v="Yes"/>
    <s v="Electronic check"/>
    <n v="84"/>
    <n v="424.75"/>
    <s v="No"/>
    <m/>
  </r>
  <r>
    <x v="1686"/>
    <s v="Female"/>
    <n v="0"/>
    <s v="No"/>
    <x v="1"/>
    <s v="No"/>
    <n v="49"/>
    <s v="Yes"/>
    <s v="DSL"/>
    <s v="Two year"/>
    <s v="No"/>
    <s v="Bank transfer (automatic)"/>
    <n v="67.400000000000006"/>
    <n v="3306.85"/>
    <s v="No"/>
    <m/>
  </r>
  <r>
    <x v="1687"/>
    <s v="Male"/>
    <n v="0"/>
    <s v="No"/>
    <x v="1"/>
    <s v="No"/>
    <n v="8"/>
    <s v="Yes"/>
    <s v="No"/>
    <s v="Month-to-month"/>
    <s v="Yes"/>
    <s v="Bank transfer (automatic)"/>
    <n v="19.7"/>
    <n v="168.9"/>
    <s v="No"/>
    <m/>
  </r>
  <r>
    <x v="1688"/>
    <s v="Male"/>
    <n v="0"/>
    <s v="Yes"/>
    <x v="0"/>
    <s v="Yes"/>
    <n v="67"/>
    <s v="Yes"/>
    <s v="DSL"/>
    <s v="Two year"/>
    <s v="Yes"/>
    <s v="Bank transfer (automatic)"/>
    <n v="54.2"/>
    <n v="3838.2"/>
    <s v="No"/>
    <m/>
  </r>
  <r>
    <x v="1689"/>
    <s v="Female"/>
    <n v="0"/>
    <s v="Yes"/>
    <x v="0"/>
    <s v="No"/>
    <n v="67"/>
    <s v="Yes"/>
    <s v="DSL"/>
    <s v="One year"/>
    <s v="No"/>
    <s v="Mailed check"/>
    <n v="75.099999999999994"/>
    <n v="5064.45"/>
    <s v="No"/>
    <m/>
  </r>
  <r>
    <x v="1690"/>
    <s v="Female"/>
    <n v="0"/>
    <s v="Yes"/>
    <x v="0"/>
    <s v="No"/>
    <n v="55"/>
    <s v="Yes"/>
    <s v="No"/>
    <s v="One year"/>
    <s v="No"/>
    <s v="Electronic check"/>
    <n v="19.7"/>
    <n v="1140.05"/>
    <s v="No"/>
    <m/>
  </r>
  <r>
    <x v="1691"/>
    <s v="Male"/>
    <n v="0"/>
    <s v="Yes"/>
    <x v="0"/>
    <s v="No"/>
    <n v="33"/>
    <s v="Yes"/>
    <s v="DSL"/>
    <s v="Month-to-month"/>
    <s v="Yes"/>
    <s v="Bank transfer (automatic)"/>
    <n v="72.75"/>
    <n v="2447.4499999999998"/>
    <s v="No"/>
    <m/>
  </r>
  <r>
    <x v="1692"/>
    <s v="Male"/>
    <n v="0"/>
    <s v="Yes"/>
    <x v="0"/>
    <s v="Yes"/>
    <n v="62"/>
    <s v="Yes"/>
    <s v="No"/>
    <s v="Two year"/>
    <s v="No"/>
    <s v="Credit card (automatic)"/>
    <n v="20.05"/>
    <n v="1263.9000000000001"/>
    <s v="No"/>
    <m/>
  </r>
  <r>
    <x v="1693"/>
    <s v="Male"/>
    <n v="0"/>
    <s v="Yes"/>
    <x v="0"/>
    <s v="Yes"/>
    <n v="49"/>
    <s v="No"/>
    <s v="DSL"/>
    <s v="Month-to-month"/>
    <s v="Yes"/>
    <s v="Electronic check"/>
    <n v="39.200000000000003"/>
    <n v="1838.15"/>
    <s v="No"/>
    <m/>
  </r>
  <r>
    <x v="1694"/>
    <s v="Male"/>
    <n v="0"/>
    <s v="No"/>
    <x v="1"/>
    <s v="No"/>
    <n v="1"/>
    <s v="Yes"/>
    <s v="DSL"/>
    <s v="Month-to-month"/>
    <s v="Yes"/>
    <s v="Electronic check"/>
    <n v="44.75"/>
    <n v="44.75"/>
    <s v="No"/>
    <m/>
  </r>
  <r>
    <x v="1695"/>
    <s v="Male"/>
    <n v="0"/>
    <s v="Yes"/>
    <x v="0"/>
    <s v="No"/>
    <n v="14"/>
    <s v="Yes"/>
    <s v="Fiber optic"/>
    <s v="Month-to-month"/>
    <s v="Yes"/>
    <s v="Electronic check"/>
    <n v="82.65"/>
    <n v="1185"/>
    <s v="No"/>
    <m/>
  </r>
  <r>
    <x v="1696"/>
    <s v="Male"/>
    <n v="1"/>
    <s v="No"/>
    <x v="1"/>
    <s v="No"/>
    <n v="18"/>
    <s v="Yes"/>
    <s v="Fiber optic"/>
    <s v="Month-to-month"/>
    <s v="No"/>
    <s v="Bank transfer (automatic)"/>
    <n v="93.9"/>
    <n v="1743.9"/>
    <s v="No"/>
    <m/>
  </r>
  <r>
    <x v="1697"/>
    <s v="Female"/>
    <n v="1"/>
    <s v="No"/>
    <x v="1"/>
    <s v="No"/>
    <n v="1"/>
    <s v="Yes"/>
    <s v="Fiber optic"/>
    <s v="Month-to-month"/>
    <s v="Yes"/>
    <s v="Electronic check"/>
    <n v="70.150000000000006"/>
    <n v="70.150000000000006"/>
    <s v="Yes"/>
    <m/>
  </r>
  <r>
    <x v="1698"/>
    <s v="Female"/>
    <n v="0"/>
    <s v="No"/>
    <x v="1"/>
    <s v="No"/>
    <n v="1"/>
    <s v="Yes"/>
    <s v="Fiber optic"/>
    <s v="Month-to-month"/>
    <s v="Yes"/>
    <s v="Credit card (automatic)"/>
    <n v="85.55"/>
    <n v="85.55"/>
    <s v="Yes"/>
    <m/>
  </r>
  <r>
    <x v="1699"/>
    <s v="Female"/>
    <n v="0"/>
    <s v="Yes"/>
    <x v="0"/>
    <s v="No"/>
    <n v="72"/>
    <s v="Yes"/>
    <s v="Fiber optic"/>
    <s v="Two year"/>
    <s v="Yes"/>
    <s v="Credit card (automatic)"/>
    <n v="117.15"/>
    <n v="8529.5"/>
    <s v="No"/>
    <m/>
  </r>
  <r>
    <x v="1700"/>
    <s v="Female"/>
    <n v="0"/>
    <s v="No"/>
    <x v="1"/>
    <s v="No"/>
    <n v="1"/>
    <s v="Yes"/>
    <s v="No"/>
    <s v="Month-to-month"/>
    <s v="Yes"/>
    <s v="Electronic check"/>
    <n v="25.7"/>
    <n v="25.7"/>
    <s v="No"/>
    <m/>
  </r>
  <r>
    <x v="1701"/>
    <s v="Male"/>
    <n v="0"/>
    <s v="Yes"/>
    <x v="0"/>
    <s v="Yes"/>
    <n v="71"/>
    <s v="Yes"/>
    <s v="DSL"/>
    <s v="Two year"/>
    <s v="No"/>
    <s v="Credit card (automatic)"/>
    <n v="90.3"/>
    <n v="6287.3"/>
    <s v="No"/>
    <m/>
  </r>
  <r>
    <x v="1702"/>
    <s v="Female"/>
    <n v="0"/>
    <s v="Yes"/>
    <x v="0"/>
    <s v="Yes"/>
    <n v="66"/>
    <s v="Yes"/>
    <s v="DSL"/>
    <s v="One year"/>
    <s v="Yes"/>
    <s v="Credit card (automatic)"/>
    <n v="49.4"/>
    <n v="3251.85"/>
    <s v="No"/>
    <m/>
  </r>
  <r>
    <x v="1703"/>
    <s v="Male"/>
    <n v="0"/>
    <s v="No"/>
    <x v="1"/>
    <s v="No"/>
    <n v="2"/>
    <s v="Yes"/>
    <s v="No"/>
    <s v="Month-to-month"/>
    <s v="No"/>
    <s v="Mailed check"/>
    <n v="19.399999999999999"/>
    <n v="50.6"/>
    <s v="No"/>
    <m/>
  </r>
  <r>
    <x v="1704"/>
    <s v="Female"/>
    <n v="1"/>
    <s v="Yes"/>
    <x v="0"/>
    <s v="No"/>
    <n v="71"/>
    <s v="Yes"/>
    <s v="Fiber optic"/>
    <s v="Two year"/>
    <s v="Yes"/>
    <s v="Bank transfer (automatic)"/>
    <n v="109.7"/>
    <n v="7904.25"/>
    <s v="No"/>
    <m/>
  </r>
  <r>
    <x v="1705"/>
    <s v="Male"/>
    <n v="0"/>
    <s v="No"/>
    <x v="1"/>
    <s v="No"/>
    <n v="11"/>
    <s v="Yes"/>
    <s v="DSL"/>
    <s v="One year"/>
    <s v="Yes"/>
    <s v="Electronic check"/>
    <n v="61.25"/>
    <n v="729.95"/>
    <s v="No"/>
    <m/>
  </r>
  <r>
    <x v="1706"/>
    <s v="Male"/>
    <n v="0"/>
    <s v="No"/>
    <x v="1"/>
    <s v="Yes"/>
    <n v="47"/>
    <s v="Yes"/>
    <s v="DSL"/>
    <s v="Month-to-month"/>
    <s v="Yes"/>
    <s v="Electronic check"/>
    <n v="55.3"/>
    <n v="2654.05"/>
    <s v="No"/>
    <m/>
  </r>
  <r>
    <x v="1707"/>
    <s v="Male"/>
    <n v="1"/>
    <s v="Yes"/>
    <x v="0"/>
    <s v="No"/>
    <n v="32"/>
    <s v="Yes"/>
    <s v="Fiber optic"/>
    <s v="Month-to-month"/>
    <s v="No"/>
    <s v="Bank transfer (automatic)"/>
    <n v="106.35"/>
    <n v="3520.75"/>
    <s v="Yes"/>
    <m/>
  </r>
  <r>
    <x v="1708"/>
    <s v="Male"/>
    <n v="0"/>
    <s v="Yes"/>
    <x v="0"/>
    <s v="Yes"/>
    <n v="60"/>
    <s v="Yes"/>
    <s v="Fiber optic"/>
    <s v="Month-to-month"/>
    <s v="Yes"/>
    <s v="Bank transfer (automatic)"/>
    <n v="103.75"/>
    <n v="5969.95"/>
    <s v="No"/>
    <m/>
  </r>
  <r>
    <x v="1709"/>
    <s v="Male"/>
    <n v="0"/>
    <s v="No"/>
    <x v="1"/>
    <s v="No"/>
    <n v="11"/>
    <s v="Yes"/>
    <s v="No"/>
    <s v="One year"/>
    <s v="No"/>
    <s v="Mailed check"/>
    <n v="19.5"/>
    <n v="226.8"/>
    <s v="No"/>
    <m/>
  </r>
  <r>
    <x v="1710"/>
    <s v="Female"/>
    <n v="0"/>
    <s v="No"/>
    <x v="1"/>
    <s v="No"/>
    <n v="29"/>
    <s v="No"/>
    <s v="DSL"/>
    <s v="One year"/>
    <s v="No"/>
    <s v="Credit card (automatic)"/>
    <n v="39.5"/>
    <n v="1082.75"/>
    <s v="No"/>
    <m/>
  </r>
  <r>
    <x v="1711"/>
    <s v="Male"/>
    <n v="0"/>
    <s v="Yes"/>
    <x v="0"/>
    <s v="Yes"/>
    <n v="21"/>
    <s v="No"/>
    <s v="DSL"/>
    <s v="Month-to-month"/>
    <s v="Yes"/>
    <s v="Electronic check"/>
    <n v="26.05"/>
    <n v="565.75"/>
    <s v="No"/>
    <m/>
  </r>
  <r>
    <x v="1712"/>
    <s v="Male"/>
    <n v="1"/>
    <s v="Yes"/>
    <x v="0"/>
    <s v="No"/>
    <n v="48"/>
    <s v="Yes"/>
    <s v="Fiber optic"/>
    <s v="Month-to-month"/>
    <s v="Yes"/>
    <s v="Credit card (automatic)"/>
    <n v="91.05"/>
    <n v="4370.75"/>
    <s v="No"/>
    <m/>
  </r>
  <r>
    <x v="1713"/>
    <s v="Female"/>
    <n v="0"/>
    <s v="No"/>
    <x v="1"/>
    <s v="Yes"/>
    <n v="3"/>
    <s v="No"/>
    <s v="DSL"/>
    <s v="Month-to-month"/>
    <s v="No"/>
    <s v="Mailed check"/>
    <n v="29.65"/>
    <n v="90.05"/>
    <s v="No"/>
    <m/>
  </r>
  <r>
    <x v="1714"/>
    <s v="Male"/>
    <n v="0"/>
    <s v="No"/>
    <x v="1"/>
    <s v="No"/>
    <n v="5"/>
    <s v="Yes"/>
    <s v="Fiber optic"/>
    <s v="Month-to-month"/>
    <s v="No"/>
    <s v="Electronic check"/>
    <n v="105.3"/>
    <n v="550.6"/>
    <s v="No"/>
    <m/>
  </r>
  <r>
    <x v="1715"/>
    <s v="Female"/>
    <n v="0"/>
    <s v="No"/>
    <x v="1"/>
    <s v="No"/>
    <n v="1"/>
    <s v="Yes"/>
    <s v="DSL"/>
    <s v="Month-to-month"/>
    <s v="Yes"/>
    <s v="Electronic check"/>
    <n v="55.45"/>
    <n v="55.45"/>
    <s v="No"/>
    <m/>
  </r>
  <r>
    <x v="1716"/>
    <s v="Female"/>
    <n v="0"/>
    <s v="Yes"/>
    <x v="0"/>
    <s v="Yes"/>
    <n v="8"/>
    <s v="Yes"/>
    <s v="No"/>
    <s v="One year"/>
    <s v="No"/>
    <s v="Electronic check"/>
    <n v="19.8"/>
    <n v="160.05000000000001"/>
    <s v="No"/>
    <m/>
  </r>
  <r>
    <x v="1717"/>
    <s v="Male"/>
    <n v="0"/>
    <s v="No"/>
    <x v="1"/>
    <s v="No"/>
    <n v="8"/>
    <s v="Yes"/>
    <s v="DSL"/>
    <s v="Month-to-month"/>
    <s v="Yes"/>
    <s v="Electronic check"/>
    <n v="59.25"/>
    <n v="436.6"/>
    <s v="No"/>
    <m/>
  </r>
  <r>
    <x v="1718"/>
    <s v="Male"/>
    <n v="0"/>
    <s v="No"/>
    <x v="1"/>
    <s v="No"/>
    <n v="20"/>
    <s v="Yes"/>
    <s v="Fiber optic"/>
    <s v="Month-to-month"/>
    <s v="Yes"/>
    <s v="Credit card (automatic)"/>
    <n v="90.7"/>
    <n v="1781.35"/>
    <s v="No"/>
    <m/>
  </r>
  <r>
    <x v="1719"/>
    <s v="Male"/>
    <n v="0"/>
    <s v="No"/>
    <x v="1"/>
    <s v="No"/>
    <n v="71"/>
    <s v="Yes"/>
    <s v="Fiber optic"/>
    <s v="One year"/>
    <s v="Yes"/>
    <s v="Credit card (automatic)"/>
    <n v="79.05"/>
    <n v="5552.5"/>
    <s v="No"/>
    <m/>
  </r>
  <r>
    <x v="1720"/>
    <s v="Female"/>
    <n v="1"/>
    <s v="Yes"/>
    <x v="0"/>
    <s v="No"/>
    <n v="31"/>
    <s v="Yes"/>
    <s v="Fiber optic"/>
    <s v="One year"/>
    <s v="Yes"/>
    <s v="Electronic check"/>
    <n v="90.7"/>
    <n v="2835.5"/>
    <s v="No"/>
    <m/>
  </r>
  <r>
    <x v="1721"/>
    <s v="Female"/>
    <n v="1"/>
    <s v="Yes"/>
    <x v="0"/>
    <s v="No"/>
    <n v="38"/>
    <s v="Yes"/>
    <s v="Fiber optic"/>
    <s v="One year"/>
    <s v="No"/>
    <s v="Credit card (automatic)"/>
    <n v="95"/>
    <n v="3591.25"/>
    <s v="No"/>
    <m/>
  </r>
  <r>
    <x v="1722"/>
    <s v="Male"/>
    <n v="0"/>
    <s v="No"/>
    <x v="1"/>
    <s v="No"/>
    <n v="1"/>
    <s v="Yes"/>
    <s v="Fiber optic"/>
    <s v="Month-to-month"/>
    <s v="Yes"/>
    <s v="Electronic check"/>
    <n v="88.35"/>
    <n v="88.35"/>
    <s v="Yes"/>
    <m/>
  </r>
  <r>
    <x v="1723"/>
    <s v="Female"/>
    <n v="0"/>
    <s v="Yes"/>
    <x v="0"/>
    <s v="Yes"/>
    <n v="2"/>
    <s v="No"/>
    <s v="DSL"/>
    <s v="Month-to-month"/>
    <s v="Yes"/>
    <s v="Mailed check"/>
    <n v="30.25"/>
    <n v="63.75"/>
    <s v="No"/>
    <m/>
  </r>
  <r>
    <x v="1724"/>
    <s v="Female"/>
    <n v="0"/>
    <s v="Yes"/>
    <x v="0"/>
    <s v="No"/>
    <n v="12"/>
    <s v="No"/>
    <s v="DSL"/>
    <s v="Month-to-month"/>
    <s v="Yes"/>
    <s v="Bank transfer (automatic)"/>
    <n v="49.85"/>
    <n v="617.15"/>
    <s v="No"/>
    <m/>
  </r>
  <r>
    <x v="1725"/>
    <s v="Female"/>
    <n v="0"/>
    <s v="No"/>
    <x v="1"/>
    <s v="Yes"/>
    <n v="9"/>
    <s v="Yes"/>
    <s v="Fiber optic"/>
    <s v="Month-to-month"/>
    <s v="No"/>
    <s v="Bank transfer (automatic)"/>
    <n v="93"/>
    <n v="870.25"/>
    <s v="No"/>
    <m/>
  </r>
  <r>
    <x v="1726"/>
    <s v="Male"/>
    <n v="1"/>
    <s v="No"/>
    <x v="1"/>
    <s v="Yes"/>
    <n v="11"/>
    <s v="Yes"/>
    <s v="DSL"/>
    <s v="Month-to-month"/>
    <s v="Yes"/>
    <s v="Electronic check"/>
    <n v="54.55"/>
    <n v="601.25"/>
    <s v="No"/>
    <m/>
  </r>
  <r>
    <x v="1727"/>
    <s v="Male"/>
    <n v="0"/>
    <s v="No"/>
    <x v="1"/>
    <s v="Yes"/>
    <n v="6"/>
    <s v="Yes"/>
    <s v="No"/>
    <s v="Month-to-month"/>
    <s v="No"/>
    <s v="Mailed check"/>
    <n v="19.7"/>
    <n v="111.65"/>
    <s v="No"/>
    <m/>
  </r>
  <r>
    <x v="1728"/>
    <s v="Female"/>
    <n v="0"/>
    <s v="Yes"/>
    <x v="0"/>
    <s v="No"/>
    <n v="71"/>
    <s v="Yes"/>
    <s v="DSL"/>
    <s v="One year"/>
    <s v="Yes"/>
    <s v="Bank transfer (automatic)"/>
    <n v="84.8"/>
    <n v="6046.1"/>
    <s v="No"/>
    <m/>
  </r>
  <r>
    <x v="1729"/>
    <s v="Female"/>
    <n v="0"/>
    <s v="Yes"/>
    <x v="0"/>
    <s v="Yes"/>
    <n v="42"/>
    <s v="Yes"/>
    <s v="Fiber optic"/>
    <s v="One year"/>
    <s v="Yes"/>
    <s v="Credit card (automatic)"/>
    <n v="94.45"/>
    <n v="3923.8"/>
    <s v="No"/>
    <m/>
  </r>
  <r>
    <x v="1730"/>
    <s v="Female"/>
    <n v="0"/>
    <s v="Yes"/>
    <x v="0"/>
    <s v="Yes"/>
    <n v="8"/>
    <s v="Yes"/>
    <s v="Fiber optic"/>
    <s v="Month-to-month"/>
    <s v="Yes"/>
    <s v="Electronic check"/>
    <n v="94.2"/>
    <n v="777.3"/>
    <s v="Yes"/>
    <m/>
  </r>
  <r>
    <x v="1731"/>
    <s v="Female"/>
    <n v="0"/>
    <s v="No"/>
    <x v="1"/>
    <s v="No"/>
    <n v="5"/>
    <s v="Yes"/>
    <s v="Fiber optic"/>
    <s v="Month-to-month"/>
    <s v="Yes"/>
    <s v="Electronic check"/>
    <n v="96.25"/>
    <n v="512.45000000000005"/>
    <s v="Yes"/>
    <m/>
  </r>
  <r>
    <x v="1732"/>
    <s v="Female"/>
    <n v="0"/>
    <s v="Yes"/>
    <x v="0"/>
    <s v="Yes"/>
    <n v="45"/>
    <s v="Yes"/>
    <s v="No"/>
    <s v="Two year"/>
    <s v="No"/>
    <s v="Mailed check"/>
    <n v="20.85"/>
    <n v="892.15"/>
    <s v="No"/>
    <m/>
  </r>
  <r>
    <x v="1733"/>
    <s v="Male"/>
    <n v="0"/>
    <s v="Yes"/>
    <x v="0"/>
    <s v="Yes"/>
    <n v="28"/>
    <s v="No"/>
    <s v="DSL"/>
    <s v="One year"/>
    <s v="Yes"/>
    <s v="Credit card (automatic)"/>
    <n v="60"/>
    <n v="1682.05"/>
    <s v="No"/>
    <m/>
  </r>
  <r>
    <x v="1734"/>
    <s v="Female"/>
    <n v="0"/>
    <s v="Yes"/>
    <x v="0"/>
    <s v="No"/>
    <n v="43"/>
    <s v="Yes"/>
    <s v="Fiber optic"/>
    <s v="Month-to-month"/>
    <s v="No"/>
    <s v="Electronic check"/>
    <n v="80.45"/>
    <n v="3398.9"/>
    <s v="No"/>
    <m/>
  </r>
  <r>
    <x v="1735"/>
    <s v="Male"/>
    <n v="0"/>
    <s v="No"/>
    <x v="1"/>
    <s v="Yes"/>
    <n v="60"/>
    <s v="Yes"/>
    <s v="DSL"/>
    <s v="Two year"/>
    <s v="Yes"/>
    <s v="Electronic check"/>
    <n v="84.95"/>
    <n v="4984.8500000000004"/>
    <s v="No"/>
    <m/>
  </r>
  <r>
    <x v="1736"/>
    <s v="Female"/>
    <n v="0"/>
    <s v="Yes"/>
    <x v="0"/>
    <s v="No"/>
    <n v="42"/>
    <s v="No"/>
    <s v="DSL"/>
    <s v="One year"/>
    <s v="No"/>
    <s v="Mailed check"/>
    <n v="33.549999999999997"/>
    <n v="1445.3"/>
    <s v="Yes"/>
    <m/>
  </r>
  <r>
    <x v="1737"/>
    <s v="Male"/>
    <n v="0"/>
    <s v="Yes"/>
    <x v="0"/>
    <s v="Yes"/>
    <n v="7"/>
    <s v="No"/>
    <s v="DSL"/>
    <s v="Two year"/>
    <s v="No"/>
    <s v="Credit card (automatic)"/>
    <n v="49.65"/>
    <n v="305.55"/>
    <s v="No"/>
    <m/>
  </r>
  <r>
    <x v="1738"/>
    <s v="Female"/>
    <n v="0"/>
    <s v="Yes"/>
    <x v="0"/>
    <s v="No"/>
    <n v="25"/>
    <s v="Yes"/>
    <s v="No"/>
    <s v="One year"/>
    <s v="Yes"/>
    <s v="Bank transfer (automatic)"/>
    <n v="20.2"/>
    <n v="507.9"/>
    <s v="No"/>
    <m/>
  </r>
  <r>
    <x v="1739"/>
    <s v="Male"/>
    <n v="0"/>
    <s v="No"/>
    <x v="1"/>
    <s v="No"/>
    <n v="10"/>
    <s v="No"/>
    <s v="DSL"/>
    <s v="Month-to-month"/>
    <s v="No"/>
    <s v="Electronic check"/>
    <n v="35.75"/>
    <n v="389.8"/>
    <s v="No"/>
    <m/>
  </r>
  <r>
    <x v="1740"/>
    <s v="Female"/>
    <n v="1"/>
    <s v="No"/>
    <x v="1"/>
    <s v="No"/>
    <n v="27"/>
    <s v="Yes"/>
    <s v="Fiber optic"/>
    <s v="Month-to-month"/>
    <s v="Yes"/>
    <s v="Bank transfer (automatic)"/>
    <n v="86.45"/>
    <n v="2401.0500000000002"/>
    <s v="No"/>
    <m/>
  </r>
  <r>
    <x v="1741"/>
    <s v="Female"/>
    <n v="0"/>
    <s v="No"/>
    <x v="1"/>
    <s v="No"/>
    <n v="11"/>
    <s v="Yes"/>
    <s v="DSL"/>
    <s v="One year"/>
    <s v="No"/>
    <s v="Bank transfer (automatic)"/>
    <n v="53.8"/>
    <n v="651.54999999999995"/>
    <s v="No"/>
    <m/>
  </r>
  <r>
    <x v="1742"/>
    <s v="Male"/>
    <n v="0"/>
    <s v="Yes"/>
    <x v="0"/>
    <s v="Yes"/>
    <n v="4"/>
    <s v="No"/>
    <s v="DSL"/>
    <s v="Month-to-month"/>
    <s v="No"/>
    <s v="Credit card (automatic)"/>
    <n v="38.549999999999997"/>
    <n v="156.1"/>
    <s v="No"/>
    <m/>
  </r>
  <r>
    <x v="1743"/>
    <s v="Male"/>
    <n v="0"/>
    <s v="No"/>
    <x v="1"/>
    <s v="No"/>
    <n v="68"/>
    <s v="No"/>
    <s v="DSL"/>
    <s v="Month-to-month"/>
    <s v="Yes"/>
    <s v="Bank transfer (automatic)"/>
    <n v="39.9"/>
    <n v="2796.35"/>
    <s v="No"/>
    <m/>
  </r>
  <r>
    <x v="1744"/>
    <s v="Female"/>
    <n v="0"/>
    <s v="No"/>
    <x v="1"/>
    <s v="No"/>
    <n v="18"/>
    <s v="Yes"/>
    <s v="No"/>
    <s v="One year"/>
    <s v="No"/>
    <s v="Mailed check"/>
    <n v="20.100000000000001"/>
    <n v="407.05"/>
    <s v="No"/>
    <m/>
  </r>
  <r>
    <x v="1745"/>
    <s v="Female"/>
    <n v="0"/>
    <s v="No"/>
    <x v="1"/>
    <s v="No"/>
    <n v="57"/>
    <s v="Yes"/>
    <s v="Fiber optic"/>
    <s v="Two year"/>
    <s v="Yes"/>
    <s v="Bank transfer (automatic)"/>
    <n v="112.95"/>
    <n v="6465"/>
    <s v="Yes"/>
    <m/>
  </r>
  <r>
    <x v="1746"/>
    <s v="Male"/>
    <n v="0"/>
    <s v="No"/>
    <x v="1"/>
    <s v="No"/>
    <n v="26"/>
    <s v="Yes"/>
    <s v="No"/>
    <s v="Month-to-month"/>
    <s v="Yes"/>
    <s v="Electronic check"/>
    <n v="20.3"/>
    <n v="511.25"/>
    <s v="No"/>
    <m/>
  </r>
  <r>
    <x v="1747"/>
    <s v="Female"/>
    <n v="0"/>
    <s v="Yes"/>
    <x v="0"/>
    <s v="No"/>
    <n v="17"/>
    <s v="No"/>
    <s v="DSL"/>
    <s v="Month-to-month"/>
    <s v="Yes"/>
    <s v="Credit card (automatic)"/>
    <n v="35.65"/>
    <n v="646.04999999999995"/>
    <s v="No"/>
    <m/>
  </r>
  <r>
    <x v="1748"/>
    <s v="Male"/>
    <n v="0"/>
    <s v="No"/>
    <x v="1"/>
    <s v="Yes"/>
    <n v="38"/>
    <s v="Yes"/>
    <s v="Fiber optic"/>
    <s v="Month-to-month"/>
    <s v="Yes"/>
    <s v="Bank transfer (automatic)"/>
    <n v="99.25"/>
    <n v="3777.15"/>
    <s v="Yes"/>
    <m/>
  </r>
  <r>
    <x v="1749"/>
    <s v="Male"/>
    <n v="0"/>
    <s v="No"/>
    <x v="1"/>
    <s v="No"/>
    <n v="30"/>
    <s v="Yes"/>
    <s v="DSL"/>
    <s v="Two year"/>
    <s v="Yes"/>
    <s v="Mailed check"/>
    <n v="55.65"/>
    <n v="1653.85"/>
    <s v="No"/>
    <m/>
  </r>
  <r>
    <x v="1750"/>
    <s v="Male"/>
    <n v="0"/>
    <s v="No"/>
    <x v="1"/>
    <s v="No"/>
    <n v="9"/>
    <s v="No"/>
    <s v="DSL"/>
    <s v="One year"/>
    <s v="No"/>
    <s v="Mailed check"/>
    <n v="50.8"/>
    <n v="463.6"/>
    <s v="No"/>
    <m/>
  </r>
  <r>
    <x v="1751"/>
    <s v="Female"/>
    <n v="0"/>
    <s v="Yes"/>
    <x v="0"/>
    <s v="Yes"/>
    <n v="3"/>
    <s v="Yes"/>
    <s v="No"/>
    <s v="Month-to-month"/>
    <s v="No"/>
    <s v="Mailed check"/>
    <n v="19.649999999999999"/>
    <n v="60.65"/>
    <s v="No"/>
    <m/>
  </r>
  <r>
    <x v="1752"/>
    <s v="Female"/>
    <n v="0"/>
    <s v="No"/>
    <x v="1"/>
    <s v="Yes"/>
    <n v="14"/>
    <s v="Yes"/>
    <s v="DSL"/>
    <s v="Month-to-month"/>
    <s v="Yes"/>
    <s v="Credit card (automatic)"/>
    <n v="59.8"/>
    <n v="824.85"/>
    <s v="No"/>
    <m/>
  </r>
  <r>
    <x v="1753"/>
    <s v="Female"/>
    <n v="1"/>
    <s v="No"/>
    <x v="1"/>
    <s v="No"/>
    <n v="31"/>
    <s v="Yes"/>
    <s v="Fiber optic"/>
    <s v="Month-to-month"/>
    <s v="Yes"/>
    <s v="Credit card (automatic)"/>
    <n v="73.55"/>
    <n v="2094.65"/>
    <s v="No"/>
    <m/>
  </r>
  <r>
    <x v="1754"/>
    <s v="Female"/>
    <n v="0"/>
    <s v="No"/>
    <x v="1"/>
    <s v="No"/>
    <n v="8"/>
    <s v="Yes"/>
    <s v="Fiber optic"/>
    <s v="Month-to-month"/>
    <s v="Yes"/>
    <s v="Bank transfer (automatic)"/>
    <n v="103.35"/>
    <n v="847.3"/>
    <s v="Yes"/>
    <m/>
  </r>
  <r>
    <x v="1755"/>
    <s v="Male"/>
    <n v="0"/>
    <s v="Yes"/>
    <x v="0"/>
    <s v="Yes"/>
    <n v="17"/>
    <s v="Yes"/>
    <s v="No"/>
    <s v="One year"/>
    <s v="No"/>
    <s v="Bank transfer (automatic)"/>
    <n v="19.899999999999999"/>
    <n v="329.75"/>
    <s v="No"/>
    <m/>
  </r>
  <r>
    <x v="1756"/>
    <s v="Male"/>
    <n v="0"/>
    <s v="Yes"/>
    <x v="0"/>
    <s v="Yes"/>
    <n v="32"/>
    <s v="Yes"/>
    <s v="No"/>
    <s v="Month-to-month"/>
    <s v="Yes"/>
    <s v="Credit card (automatic)"/>
    <n v="19.45"/>
    <n v="674.55"/>
    <s v="No"/>
    <m/>
  </r>
  <r>
    <x v="1757"/>
    <s v="Female"/>
    <n v="1"/>
    <s v="No"/>
    <x v="1"/>
    <s v="No"/>
    <n v="2"/>
    <s v="Yes"/>
    <s v="Fiber optic"/>
    <s v="Month-to-month"/>
    <s v="No"/>
    <s v="Mailed check"/>
    <n v="81.5"/>
    <n v="162.55000000000001"/>
    <s v="No"/>
    <m/>
  </r>
  <r>
    <x v="1758"/>
    <s v="Male"/>
    <n v="1"/>
    <s v="No"/>
    <x v="1"/>
    <s v="No"/>
    <n v="7"/>
    <s v="Yes"/>
    <s v="Fiber optic"/>
    <s v="Month-to-month"/>
    <s v="Yes"/>
    <s v="Electronic check"/>
    <n v="84.8"/>
    <n v="546.95000000000005"/>
    <s v="Yes"/>
    <m/>
  </r>
  <r>
    <x v="1759"/>
    <s v="Female"/>
    <n v="0"/>
    <s v="Yes"/>
    <x v="0"/>
    <s v="Yes"/>
    <n v="72"/>
    <s v="Yes"/>
    <s v="Fiber optic"/>
    <s v="Two year"/>
    <s v="No"/>
    <s v="Credit card (automatic)"/>
    <n v="109.55"/>
    <n v="7887.25"/>
    <s v="No"/>
    <m/>
  </r>
  <r>
    <x v="1760"/>
    <s v="Female"/>
    <n v="1"/>
    <s v="No"/>
    <x v="1"/>
    <s v="No"/>
    <n v="31"/>
    <s v="Yes"/>
    <s v="Fiber optic"/>
    <s v="Month-to-month"/>
    <s v="Yes"/>
    <s v="Electronic check"/>
    <n v="99.95"/>
    <n v="3186.65"/>
    <s v="Yes"/>
    <m/>
  </r>
  <r>
    <x v="1761"/>
    <s v="Female"/>
    <n v="0"/>
    <s v="Yes"/>
    <x v="0"/>
    <s v="Yes"/>
    <n v="27"/>
    <s v="Yes"/>
    <s v="Fiber optic"/>
    <s v="Month-to-month"/>
    <s v="No"/>
    <s v="Mailed check"/>
    <n v="74.400000000000006"/>
    <n v="1972.35"/>
    <s v="No"/>
    <m/>
  </r>
  <r>
    <x v="1762"/>
    <s v="Female"/>
    <n v="0"/>
    <s v="No"/>
    <x v="1"/>
    <s v="No"/>
    <n v="18"/>
    <s v="Yes"/>
    <s v="Fiber optic"/>
    <s v="Month-to-month"/>
    <s v="Yes"/>
    <s v="Credit card (automatic)"/>
    <n v="90"/>
    <n v="1527.35"/>
    <s v="Yes"/>
    <m/>
  </r>
  <r>
    <x v="1763"/>
    <s v="Male"/>
    <n v="0"/>
    <s v="Yes"/>
    <x v="0"/>
    <s v="Yes"/>
    <n v="28"/>
    <s v="Yes"/>
    <s v="Fiber optic"/>
    <s v="One year"/>
    <s v="No"/>
    <s v="Electronic check"/>
    <n v="106.1"/>
    <n v="2847.4"/>
    <s v="Yes"/>
    <m/>
  </r>
  <r>
    <x v="1764"/>
    <s v="Male"/>
    <n v="1"/>
    <s v="No"/>
    <x v="1"/>
    <s v="No"/>
    <n v="15"/>
    <s v="Yes"/>
    <s v="Fiber optic"/>
    <s v="Month-to-month"/>
    <s v="Yes"/>
    <s v="Credit card (automatic)"/>
    <n v="74.2"/>
    <n v="1133.9000000000001"/>
    <s v="Yes"/>
    <m/>
  </r>
  <r>
    <x v="1765"/>
    <s v="Female"/>
    <n v="1"/>
    <s v="No"/>
    <x v="1"/>
    <s v="No"/>
    <n v="4"/>
    <s v="Yes"/>
    <s v="Fiber optic"/>
    <s v="Month-to-month"/>
    <s v="Yes"/>
    <s v="Electronic check"/>
    <n v="74.45"/>
    <n v="294.45"/>
    <s v="No"/>
    <m/>
  </r>
  <r>
    <x v="1766"/>
    <s v="Female"/>
    <n v="0"/>
    <s v="No"/>
    <x v="1"/>
    <s v="No"/>
    <n v="5"/>
    <s v="Yes"/>
    <s v="Fiber optic"/>
    <s v="Month-to-month"/>
    <s v="Yes"/>
    <s v="Electronic check"/>
    <n v="89.35"/>
    <n v="461.7"/>
    <s v="Yes"/>
    <m/>
  </r>
  <r>
    <x v="1767"/>
    <s v="Male"/>
    <n v="1"/>
    <s v="Yes"/>
    <x v="0"/>
    <s v="No"/>
    <n v="57"/>
    <s v="Yes"/>
    <s v="Fiber optic"/>
    <s v="One year"/>
    <s v="Yes"/>
    <s v="Electronic check"/>
    <n v="90.65"/>
    <n v="5199.8"/>
    <s v="No"/>
    <m/>
  </r>
  <r>
    <x v="1768"/>
    <s v="Male"/>
    <n v="1"/>
    <s v="Yes"/>
    <x v="0"/>
    <s v="No"/>
    <n v="50"/>
    <s v="Yes"/>
    <s v="Fiber optic"/>
    <s v="Two year"/>
    <s v="Yes"/>
    <s v="Credit card (automatic)"/>
    <n v="105.05"/>
    <n v="5163.3"/>
    <s v="No"/>
    <m/>
  </r>
  <r>
    <x v="1769"/>
    <s v="Male"/>
    <n v="0"/>
    <s v="No"/>
    <x v="1"/>
    <s v="No"/>
    <n v="8"/>
    <s v="Yes"/>
    <s v="No"/>
    <s v="Month-to-month"/>
    <s v="Yes"/>
    <s v="Credit card (automatic)"/>
    <n v="20.45"/>
    <n v="162.30000000000001"/>
    <s v="No"/>
    <m/>
  </r>
  <r>
    <x v="1770"/>
    <s v="Female"/>
    <n v="0"/>
    <s v="Yes"/>
    <x v="0"/>
    <s v="Yes"/>
    <n v="48"/>
    <s v="Yes"/>
    <s v="No"/>
    <s v="Two year"/>
    <s v="No"/>
    <s v="Mailed check"/>
    <n v="19.55"/>
    <n v="883.35"/>
    <s v="No"/>
    <m/>
  </r>
  <r>
    <x v="1771"/>
    <s v="Female"/>
    <n v="0"/>
    <s v="No"/>
    <x v="1"/>
    <s v="No"/>
    <n v="70"/>
    <s v="Yes"/>
    <s v="No"/>
    <s v="One year"/>
    <s v="No"/>
    <s v="Bank transfer (automatic)"/>
    <n v="19.7"/>
    <n v="1341.5"/>
    <s v="No"/>
    <m/>
  </r>
  <r>
    <x v="1772"/>
    <s v="Male"/>
    <n v="0"/>
    <s v="No"/>
    <x v="1"/>
    <s v="Yes"/>
    <n v="1"/>
    <s v="Yes"/>
    <s v="DSL"/>
    <s v="Month-to-month"/>
    <s v="Yes"/>
    <s v="Bank transfer (automatic)"/>
    <n v="70.45"/>
    <n v="70.45"/>
    <s v="No"/>
    <m/>
  </r>
  <r>
    <x v="1773"/>
    <s v="Male"/>
    <n v="0"/>
    <s v="Yes"/>
    <x v="0"/>
    <s v="No"/>
    <n v="8"/>
    <s v="Yes"/>
    <s v="Fiber optic"/>
    <s v="Month-to-month"/>
    <s v="Yes"/>
    <s v="Bank transfer (automatic)"/>
    <n v="85.65"/>
    <n v="659.45"/>
    <s v="No"/>
    <m/>
  </r>
  <r>
    <x v="1774"/>
    <s v="Female"/>
    <n v="0"/>
    <s v="No"/>
    <x v="1"/>
    <s v="No"/>
    <n v="1"/>
    <s v="Yes"/>
    <s v="Fiber optic"/>
    <s v="Month-to-month"/>
    <s v="Yes"/>
    <s v="Electronic check"/>
    <n v="77.150000000000006"/>
    <n v="77.150000000000006"/>
    <s v="Yes"/>
    <m/>
  </r>
  <r>
    <x v="1775"/>
    <s v="Male"/>
    <n v="0"/>
    <s v="Yes"/>
    <x v="0"/>
    <s v="Yes"/>
    <n v="60"/>
    <s v="Yes"/>
    <s v="No"/>
    <s v="Two year"/>
    <s v="No"/>
    <s v="Mailed check"/>
    <n v="20.55"/>
    <n v="1205.05"/>
    <s v="No"/>
    <m/>
  </r>
  <r>
    <x v="1776"/>
    <s v="Male"/>
    <n v="0"/>
    <s v="Yes"/>
    <x v="0"/>
    <s v="Yes"/>
    <n v="49"/>
    <s v="Yes"/>
    <s v="Fiber optic"/>
    <s v="One year"/>
    <s v="Yes"/>
    <s v="Electronic check"/>
    <n v="97.95"/>
    <n v="4917.8999999999996"/>
    <s v="No"/>
    <m/>
  </r>
  <r>
    <x v="1777"/>
    <s v="Male"/>
    <n v="0"/>
    <s v="Yes"/>
    <x v="0"/>
    <s v="No"/>
    <n v="4"/>
    <s v="No"/>
    <s v="DSL"/>
    <s v="Month-to-month"/>
    <s v="Yes"/>
    <s v="Electronic check"/>
    <n v="48.55"/>
    <n v="201"/>
    <s v="Yes"/>
    <m/>
  </r>
  <r>
    <x v="1778"/>
    <s v="Female"/>
    <n v="0"/>
    <s v="Yes"/>
    <x v="0"/>
    <s v="No"/>
    <n v="53"/>
    <s v="Yes"/>
    <s v="Fiber optic"/>
    <s v="Month-to-month"/>
    <s v="Yes"/>
    <s v="Credit card (automatic)"/>
    <n v="98.4"/>
    <n v="5149.5"/>
    <s v="Yes"/>
    <m/>
  </r>
  <r>
    <x v="1779"/>
    <s v="Female"/>
    <n v="0"/>
    <s v="No"/>
    <x v="1"/>
    <s v="No"/>
    <n v="47"/>
    <s v="Yes"/>
    <s v="Fiber optic"/>
    <s v="Month-to-month"/>
    <s v="Yes"/>
    <s v="Electronic check"/>
    <n v="106.35"/>
    <n v="4849.1000000000004"/>
    <s v="No"/>
    <m/>
  </r>
  <r>
    <x v="1780"/>
    <s v="Female"/>
    <n v="0"/>
    <s v="No"/>
    <x v="1"/>
    <s v="No"/>
    <n v="53"/>
    <s v="Yes"/>
    <s v="Fiber optic"/>
    <s v="Two year"/>
    <s v="No"/>
    <s v="Mailed check"/>
    <n v="99.5"/>
    <n v="5424.25"/>
    <s v="No"/>
    <m/>
  </r>
  <r>
    <x v="1781"/>
    <s v="Male"/>
    <n v="0"/>
    <s v="No"/>
    <x v="1"/>
    <s v="No"/>
    <n v="3"/>
    <s v="Yes"/>
    <s v="Fiber optic"/>
    <s v="Month-to-month"/>
    <s v="Yes"/>
    <s v="Mailed check"/>
    <n v="86.05"/>
    <n v="244.85"/>
    <s v="No"/>
    <m/>
  </r>
  <r>
    <x v="1782"/>
    <s v="Male"/>
    <n v="0"/>
    <s v="Yes"/>
    <x v="0"/>
    <s v="Yes"/>
    <n v="56"/>
    <s v="Yes"/>
    <s v="DSL"/>
    <s v="Two year"/>
    <s v="Yes"/>
    <s v="Credit card (automatic)"/>
    <n v="75.849999999999994"/>
    <n v="4261.2"/>
    <s v="No"/>
    <m/>
  </r>
  <r>
    <x v="1783"/>
    <s v="Male"/>
    <n v="1"/>
    <s v="Yes"/>
    <x v="0"/>
    <s v="No"/>
    <n v="59"/>
    <s v="Yes"/>
    <s v="Fiber optic"/>
    <s v="Month-to-month"/>
    <s v="Yes"/>
    <s v="Bank transfer (automatic)"/>
    <n v="93.85"/>
    <n v="5574.75"/>
    <s v="Yes"/>
    <m/>
  </r>
  <r>
    <x v="1784"/>
    <s v="Male"/>
    <n v="1"/>
    <s v="Yes"/>
    <x v="0"/>
    <s v="No"/>
    <n v="61"/>
    <s v="Yes"/>
    <s v="No"/>
    <s v="Two year"/>
    <s v="No"/>
    <s v="Bank transfer (automatic)"/>
    <n v="25"/>
    <n v="1501.75"/>
    <s v="No"/>
    <m/>
  </r>
  <r>
    <x v="1785"/>
    <s v="Female"/>
    <n v="0"/>
    <s v="Yes"/>
    <x v="0"/>
    <s v="No"/>
    <n v="2"/>
    <s v="Yes"/>
    <s v="DSL"/>
    <s v="Month-to-month"/>
    <s v="Yes"/>
    <s v="Electronic check"/>
    <n v="45"/>
    <n v="89.75"/>
    <s v="No"/>
    <m/>
  </r>
  <r>
    <x v="1786"/>
    <s v="Male"/>
    <n v="0"/>
    <s v="Yes"/>
    <x v="0"/>
    <s v="Yes"/>
    <n v="12"/>
    <s v="Yes"/>
    <s v="No"/>
    <s v="Month-to-month"/>
    <s v="No"/>
    <s v="Mailed check"/>
    <n v="20.5"/>
    <n v="255.5"/>
    <s v="No"/>
    <m/>
  </r>
  <r>
    <x v="1787"/>
    <s v="Male"/>
    <n v="0"/>
    <s v="No"/>
    <x v="1"/>
    <s v="No"/>
    <n v="24"/>
    <s v="Yes"/>
    <s v="DSL"/>
    <s v="Month-to-month"/>
    <s v="No"/>
    <s v="Bank transfer (automatic)"/>
    <n v="60.45"/>
    <n v="1440.75"/>
    <s v="No"/>
    <m/>
  </r>
  <r>
    <x v="1788"/>
    <s v="Male"/>
    <n v="0"/>
    <s v="No"/>
    <x v="1"/>
    <s v="No"/>
    <n v="31"/>
    <s v="Yes"/>
    <s v="DSL"/>
    <s v="Month-to-month"/>
    <s v="Yes"/>
    <s v="Electronic check"/>
    <n v="55.25"/>
    <n v="1715.65"/>
    <s v="Yes"/>
    <m/>
  </r>
  <r>
    <x v="1789"/>
    <s v="Male"/>
    <n v="0"/>
    <s v="No"/>
    <x v="1"/>
    <s v="Yes"/>
    <n v="39"/>
    <s v="Yes"/>
    <s v="Fiber optic"/>
    <s v="Two year"/>
    <s v="No"/>
    <s v="Mailed check"/>
    <n v="100.55"/>
    <n v="3895.35"/>
    <s v="No"/>
    <m/>
  </r>
  <r>
    <x v="1790"/>
    <s v="Female"/>
    <n v="0"/>
    <s v="Yes"/>
    <x v="0"/>
    <s v="No"/>
    <n v="42"/>
    <s v="Yes"/>
    <s v="No"/>
    <s v="Month-to-month"/>
    <s v="No"/>
    <s v="Credit card (automatic)"/>
    <n v="20.350000000000001"/>
    <n v="869.9"/>
    <s v="No"/>
    <m/>
  </r>
  <r>
    <x v="1791"/>
    <s v="Male"/>
    <n v="0"/>
    <s v="Yes"/>
    <x v="0"/>
    <s v="No"/>
    <n v="13"/>
    <s v="No"/>
    <s v="DSL"/>
    <s v="Month-to-month"/>
    <s v="Yes"/>
    <s v="Electronic check"/>
    <n v="54.45"/>
    <n v="706.85"/>
    <s v="Yes"/>
    <m/>
  </r>
  <r>
    <x v="1792"/>
    <s v="Female"/>
    <n v="0"/>
    <s v="Yes"/>
    <x v="0"/>
    <s v="No"/>
    <n v="6"/>
    <s v="Yes"/>
    <s v="Fiber optic"/>
    <s v="Month-to-month"/>
    <s v="Yes"/>
    <s v="Electronic check"/>
    <n v="90.75"/>
    <n v="512.25"/>
    <s v="No"/>
    <m/>
  </r>
  <r>
    <x v="1793"/>
    <s v="Female"/>
    <n v="0"/>
    <s v="Yes"/>
    <x v="0"/>
    <s v="No"/>
    <n v="38"/>
    <s v="Yes"/>
    <s v="No"/>
    <s v="One year"/>
    <s v="Yes"/>
    <s v="Credit card (automatic)"/>
    <n v="20.25"/>
    <n v="814.75"/>
    <s v="No"/>
    <m/>
  </r>
  <r>
    <x v="1794"/>
    <s v="Male"/>
    <n v="0"/>
    <s v="No"/>
    <x v="1"/>
    <s v="No"/>
    <n v="18"/>
    <s v="Yes"/>
    <s v="No"/>
    <s v="Two year"/>
    <s v="No"/>
    <s v="Credit card (automatic)"/>
    <n v="20.05"/>
    <n v="388.6"/>
    <s v="No"/>
    <m/>
  </r>
  <r>
    <x v="1795"/>
    <s v="Female"/>
    <n v="0"/>
    <s v="Yes"/>
    <x v="0"/>
    <s v="No"/>
    <n v="4"/>
    <s v="Yes"/>
    <s v="No"/>
    <s v="Month-to-month"/>
    <s v="No"/>
    <s v="Mailed check"/>
    <n v="19.600000000000001"/>
    <n v="93.45"/>
    <s v="No"/>
    <m/>
  </r>
  <r>
    <x v="1796"/>
    <s v="Male"/>
    <n v="0"/>
    <s v="Yes"/>
    <x v="0"/>
    <s v="No"/>
    <n v="27"/>
    <s v="Yes"/>
    <s v="DSL"/>
    <s v="Month-to-month"/>
    <s v="Yes"/>
    <s v="Electronic check"/>
    <n v="53.8"/>
    <n v="1389.85"/>
    <s v="No"/>
    <m/>
  </r>
  <r>
    <x v="1797"/>
    <s v="Male"/>
    <n v="0"/>
    <s v="No"/>
    <x v="1"/>
    <s v="Yes"/>
    <n v="41"/>
    <s v="Yes"/>
    <s v="DSL"/>
    <s v="One year"/>
    <s v="No"/>
    <s v="Mailed check"/>
    <n v="70.2"/>
    <n v="2894.55"/>
    <s v="No"/>
    <m/>
  </r>
  <r>
    <x v="1798"/>
    <s v="Male"/>
    <n v="0"/>
    <s v="Yes"/>
    <x v="0"/>
    <s v="Yes"/>
    <n v="50"/>
    <s v="Yes"/>
    <s v="DSL"/>
    <s v="One year"/>
    <s v="No"/>
    <s v="Electronic check"/>
    <n v="75.5"/>
    <n v="4025.6"/>
    <s v="No"/>
    <m/>
  </r>
  <r>
    <x v="1799"/>
    <s v="Male"/>
    <n v="0"/>
    <s v="Yes"/>
    <x v="0"/>
    <s v="Yes"/>
    <n v="72"/>
    <s v="Yes"/>
    <s v="No"/>
    <s v="Two year"/>
    <s v="No"/>
    <s v="Electronic check"/>
    <n v="20.350000000000001"/>
    <n v="1354.4"/>
    <s v="No"/>
    <m/>
  </r>
  <r>
    <x v="1800"/>
    <s v="Female"/>
    <n v="0"/>
    <s v="No"/>
    <x v="1"/>
    <s v="No"/>
    <n v="70"/>
    <s v="Yes"/>
    <s v="No"/>
    <s v="One year"/>
    <s v="No"/>
    <s v="Credit card (automatic)"/>
    <n v="26.05"/>
    <n v="1856.4"/>
    <s v="No"/>
    <m/>
  </r>
  <r>
    <x v="1801"/>
    <s v="Male"/>
    <n v="0"/>
    <s v="Yes"/>
    <x v="0"/>
    <s v="Yes"/>
    <n v="44"/>
    <s v="Yes"/>
    <s v="No"/>
    <s v="One year"/>
    <s v="No"/>
    <s v="Bank transfer (automatic)"/>
    <n v="20.6"/>
    <n v="926"/>
    <s v="No"/>
    <m/>
  </r>
  <r>
    <x v="1802"/>
    <s v="Male"/>
    <n v="0"/>
    <s v="No"/>
    <x v="1"/>
    <s v="No"/>
    <n v="2"/>
    <s v="Yes"/>
    <s v="Fiber optic"/>
    <s v="Month-to-month"/>
    <s v="Yes"/>
    <s v="Electronic check"/>
    <n v="75.7"/>
    <n v="189.2"/>
    <s v="Yes"/>
    <m/>
  </r>
  <r>
    <x v="1803"/>
    <s v="Female"/>
    <n v="0"/>
    <s v="Yes"/>
    <x v="0"/>
    <s v="Yes"/>
    <n v="34"/>
    <s v="Yes"/>
    <s v="No"/>
    <s v="One year"/>
    <s v="Yes"/>
    <s v="Bank transfer (automatic)"/>
    <n v="20.100000000000001"/>
    <n v="682.1"/>
    <s v="No"/>
    <m/>
  </r>
  <r>
    <x v="1804"/>
    <s v="Female"/>
    <n v="1"/>
    <s v="Yes"/>
    <x v="0"/>
    <s v="No"/>
    <n v="72"/>
    <s v="Yes"/>
    <s v="No"/>
    <s v="Two year"/>
    <s v="No"/>
    <s v="Bank transfer (automatic)"/>
    <n v="24.3"/>
    <n v="1778.7"/>
    <s v="No"/>
    <m/>
  </r>
  <r>
    <x v="1805"/>
    <s v="Male"/>
    <n v="0"/>
    <s v="Yes"/>
    <x v="0"/>
    <s v="No"/>
    <n v="71"/>
    <s v="Yes"/>
    <s v="No"/>
    <s v="Two year"/>
    <s v="Yes"/>
    <s v="Electronic check"/>
    <n v="24.5"/>
    <n v="1816.2"/>
    <s v="No"/>
    <m/>
  </r>
  <r>
    <x v="1806"/>
    <s v="Female"/>
    <n v="0"/>
    <s v="No"/>
    <x v="1"/>
    <s v="No"/>
    <n v="64"/>
    <s v="Yes"/>
    <s v="Fiber optic"/>
    <s v="Two year"/>
    <s v="Yes"/>
    <s v="Credit card (automatic)"/>
    <n v="110.5"/>
    <n v="7069.25"/>
    <s v="No"/>
    <m/>
  </r>
  <r>
    <x v="1807"/>
    <s v="Male"/>
    <n v="0"/>
    <s v="No"/>
    <x v="1"/>
    <s v="No"/>
    <n v="1"/>
    <s v="Yes"/>
    <s v="Fiber optic"/>
    <s v="Month-to-month"/>
    <s v="Yes"/>
    <s v="Mailed check"/>
    <n v="74.25"/>
    <n v="74.25"/>
    <s v="Yes"/>
    <m/>
  </r>
  <r>
    <x v="1808"/>
    <s v="Male"/>
    <n v="1"/>
    <s v="Yes"/>
    <x v="0"/>
    <s v="No"/>
    <n v="29"/>
    <s v="Yes"/>
    <s v="Fiber optic"/>
    <s v="One year"/>
    <s v="No"/>
    <s v="Bank transfer (automatic)"/>
    <n v="90.1"/>
    <n v="2656.7"/>
    <s v="No"/>
    <m/>
  </r>
  <r>
    <x v="1809"/>
    <s v="Female"/>
    <n v="0"/>
    <s v="Yes"/>
    <x v="0"/>
    <s v="No"/>
    <n v="23"/>
    <s v="Yes"/>
    <s v="DSL"/>
    <s v="One year"/>
    <s v="Yes"/>
    <s v="Bank transfer (automatic)"/>
    <n v="68.75"/>
    <n v="1689.45"/>
    <s v="No"/>
    <m/>
  </r>
  <r>
    <x v="1810"/>
    <s v="Male"/>
    <n v="0"/>
    <s v="Yes"/>
    <x v="0"/>
    <s v="Yes"/>
    <n v="52"/>
    <s v="Yes"/>
    <s v="No"/>
    <s v="Two year"/>
    <s v="No"/>
    <s v="Mailed check"/>
    <n v="19.2"/>
    <n v="1054.75"/>
    <s v="No"/>
    <m/>
  </r>
  <r>
    <x v="1811"/>
    <s v="Female"/>
    <n v="1"/>
    <s v="No"/>
    <x v="1"/>
    <s v="No"/>
    <n v="25"/>
    <s v="Yes"/>
    <s v="Fiber optic"/>
    <s v="Month-to-month"/>
    <s v="Yes"/>
    <s v="Electronic check"/>
    <n v="89.7"/>
    <n v="2187.5500000000002"/>
    <s v="Yes"/>
    <m/>
  </r>
  <r>
    <x v="1812"/>
    <s v="Female"/>
    <n v="0"/>
    <s v="No"/>
    <x v="1"/>
    <s v="No"/>
    <n v="64"/>
    <s v="Yes"/>
    <s v="Fiber optic"/>
    <s v="Two year"/>
    <s v="Yes"/>
    <s v="Bank transfer (automatic)"/>
    <n v="115.1"/>
    <n v="7334.05"/>
    <s v="No"/>
    <m/>
  </r>
  <r>
    <x v="1813"/>
    <s v="Female"/>
    <n v="1"/>
    <s v="No"/>
    <x v="1"/>
    <s v="No"/>
    <n v="16"/>
    <s v="Yes"/>
    <s v="Fiber optic"/>
    <s v="Month-to-month"/>
    <s v="Yes"/>
    <s v="Electronic check"/>
    <n v="96.4"/>
    <n v="1581.2"/>
    <s v="Yes"/>
    <m/>
  </r>
  <r>
    <x v="1814"/>
    <s v="Male"/>
    <n v="1"/>
    <s v="No"/>
    <x v="1"/>
    <s v="No"/>
    <n v="1"/>
    <s v="Yes"/>
    <s v="Fiber optic"/>
    <s v="Month-to-month"/>
    <s v="Yes"/>
    <s v="Bank transfer (automatic)"/>
    <n v="69.5"/>
    <n v="69.5"/>
    <s v="Yes"/>
    <m/>
  </r>
  <r>
    <x v="1815"/>
    <s v="Male"/>
    <n v="0"/>
    <s v="No"/>
    <x v="1"/>
    <s v="No"/>
    <n v="24"/>
    <s v="Yes"/>
    <s v="Fiber optic"/>
    <s v="Month-to-month"/>
    <s v="Yes"/>
    <s v="Bank transfer (automatic)"/>
    <n v="99.65"/>
    <n v="2404.85"/>
    <s v="No"/>
    <m/>
  </r>
  <r>
    <x v="1816"/>
    <s v="Male"/>
    <n v="0"/>
    <s v="Yes"/>
    <x v="0"/>
    <s v="No"/>
    <n v="2"/>
    <s v="Yes"/>
    <s v="Fiber optic"/>
    <s v="Month-to-month"/>
    <s v="Yes"/>
    <s v="Electronic check"/>
    <n v="91.45"/>
    <n v="171.45"/>
    <s v="No"/>
    <m/>
  </r>
  <r>
    <x v="1817"/>
    <s v="Female"/>
    <n v="0"/>
    <s v="Yes"/>
    <x v="0"/>
    <s v="Yes"/>
    <n v="34"/>
    <s v="Yes"/>
    <s v="DSL"/>
    <s v="Two year"/>
    <s v="No"/>
    <s v="Mailed check"/>
    <n v="84.75"/>
    <n v="2839.45"/>
    <s v="No"/>
    <m/>
  </r>
  <r>
    <x v="1818"/>
    <s v="Male"/>
    <n v="1"/>
    <s v="Yes"/>
    <x v="0"/>
    <s v="No"/>
    <n v="36"/>
    <s v="Yes"/>
    <s v="Fiber optic"/>
    <s v="Month-to-month"/>
    <s v="Yes"/>
    <s v="Credit card (automatic)"/>
    <n v="85.25"/>
    <n v="3132.75"/>
    <s v="Yes"/>
    <m/>
  </r>
  <r>
    <x v="1819"/>
    <s v="Male"/>
    <n v="0"/>
    <s v="Yes"/>
    <x v="0"/>
    <s v="Yes"/>
    <n v="53"/>
    <s v="Yes"/>
    <s v="DSL"/>
    <s v="One year"/>
    <s v="Yes"/>
    <s v="Mailed check"/>
    <n v="78.75"/>
    <n v="3942.45"/>
    <s v="No"/>
    <m/>
  </r>
  <r>
    <x v="1820"/>
    <s v="Female"/>
    <n v="0"/>
    <s v="Yes"/>
    <x v="0"/>
    <s v="Yes"/>
    <n v="47"/>
    <s v="Yes"/>
    <s v="No"/>
    <s v="Two year"/>
    <s v="No"/>
    <s v="Credit card (automatic)"/>
    <n v="20.25"/>
    <n v="873.4"/>
    <s v="No"/>
    <m/>
  </r>
  <r>
    <x v="1821"/>
    <s v="Male"/>
    <n v="0"/>
    <s v="No"/>
    <x v="1"/>
    <s v="Yes"/>
    <n v="72"/>
    <s v="Yes"/>
    <s v="No"/>
    <s v="Two year"/>
    <s v="No"/>
    <s v="Credit card (automatic)"/>
    <n v="19.899999999999999"/>
    <n v="1529.65"/>
    <s v="No"/>
    <m/>
  </r>
  <r>
    <x v="1822"/>
    <s v="Male"/>
    <n v="0"/>
    <s v="Yes"/>
    <x v="0"/>
    <s v="Yes"/>
    <n v="72"/>
    <s v="Yes"/>
    <s v="Fiber optic"/>
    <s v="Two year"/>
    <s v="Yes"/>
    <s v="Credit card (automatic)"/>
    <n v="97.75"/>
    <n v="6991.6"/>
    <s v="No"/>
    <m/>
  </r>
  <r>
    <x v="1823"/>
    <s v="Male"/>
    <n v="0"/>
    <s v="No"/>
    <x v="1"/>
    <s v="No"/>
    <n v="1"/>
    <s v="Yes"/>
    <s v="No"/>
    <s v="Month-to-month"/>
    <s v="No"/>
    <s v="Mailed check"/>
    <n v="19.399999999999999"/>
    <n v="19.399999999999999"/>
    <s v="Yes"/>
    <m/>
  </r>
  <r>
    <x v="1824"/>
    <s v="Female"/>
    <n v="0"/>
    <s v="No"/>
    <x v="1"/>
    <s v="No"/>
    <n v="8"/>
    <s v="Yes"/>
    <s v="Fiber optic"/>
    <s v="Month-to-month"/>
    <s v="Yes"/>
    <s v="Bank transfer (automatic)"/>
    <n v="80.099999999999994"/>
    <n v="679.3"/>
    <s v="Yes"/>
    <m/>
  </r>
  <r>
    <x v="1825"/>
    <s v="Male"/>
    <n v="1"/>
    <s v="No"/>
    <x v="1"/>
    <s v="No"/>
    <n v="45"/>
    <s v="Yes"/>
    <s v="DSL"/>
    <s v="One year"/>
    <s v="No"/>
    <s v="Credit card (automatic)"/>
    <n v="62.7"/>
    <n v="2791.5"/>
    <s v="Yes"/>
    <m/>
  </r>
  <r>
    <x v="1826"/>
    <s v="Female"/>
    <n v="0"/>
    <s v="No"/>
    <x v="1"/>
    <s v="No"/>
    <n v="7"/>
    <s v="Yes"/>
    <s v="Fiber optic"/>
    <s v="Month-to-month"/>
    <s v="Yes"/>
    <s v="Electronic check"/>
    <n v="100.4"/>
    <n v="715"/>
    <s v="No"/>
    <m/>
  </r>
  <r>
    <x v="1827"/>
    <s v="Female"/>
    <n v="0"/>
    <s v="Yes"/>
    <x v="0"/>
    <s v="No"/>
    <n v="71"/>
    <s v="Yes"/>
    <s v="No"/>
    <s v="Two year"/>
    <s v="Yes"/>
    <s v="Credit card (automatic)"/>
    <n v="24.45"/>
    <n v="1681.6"/>
    <s v="No"/>
    <m/>
  </r>
  <r>
    <x v="1828"/>
    <s v="Female"/>
    <n v="1"/>
    <s v="No"/>
    <x v="1"/>
    <s v="No"/>
    <n v="41"/>
    <s v="Yes"/>
    <s v="Fiber optic"/>
    <s v="One year"/>
    <s v="Yes"/>
    <s v="Bank transfer (automatic)"/>
    <n v="101.1"/>
    <n v="4016.2"/>
    <s v="No"/>
    <m/>
  </r>
  <r>
    <x v="1829"/>
    <s v="Male"/>
    <n v="0"/>
    <s v="Yes"/>
    <x v="0"/>
    <s v="Yes"/>
    <n v="67"/>
    <s v="No"/>
    <s v="DSL"/>
    <s v="Two year"/>
    <s v="No"/>
    <s v="Credit card (automatic)"/>
    <n v="50.9"/>
    <n v="3281.65"/>
    <s v="No"/>
    <m/>
  </r>
  <r>
    <x v="1830"/>
    <s v="Male"/>
    <n v="0"/>
    <s v="Yes"/>
    <x v="0"/>
    <s v="No"/>
    <n v="69"/>
    <s v="Yes"/>
    <s v="Fiber optic"/>
    <s v="One year"/>
    <s v="Yes"/>
    <s v="Credit card (automatic)"/>
    <n v="107.2"/>
    <n v="7317.1"/>
    <s v="No"/>
    <m/>
  </r>
  <r>
    <x v="1831"/>
    <s v="Female"/>
    <n v="1"/>
    <s v="Yes"/>
    <x v="0"/>
    <s v="No"/>
    <n v="70"/>
    <s v="Yes"/>
    <s v="DSL"/>
    <s v="Two year"/>
    <s v="Yes"/>
    <s v="Bank transfer (automatic)"/>
    <n v="92.2"/>
    <n v="6474.45"/>
    <s v="No"/>
    <m/>
  </r>
  <r>
    <x v="1832"/>
    <s v="Male"/>
    <n v="0"/>
    <s v="No"/>
    <x v="1"/>
    <s v="No"/>
    <n v="25"/>
    <s v="Yes"/>
    <s v="No"/>
    <s v="One year"/>
    <s v="No"/>
    <s v="Bank transfer (automatic)"/>
    <n v="25.3"/>
    <n v="676.35"/>
    <s v="Yes"/>
    <m/>
  </r>
  <r>
    <x v="1833"/>
    <s v="Male"/>
    <n v="0"/>
    <s v="No"/>
    <x v="1"/>
    <s v="No"/>
    <n v="72"/>
    <s v="Yes"/>
    <s v="Fiber optic"/>
    <s v="Two year"/>
    <s v="No"/>
    <s v="Bank transfer (automatic)"/>
    <n v="113.4"/>
    <n v="8164.1"/>
    <s v="No"/>
    <m/>
  </r>
  <r>
    <x v="1834"/>
    <s v="Male"/>
    <n v="0"/>
    <s v="Yes"/>
    <x v="0"/>
    <s v="Yes"/>
    <n v="34"/>
    <s v="No"/>
    <s v="DSL"/>
    <s v="Two year"/>
    <s v="Yes"/>
    <s v="Electronic check"/>
    <n v="40.549999999999997"/>
    <n v="1325.85"/>
    <s v="No"/>
    <m/>
  </r>
  <r>
    <x v="1835"/>
    <s v="Female"/>
    <n v="0"/>
    <s v="Yes"/>
    <x v="0"/>
    <s v="Yes"/>
    <n v="65"/>
    <s v="Yes"/>
    <s v="No"/>
    <s v="Two year"/>
    <s v="No"/>
    <s v="Credit card (automatic)"/>
    <n v="26"/>
    <n v="1654.85"/>
    <s v="No"/>
    <m/>
  </r>
  <r>
    <x v="1836"/>
    <s v="Female"/>
    <n v="0"/>
    <s v="No"/>
    <x v="1"/>
    <s v="No"/>
    <n v="70"/>
    <s v="Yes"/>
    <s v="Fiber optic"/>
    <s v="Two year"/>
    <s v="Yes"/>
    <s v="Credit card (automatic)"/>
    <n v="111.95"/>
    <n v="7795.95"/>
    <s v="No"/>
    <m/>
  </r>
  <r>
    <x v="1837"/>
    <s v="Female"/>
    <n v="0"/>
    <s v="Yes"/>
    <x v="0"/>
    <s v="Yes"/>
    <n v="72"/>
    <s v="No"/>
    <s v="DSL"/>
    <s v="Two year"/>
    <s v="Yes"/>
    <s v="Credit card (automatic)"/>
    <n v="53.8"/>
    <n v="3952.45"/>
    <s v="No"/>
    <m/>
  </r>
  <r>
    <x v="1838"/>
    <s v="Male"/>
    <n v="0"/>
    <s v="No"/>
    <x v="1"/>
    <s v="Yes"/>
    <n v="35"/>
    <s v="Yes"/>
    <s v="DSL"/>
    <s v="One year"/>
    <s v="Yes"/>
    <s v="Mailed check"/>
    <n v="72.099999999999994"/>
    <n v="2495.15"/>
    <s v="No"/>
    <m/>
  </r>
  <r>
    <x v="1839"/>
    <s v="Male"/>
    <n v="0"/>
    <s v="No"/>
    <x v="1"/>
    <s v="No"/>
    <n v="13"/>
    <s v="Yes"/>
    <s v="Fiber optic"/>
    <s v="Month-to-month"/>
    <s v="No"/>
    <s v="Mailed check"/>
    <n v="98.15"/>
    <n v="1230.25"/>
    <s v="Yes"/>
    <m/>
  </r>
  <r>
    <x v="1840"/>
    <s v="Female"/>
    <n v="0"/>
    <s v="Yes"/>
    <x v="0"/>
    <s v="No"/>
    <n v="12"/>
    <s v="Yes"/>
    <s v="DSL"/>
    <s v="One year"/>
    <s v="No"/>
    <s v="Electronic check"/>
    <n v="78.849999999999994"/>
    <n v="876.75"/>
    <s v="No"/>
    <m/>
  </r>
  <r>
    <x v="1841"/>
    <s v="Female"/>
    <n v="0"/>
    <s v="Yes"/>
    <x v="0"/>
    <s v="Yes"/>
    <n v="62"/>
    <s v="Yes"/>
    <s v="DSL"/>
    <s v="One year"/>
    <s v="Yes"/>
    <s v="Bank transfer (automatic)"/>
    <n v="70.75"/>
    <n v="4263.45"/>
    <s v="No"/>
    <m/>
  </r>
  <r>
    <x v="1842"/>
    <s v="Male"/>
    <n v="0"/>
    <s v="No"/>
    <x v="1"/>
    <s v="No"/>
    <n v="2"/>
    <s v="Yes"/>
    <s v="No"/>
    <s v="Month-to-month"/>
    <s v="No"/>
    <s v="Mailed check"/>
    <n v="20.05"/>
    <n v="33.700000000000003"/>
    <s v="No"/>
    <m/>
  </r>
  <r>
    <x v="1843"/>
    <s v="Female"/>
    <n v="0"/>
    <s v="Yes"/>
    <x v="0"/>
    <s v="Yes"/>
    <n v="56"/>
    <s v="Yes"/>
    <s v="No"/>
    <s v="Two year"/>
    <s v="No"/>
    <s v="Mailed check"/>
    <n v="20.05"/>
    <n v="1090.0999999999999"/>
    <s v="No"/>
    <m/>
  </r>
  <r>
    <x v="1844"/>
    <s v="Female"/>
    <n v="0"/>
    <s v="No"/>
    <x v="1"/>
    <s v="No"/>
    <n v="12"/>
    <s v="Yes"/>
    <s v="No"/>
    <s v="Month-to-month"/>
    <s v="No"/>
    <s v="Bank transfer (automatic)"/>
    <n v="19.45"/>
    <n v="227.45"/>
    <s v="No"/>
    <m/>
  </r>
  <r>
    <x v="1845"/>
    <s v="Female"/>
    <n v="0"/>
    <s v="Yes"/>
    <x v="0"/>
    <s v="No"/>
    <n v="47"/>
    <s v="Yes"/>
    <s v="No"/>
    <s v="One year"/>
    <s v="No"/>
    <s v="Electronic check"/>
    <n v="26.9"/>
    <n v="1250.8499999999999"/>
    <s v="No"/>
    <m/>
  </r>
  <r>
    <x v="1846"/>
    <s v="Female"/>
    <n v="0"/>
    <s v="No"/>
    <x v="1"/>
    <s v="No"/>
    <n v="18"/>
    <s v="Yes"/>
    <s v="DSL"/>
    <s v="Month-to-month"/>
    <s v="Yes"/>
    <s v="Mailed check"/>
    <n v="50"/>
    <n v="892.7"/>
    <s v="No"/>
    <m/>
  </r>
  <r>
    <x v="1847"/>
    <s v="Male"/>
    <n v="0"/>
    <s v="Yes"/>
    <x v="0"/>
    <s v="No"/>
    <n v="45"/>
    <s v="Yes"/>
    <s v="Fiber optic"/>
    <s v="Month-to-month"/>
    <s v="Yes"/>
    <s v="Mailed check"/>
    <n v="84.55"/>
    <n v="3713.95"/>
    <s v="No"/>
    <m/>
  </r>
  <r>
    <x v="1848"/>
    <s v="Male"/>
    <n v="0"/>
    <s v="No"/>
    <x v="1"/>
    <s v="No"/>
    <n v="3"/>
    <s v="Yes"/>
    <s v="DSL"/>
    <s v="Month-to-month"/>
    <s v="No"/>
    <s v="Mailed check"/>
    <n v="45.45"/>
    <n v="141.69999999999999"/>
    <s v="No"/>
    <m/>
  </r>
  <r>
    <x v="1849"/>
    <s v="Male"/>
    <n v="0"/>
    <s v="Yes"/>
    <x v="0"/>
    <s v="No"/>
    <n v="72"/>
    <s v="Yes"/>
    <s v="Fiber optic"/>
    <s v="Two year"/>
    <s v="Yes"/>
    <s v="Electronic check"/>
    <n v="115.55"/>
    <n v="8425.2999999999993"/>
    <s v="No"/>
    <m/>
  </r>
  <r>
    <x v="1850"/>
    <s v="Male"/>
    <n v="0"/>
    <s v="No"/>
    <x v="1"/>
    <s v="No"/>
    <n v="46"/>
    <s v="Yes"/>
    <s v="Fiber optic"/>
    <s v="Month-to-month"/>
    <s v="Yes"/>
    <s v="Electronic check"/>
    <n v="93.7"/>
    <n v="4154.8"/>
    <s v="Yes"/>
    <m/>
  </r>
  <r>
    <x v="1851"/>
    <s v="Female"/>
    <n v="0"/>
    <s v="Yes"/>
    <x v="0"/>
    <s v="Yes"/>
    <n v="71"/>
    <s v="Yes"/>
    <s v="Fiber optic"/>
    <s v="Two year"/>
    <s v="Yes"/>
    <s v="Credit card (automatic)"/>
    <n v="99"/>
    <n v="7061.65"/>
    <s v="No"/>
    <m/>
  </r>
  <r>
    <x v="1852"/>
    <s v="Male"/>
    <n v="0"/>
    <s v="Yes"/>
    <x v="0"/>
    <s v="Yes"/>
    <n v="66"/>
    <s v="No"/>
    <s v="DSL"/>
    <s v="Two year"/>
    <s v="No"/>
    <s v="Bank transfer (automatic)"/>
    <n v="50.55"/>
    <n v="3364.55"/>
    <s v="No"/>
    <m/>
  </r>
  <r>
    <x v="1853"/>
    <s v="Male"/>
    <n v="1"/>
    <s v="No"/>
    <x v="1"/>
    <s v="No"/>
    <n v="25"/>
    <s v="Yes"/>
    <s v="Fiber optic"/>
    <s v="Month-to-month"/>
    <s v="No"/>
    <s v="Mailed check"/>
    <n v="105.95"/>
    <n v="2655.25"/>
    <s v="Yes"/>
    <m/>
  </r>
  <r>
    <x v="1854"/>
    <s v="Female"/>
    <n v="0"/>
    <s v="Yes"/>
    <x v="0"/>
    <s v="Yes"/>
    <n v="13"/>
    <s v="Yes"/>
    <s v="No"/>
    <s v="Two year"/>
    <s v="Yes"/>
    <s v="Bank transfer (automatic)"/>
    <n v="25"/>
    <n v="332.5"/>
    <s v="No"/>
    <m/>
  </r>
  <r>
    <x v="1855"/>
    <s v="Female"/>
    <n v="0"/>
    <s v="Yes"/>
    <x v="0"/>
    <s v="Yes"/>
    <n v="65"/>
    <s v="Yes"/>
    <s v="DSL"/>
    <s v="Two year"/>
    <s v="No"/>
    <s v="Bank transfer (automatic)"/>
    <n v="91.55"/>
    <n v="5963.95"/>
    <s v="No"/>
    <m/>
  </r>
  <r>
    <x v="1856"/>
    <s v="Male"/>
    <n v="0"/>
    <s v="Yes"/>
    <x v="0"/>
    <s v="Yes"/>
    <n v="15"/>
    <s v="Yes"/>
    <s v="No"/>
    <s v="Two year"/>
    <s v="No"/>
    <s v="Mailed check"/>
    <n v="19.350000000000001"/>
    <n v="278.85000000000002"/>
    <s v="No"/>
    <m/>
  </r>
  <r>
    <x v="1857"/>
    <s v="Female"/>
    <n v="0"/>
    <s v="Yes"/>
    <x v="0"/>
    <s v="No"/>
    <n v="72"/>
    <s v="Yes"/>
    <s v="No"/>
    <s v="Two year"/>
    <s v="No"/>
    <s v="Credit card (automatic)"/>
    <n v="24.85"/>
    <n v="1871.85"/>
    <s v="No"/>
    <m/>
  </r>
  <r>
    <x v="1858"/>
    <s v="Male"/>
    <n v="0"/>
    <s v="Yes"/>
    <x v="0"/>
    <s v="No"/>
    <n v="30"/>
    <s v="Yes"/>
    <s v="Fiber optic"/>
    <s v="Month-to-month"/>
    <s v="Yes"/>
    <s v="Credit card (automatic)"/>
    <n v="94.05"/>
    <n v="2866.45"/>
    <s v="Yes"/>
    <m/>
  </r>
  <r>
    <x v="1859"/>
    <s v="Female"/>
    <n v="0"/>
    <s v="Yes"/>
    <x v="0"/>
    <s v="Yes"/>
    <n v="42"/>
    <s v="Yes"/>
    <s v="Fiber optic"/>
    <s v="Two year"/>
    <s v="Yes"/>
    <s v="Electronic check"/>
    <n v="100.4"/>
    <n v="4303.6499999999996"/>
    <s v="No"/>
    <m/>
  </r>
  <r>
    <x v="1860"/>
    <s v="Female"/>
    <n v="0"/>
    <s v="No"/>
    <x v="1"/>
    <s v="No"/>
    <n v="1"/>
    <s v="Yes"/>
    <s v="DSL"/>
    <s v="Month-to-month"/>
    <s v="Yes"/>
    <s v="Mailed check"/>
    <n v="54.75"/>
    <n v="54.75"/>
    <s v="Yes"/>
    <m/>
  </r>
  <r>
    <x v="1861"/>
    <s v="Male"/>
    <n v="1"/>
    <s v="No"/>
    <x v="1"/>
    <s v="No"/>
    <n v="39"/>
    <s v="Yes"/>
    <s v="Fiber optic"/>
    <s v="Month-to-month"/>
    <s v="Yes"/>
    <s v="Bank transfer (automatic)"/>
    <n v="95.65"/>
    <n v="3759.05"/>
    <s v="Yes"/>
    <m/>
  </r>
  <r>
    <x v="1862"/>
    <s v="Female"/>
    <n v="0"/>
    <s v="No"/>
    <x v="1"/>
    <s v="No"/>
    <n v="35"/>
    <s v="Yes"/>
    <s v="No"/>
    <s v="Month-to-month"/>
    <s v="No"/>
    <s v="Bank transfer (automatic)"/>
    <n v="19.25"/>
    <n v="617.65"/>
    <s v="No"/>
    <m/>
  </r>
  <r>
    <x v="1863"/>
    <s v="Female"/>
    <n v="0"/>
    <s v="Yes"/>
    <x v="0"/>
    <s v="Yes"/>
    <n v="53"/>
    <s v="Yes"/>
    <s v="Fiber optic"/>
    <s v="Month-to-month"/>
    <s v="Yes"/>
    <s v="Bank transfer (automatic)"/>
    <n v="108.25"/>
    <n v="5935.1"/>
    <s v="No"/>
    <m/>
  </r>
  <r>
    <x v="1864"/>
    <s v="Female"/>
    <n v="1"/>
    <s v="No"/>
    <x v="1"/>
    <s v="Yes"/>
    <n v="30"/>
    <s v="Yes"/>
    <s v="Fiber optic"/>
    <s v="Month-to-month"/>
    <s v="Yes"/>
    <s v="Electronic check"/>
    <n v="101.3"/>
    <n v="2974.5"/>
    <s v="No"/>
    <m/>
  </r>
  <r>
    <x v="1865"/>
    <s v="Male"/>
    <n v="0"/>
    <s v="No"/>
    <x v="1"/>
    <s v="No"/>
    <n v="10"/>
    <s v="Yes"/>
    <s v="No"/>
    <s v="Month-to-month"/>
    <s v="No"/>
    <s v="Credit card (automatic)"/>
    <n v="20"/>
    <n v="198.7"/>
    <s v="No"/>
    <m/>
  </r>
  <r>
    <x v="1866"/>
    <s v="Female"/>
    <n v="0"/>
    <s v="No"/>
    <x v="1"/>
    <s v="Yes"/>
    <n v="12"/>
    <s v="Yes"/>
    <s v="Fiber optic"/>
    <s v="Month-to-month"/>
    <s v="Yes"/>
    <s v="Electronic check"/>
    <n v="105.3"/>
    <n v="1275.6500000000001"/>
    <s v="No"/>
    <m/>
  </r>
  <r>
    <x v="1867"/>
    <s v="Female"/>
    <n v="1"/>
    <s v="No"/>
    <x v="1"/>
    <s v="No"/>
    <n v="57"/>
    <s v="Yes"/>
    <s v="DSL"/>
    <s v="Two year"/>
    <s v="No"/>
    <s v="Bank transfer (automatic)"/>
    <n v="69.849999999999994"/>
    <n v="4003"/>
    <s v="No"/>
    <m/>
  </r>
  <r>
    <x v="1868"/>
    <s v="Female"/>
    <n v="0"/>
    <s v="Yes"/>
    <x v="0"/>
    <s v="No"/>
    <n v="58"/>
    <s v="Yes"/>
    <s v="DSL"/>
    <s v="Month-to-month"/>
    <s v="Yes"/>
    <s v="Credit card (automatic)"/>
    <n v="65.25"/>
    <n v="3791.6"/>
    <s v="No"/>
    <m/>
  </r>
  <r>
    <x v="1869"/>
    <s v="Female"/>
    <n v="0"/>
    <s v="Yes"/>
    <x v="0"/>
    <s v="Yes"/>
    <n v="44"/>
    <s v="Yes"/>
    <s v="No"/>
    <s v="Month-to-month"/>
    <s v="No"/>
    <s v="Mailed check"/>
    <n v="19.600000000000001"/>
    <n v="780.25"/>
    <s v="No"/>
    <m/>
  </r>
  <r>
    <x v="1870"/>
    <s v="Male"/>
    <n v="0"/>
    <s v="No"/>
    <x v="1"/>
    <s v="Yes"/>
    <n v="27"/>
    <s v="Yes"/>
    <s v="No"/>
    <s v="One year"/>
    <s v="No"/>
    <s v="Credit card (automatic)"/>
    <n v="20.05"/>
    <n v="552.9"/>
    <s v="No"/>
    <m/>
  </r>
  <r>
    <x v="1871"/>
    <s v="Female"/>
    <n v="0"/>
    <s v="No"/>
    <x v="1"/>
    <s v="No"/>
    <n v="8"/>
    <s v="Yes"/>
    <s v="DSL"/>
    <s v="Month-to-month"/>
    <s v="No"/>
    <s v="Electronic check"/>
    <n v="49.4"/>
    <n v="408.25"/>
    <s v="No"/>
    <m/>
  </r>
  <r>
    <x v="1872"/>
    <s v="Female"/>
    <n v="1"/>
    <s v="Yes"/>
    <x v="0"/>
    <s v="No"/>
    <n v="25"/>
    <s v="Yes"/>
    <s v="Fiber optic"/>
    <s v="Month-to-month"/>
    <s v="No"/>
    <s v="Bank transfer (automatic)"/>
    <n v="88.4"/>
    <n v="2191.15"/>
    <s v="No"/>
    <m/>
  </r>
  <r>
    <x v="1873"/>
    <s v="Female"/>
    <n v="0"/>
    <s v="Yes"/>
    <x v="0"/>
    <s v="Yes"/>
    <n v="57"/>
    <s v="Yes"/>
    <s v="Fiber optic"/>
    <s v="Month-to-month"/>
    <s v="Yes"/>
    <s v="Electronic check"/>
    <n v="100.6"/>
    <n v="5611.7"/>
    <s v="No"/>
    <m/>
  </r>
  <r>
    <x v="1874"/>
    <s v="Female"/>
    <n v="0"/>
    <s v="No"/>
    <x v="1"/>
    <s v="No"/>
    <n v="12"/>
    <s v="Yes"/>
    <s v="No"/>
    <s v="Month-to-month"/>
    <s v="No"/>
    <s v="Mailed check"/>
    <n v="19.45"/>
    <n v="246.25"/>
    <s v="No"/>
    <m/>
  </r>
  <r>
    <x v="1875"/>
    <s v="Female"/>
    <n v="0"/>
    <s v="Yes"/>
    <x v="0"/>
    <s v="No"/>
    <n v="65"/>
    <s v="Yes"/>
    <s v="Fiber optic"/>
    <s v="Two year"/>
    <s v="Yes"/>
    <s v="Bank transfer (automatic)"/>
    <n v="107.65"/>
    <n v="7082.85"/>
    <s v="No"/>
    <m/>
  </r>
  <r>
    <x v="1876"/>
    <s v="Female"/>
    <n v="0"/>
    <s v="Yes"/>
    <x v="0"/>
    <s v="No"/>
    <n v="71"/>
    <s v="Yes"/>
    <s v="DSL"/>
    <s v="Two year"/>
    <s v="Yes"/>
    <s v="Bank transfer (automatic)"/>
    <n v="80.45"/>
    <n v="5662.25"/>
    <s v="No"/>
    <m/>
  </r>
  <r>
    <x v="1877"/>
    <s v="Female"/>
    <n v="0"/>
    <s v="Yes"/>
    <x v="0"/>
    <s v="Yes"/>
    <n v="21"/>
    <s v="Yes"/>
    <s v="DSL"/>
    <s v="One year"/>
    <s v="Yes"/>
    <s v="Credit card (automatic)"/>
    <n v="58.85"/>
    <n v="1215.45"/>
    <s v="No"/>
    <m/>
  </r>
  <r>
    <x v="1878"/>
    <s v="Male"/>
    <n v="0"/>
    <s v="Yes"/>
    <x v="0"/>
    <s v="No"/>
    <n v="71"/>
    <s v="Yes"/>
    <s v="Fiber optic"/>
    <s v="One year"/>
    <s v="Yes"/>
    <s v="Electronic check"/>
    <n v="109.6"/>
    <n v="7854.15"/>
    <s v="No"/>
    <m/>
  </r>
  <r>
    <x v="1879"/>
    <s v="Female"/>
    <n v="0"/>
    <s v="No"/>
    <x v="1"/>
    <s v="No"/>
    <n v="72"/>
    <s v="Yes"/>
    <s v="DSL"/>
    <s v="Two year"/>
    <s v="Yes"/>
    <s v="Credit card (automatic)"/>
    <n v="73"/>
    <n v="5265.2"/>
    <s v="No"/>
    <m/>
  </r>
  <r>
    <x v="1880"/>
    <s v="Female"/>
    <n v="0"/>
    <s v="No"/>
    <x v="1"/>
    <s v="No"/>
    <n v="1"/>
    <s v="Yes"/>
    <s v="Fiber optic"/>
    <s v="Month-to-month"/>
    <s v="No"/>
    <s v="Electronic check"/>
    <n v="70.099999999999994"/>
    <n v="70.099999999999994"/>
    <s v="No"/>
    <m/>
  </r>
  <r>
    <x v="1881"/>
    <s v="Female"/>
    <n v="0"/>
    <s v="Yes"/>
    <x v="0"/>
    <s v="Yes"/>
    <n v="72"/>
    <s v="Yes"/>
    <s v="Fiber optic"/>
    <s v="Two year"/>
    <s v="Yes"/>
    <s v="Bank transfer (automatic)"/>
    <n v="98.65"/>
    <n v="7129.45"/>
    <s v="No"/>
    <m/>
  </r>
  <r>
    <x v="1882"/>
    <s v="Female"/>
    <n v="0"/>
    <s v="No"/>
    <x v="1"/>
    <s v="No"/>
    <n v="72"/>
    <s v="Yes"/>
    <s v="Fiber optic"/>
    <s v="Two year"/>
    <s v="Yes"/>
    <s v="Electronic check"/>
    <n v="114.9"/>
    <n v="8496.7000000000007"/>
    <s v="No"/>
    <m/>
  </r>
  <r>
    <x v="1883"/>
    <s v="Female"/>
    <n v="0"/>
    <s v="No"/>
    <x v="1"/>
    <s v="No"/>
    <n v="29"/>
    <s v="Yes"/>
    <s v="Fiber optic"/>
    <s v="Month-to-month"/>
    <s v="No"/>
    <s v="Bank transfer (automatic)"/>
    <n v="100.55"/>
    <n v="2878.75"/>
    <s v="No"/>
    <m/>
  </r>
  <r>
    <x v="1884"/>
    <s v="Female"/>
    <n v="0"/>
    <s v="No"/>
    <x v="1"/>
    <s v="No"/>
    <n v="13"/>
    <s v="Yes"/>
    <s v="No"/>
    <s v="Two year"/>
    <s v="Yes"/>
    <s v="Mailed check"/>
    <n v="20.399999999999999"/>
    <n v="261.3"/>
    <s v="No"/>
    <m/>
  </r>
  <r>
    <x v="1885"/>
    <s v="Female"/>
    <n v="0"/>
    <s v="No"/>
    <x v="1"/>
    <s v="No"/>
    <n v="31"/>
    <s v="Yes"/>
    <s v="Fiber optic"/>
    <s v="Month-to-month"/>
    <s v="No"/>
    <s v="Electronic check"/>
    <n v="104.35"/>
    <n v="3205.6"/>
    <s v="No"/>
    <m/>
  </r>
  <r>
    <x v="1886"/>
    <s v="Male"/>
    <n v="0"/>
    <s v="Yes"/>
    <x v="0"/>
    <s v="Yes"/>
    <n v="7"/>
    <s v="No"/>
    <s v="DSL"/>
    <s v="Month-to-month"/>
    <s v="Yes"/>
    <s v="Electronic check"/>
    <n v="34.5"/>
    <n v="279.25"/>
    <s v="Yes"/>
    <m/>
  </r>
  <r>
    <x v="1887"/>
    <s v="Female"/>
    <n v="0"/>
    <s v="No"/>
    <x v="1"/>
    <s v="Yes"/>
    <n v="39"/>
    <s v="No"/>
    <s v="DSL"/>
    <s v="Month-to-month"/>
    <s v="No"/>
    <s v="Credit card (automatic)"/>
    <n v="30.1"/>
    <n v="1131.3"/>
    <s v="Yes"/>
    <m/>
  </r>
  <r>
    <x v="1888"/>
    <s v="Male"/>
    <n v="0"/>
    <s v="Yes"/>
    <x v="0"/>
    <s v="No"/>
    <n v="10"/>
    <s v="Yes"/>
    <s v="Fiber optic"/>
    <s v="Month-to-month"/>
    <s v="Yes"/>
    <s v="Electronic check"/>
    <n v="70.3"/>
    <n v="738.2"/>
    <s v="Yes"/>
    <m/>
  </r>
  <r>
    <x v="1889"/>
    <s v="Female"/>
    <n v="0"/>
    <s v="Yes"/>
    <x v="0"/>
    <s v="Yes"/>
    <n v="14"/>
    <s v="Yes"/>
    <s v="DSL"/>
    <s v="Month-to-month"/>
    <s v="No"/>
    <s v="Credit card (automatic)"/>
    <n v="80.45"/>
    <n v="1137.05"/>
    <s v="No"/>
    <m/>
  </r>
  <r>
    <x v="1890"/>
    <s v="Female"/>
    <n v="0"/>
    <s v="No"/>
    <x v="1"/>
    <s v="No"/>
    <n v="1"/>
    <s v="Yes"/>
    <s v="Fiber optic"/>
    <s v="Month-to-month"/>
    <s v="Yes"/>
    <s v="Mailed check"/>
    <n v="80.2"/>
    <n v="80.2"/>
    <s v="Yes"/>
    <m/>
  </r>
  <r>
    <x v="1891"/>
    <s v="Female"/>
    <n v="0"/>
    <s v="Yes"/>
    <x v="0"/>
    <s v="Yes"/>
    <n v="67"/>
    <s v="Yes"/>
    <s v="Fiber optic"/>
    <s v="One year"/>
    <s v="Yes"/>
    <s v="Credit card (automatic)"/>
    <n v="94.35"/>
    <n v="6341.45"/>
    <s v="Yes"/>
    <m/>
  </r>
  <r>
    <x v="1892"/>
    <s v="Female"/>
    <n v="0"/>
    <s v="No"/>
    <x v="1"/>
    <s v="No"/>
    <n v="72"/>
    <s v="Yes"/>
    <s v="DSL"/>
    <s v="Two year"/>
    <s v="Yes"/>
    <s v="Bank transfer (automatic)"/>
    <n v="91.35"/>
    <n v="6697.2"/>
    <s v="No"/>
    <m/>
  </r>
  <r>
    <x v="1893"/>
    <s v="Male"/>
    <n v="0"/>
    <s v="Yes"/>
    <x v="0"/>
    <s v="Yes"/>
    <n v="6"/>
    <s v="Yes"/>
    <s v="DSL"/>
    <s v="Month-to-month"/>
    <s v="Yes"/>
    <s v="Bank transfer (automatic)"/>
    <n v="44.6"/>
    <n v="260.8"/>
    <s v="Yes"/>
    <m/>
  </r>
  <r>
    <x v="1894"/>
    <s v="Female"/>
    <n v="0"/>
    <s v="No"/>
    <x v="1"/>
    <s v="No"/>
    <n v="1"/>
    <s v="Yes"/>
    <s v="No"/>
    <s v="Month-to-month"/>
    <s v="Yes"/>
    <s v="Mailed check"/>
    <n v="19.600000000000001"/>
    <n v="19.600000000000001"/>
    <s v="Yes"/>
    <m/>
  </r>
  <r>
    <x v="1895"/>
    <s v="Male"/>
    <n v="0"/>
    <s v="Yes"/>
    <x v="0"/>
    <s v="Yes"/>
    <n v="25"/>
    <s v="Yes"/>
    <s v="No"/>
    <s v="One year"/>
    <s v="No"/>
    <s v="Electronic check"/>
    <n v="19.899999999999999"/>
    <n v="505.45"/>
    <s v="No"/>
    <m/>
  </r>
  <r>
    <x v="1896"/>
    <s v="Female"/>
    <n v="1"/>
    <s v="No"/>
    <x v="1"/>
    <s v="No"/>
    <n v="33"/>
    <s v="Yes"/>
    <s v="Fiber optic"/>
    <s v="Month-to-month"/>
    <s v="Yes"/>
    <s v="Electronic check"/>
    <n v="110.45"/>
    <n v="3655.45"/>
    <s v="Yes"/>
    <m/>
  </r>
  <r>
    <x v="1897"/>
    <s v="Male"/>
    <n v="0"/>
    <s v="Yes"/>
    <x v="0"/>
    <s v="No"/>
    <n v="71"/>
    <s v="Yes"/>
    <s v="DSL"/>
    <s v="Two year"/>
    <s v="Yes"/>
    <s v="Credit card (automatic)"/>
    <n v="79.099999999999994"/>
    <n v="5564.85"/>
    <s v="No"/>
    <m/>
  </r>
  <r>
    <x v="1898"/>
    <s v="Male"/>
    <n v="0"/>
    <s v="No"/>
    <x v="1"/>
    <s v="No"/>
    <n v="56"/>
    <s v="Yes"/>
    <s v="Fiber optic"/>
    <s v="Month-to-month"/>
    <s v="Yes"/>
    <s v="Electronic check"/>
    <n v="86.4"/>
    <n v="4922.3999999999996"/>
    <s v="No"/>
    <m/>
  </r>
  <r>
    <x v="1899"/>
    <s v="Female"/>
    <n v="0"/>
    <s v="Yes"/>
    <x v="0"/>
    <s v="No"/>
    <n v="60"/>
    <s v="No"/>
    <s v="DSL"/>
    <s v="One year"/>
    <s v="No"/>
    <s v="Electronic check"/>
    <n v="50.05"/>
    <n v="2911.5"/>
    <s v="No"/>
    <m/>
  </r>
  <r>
    <x v="1900"/>
    <s v="Female"/>
    <n v="0"/>
    <s v="No"/>
    <x v="1"/>
    <s v="No"/>
    <n v="33"/>
    <s v="Yes"/>
    <s v="No"/>
    <s v="Two year"/>
    <s v="No"/>
    <s v="Credit card (automatic)"/>
    <n v="25.7"/>
    <n v="826.1"/>
    <s v="No"/>
    <m/>
  </r>
  <r>
    <x v="1901"/>
    <s v="Female"/>
    <n v="0"/>
    <s v="No"/>
    <x v="1"/>
    <s v="No"/>
    <n v="1"/>
    <s v="Yes"/>
    <s v="Fiber optic"/>
    <s v="Month-to-month"/>
    <s v="Yes"/>
    <s v="Mailed check"/>
    <n v="83.4"/>
    <n v="83.4"/>
    <s v="No"/>
    <m/>
  </r>
  <r>
    <x v="1902"/>
    <s v="Male"/>
    <n v="0"/>
    <s v="No"/>
    <x v="1"/>
    <s v="No"/>
    <n v="2"/>
    <s v="Yes"/>
    <s v="Fiber optic"/>
    <s v="Month-to-month"/>
    <s v="No"/>
    <s v="Credit card (automatic)"/>
    <n v="70.7"/>
    <n v="140.69999999999999"/>
    <s v="Yes"/>
    <m/>
  </r>
  <r>
    <x v="1903"/>
    <s v="Male"/>
    <n v="0"/>
    <s v="Yes"/>
    <x v="0"/>
    <s v="No"/>
    <n v="63"/>
    <s v="Yes"/>
    <s v="Fiber optic"/>
    <s v="Two year"/>
    <s v="Yes"/>
    <s v="Credit card (automatic)"/>
    <n v="84.65"/>
    <n v="5377.8"/>
    <s v="No"/>
    <m/>
  </r>
  <r>
    <x v="1904"/>
    <s v="Male"/>
    <n v="1"/>
    <s v="Yes"/>
    <x v="0"/>
    <s v="No"/>
    <n v="7"/>
    <s v="Yes"/>
    <s v="Fiber optic"/>
    <s v="Month-to-month"/>
    <s v="Yes"/>
    <s v="Electronic check"/>
    <n v="99.25"/>
    <n v="665.45"/>
    <s v="Yes"/>
    <m/>
  </r>
  <r>
    <x v="1905"/>
    <s v="Female"/>
    <n v="0"/>
    <s v="No"/>
    <x v="1"/>
    <s v="No"/>
    <n v="55"/>
    <s v="Yes"/>
    <s v="DSL"/>
    <s v="Two year"/>
    <s v="Yes"/>
    <s v="Mailed check"/>
    <n v="64.75"/>
    <n v="3617.1"/>
    <s v="No"/>
    <m/>
  </r>
  <r>
    <x v="1906"/>
    <s v="Female"/>
    <n v="0"/>
    <s v="Yes"/>
    <x v="0"/>
    <s v="No"/>
    <n v="65"/>
    <s v="Yes"/>
    <s v="Fiber optic"/>
    <s v="One year"/>
    <s v="Yes"/>
    <s v="Bank transfer (automatic)"/>
    <n v="100.15"/>
    <n v="6643.5"/>
    <s v="No"/>
    <m/>
  </r>
  <r>
    <x v="1907"/>
    <s v="Male"/>
    <n v="0"/>
    <s v="No"/>
    <x v="1"/>
    <s v="No"/>
    <n v="63"/>
    <s v="Yes"/>
    <s v="No"/>
    <s v="Two year"/>
    <s v="No"/>
    <s v="Mailed check"/>
    <n v="25.25"/>
    <n v="1559.3"/>
    <s v="No"/>
    <m/>
  </r>
  <r>
    <x v="1908"/>
    <s v="Female"/>
    <n v="1"/>
    <s v="Yes"/>
    <x v="0"/>
    <s v="No"/>
    <n v="70"/>
    <s v="Yes"/>
    <s v="Fiber optic"/>
    <s v="Two year"/>
    <s v="Yes"/>
    <s v="Credit card (automatic)"/>
    <n v="113"/>
    <n v="7987.6"/>
    <s v="No"/>
    <m/>
  </r>
  <r>
    <x v="1909"/>
    <s v="Male"/>
    <n v="0"/>
    <s v="No"/>
    <x v="1"/>
    <s v="No"/>
    <n v="52"/>
    <s v="Yes"/>
    <s v="Fiber optic"/>
    <s v="One year"/>
    <s v="Yes"/>
    <s v="Bank transfer (automatic)"/>
    <n v="105"/>
    <n v="5426.85"/>
    <s v="Yes"/>
    <m/>
  </r>
  <r>
    <x v="1910"/>
    <s v="Male"/>
    <n v="0"/>
    <s v="No"/>
    <x v="1"/>
    <s v="No"/>
    <n v="22"/>
    <s v="Yes"/>
    <s v="DSL"/>
    <s v="Month-to-month"/>
    <s v="Yes"/>
    <s v="Electronic check"/>
    <n v="54.45"/>
    <n v="1127.3499999999999"/>
    <s v="Yes"/>
    <m/>
  </r>
  <r>
    <x v="1911"/>
    <s v="Male"/>
    <n v="0"/>
    <s v="No"/>
    <x v="1"/>
    <s v="No"/>
    <n v="22"/>
    <s v="Yes"/>
    <s v="Fiber optic"/>
    <s v="Month-to-month"/>
    <s v="Yes"/>
    <s v="Bank transfer (automatic)"/>
    <n v="94.95"/>
    <n v="2142.8000000000002"/>
    <s v="No"/>
    <m/>
  </r>
  <r>
    <x v="1912"/>
    <s v="Female"/>
    <n v="0"/>
    <s v="Yes"/>
    <x v="0"/>
    <s v="No"/>
    <n v="47"/>
    <s v="Yes"/>
    <s v="Fiber optic"/>
    <s v="Month-to-month"/>
    <s v="Yes"/>
    <s v="Electronic check"/>
    <n v="85.3"/>
    <n v="4045.65"/>
    <s v="Yes"/>
    <m/>
  </r>
  <r>
    <x v="1913"/>
    <s v="Female"/>
    <n v="0"/>
    <s v="No"/>
    <x v="1"/>
    <s v="No"/>
    <n v="33"/>
    <s v="Yes"/>
    <s v="Fiber optic"/>
    <s v="Month-to-month"/>
    <s v="Yes"/>
    <s v="Electronic check"/>
    <n v="83.35"/>
    <n v="2757.85"/>
    <s v="Yes"/>
    <m/>
  </r>
  <r>
    <x v="1914"/>
    <s v="Male"/>
    <n v="0"/>
    <s v="No"/>
    <x v="1"/>
    <s v="No"/>
    <n v="18"/>
    <s v="No"/>
    <s v="DSL"/>
    <s v="Month-to-month"/>
    <s v="Yes"/>
    <s v="Credit card (automatic)"/>
    <n v="33.5"/>
    <n v="600"/>
    <s v="Yes"/>
    <m/>
  </r>
  <r>
    <x v="1915"/>
    <s v="Female"/>
    <n v="0"/>
    <s v="No"/>
    <x v="1"/>
    <s v="No"/>
    <n v="1"/>
    <s v="Yes"/>
    <s v="No"/>
    <s v="Month-to-month"/>
    <s v="No"/>
    <s v="Credit card (automatic)"/>
    <n v="19.8"/>
    <n v="19.8"/>
    <s v="No"/>
    <m/>
  </r>
  <r>
    <x v="1916"/>
    <s v="Female"/>
    <n v="0"/>
    <s v="No"/>
    <x v="1"/>
    <s v="No"/>
    <n v="2"/>
    <s v="Yes"/>
    <s v="No"/>
    <s v="Month-to-month"/>
    <s v="Yes"/>
    <s v="Mailed check"/>
    <n v="20"/>
    <n v="40.9"/>
    <s v="No"/>
    <m/>
  </r>
  <r>
    <x v="1917"/>
    <s v="Male"/>
    <n v="0"/>
    <s v="No"/>
    <x v="1"/>
    <s v="No"/>
    <n v="24"/>
    <s v="Yes"/>
    <s v="Fiber optic"/>
    <s v="Month-to-month"/>
    <s v="Yes"/>
    <s v="Electronic check"/>
    <n v="90.35"/>
    <n v="2238.5"/>
    <s v="Yes"/>
    <m/>
  </r>
  <r>
    <x v="1918"/>
    <s v="Male"/>
    <n v="0"/>
    <s v="No"/>
    <x v="1"/>
    <s v="No"/>
    <n v="1"/>
    <s v="Yes"/>
    <s v="DSL"/>
    <s v="Month-to-month"/>
    <s v="No"/>
    <s v="Mailed check"/>
    <n v="55.55"/>
    <n v="55.55"/>
    <s v="No"/>
    <m/>
  </r>
  <r>
    <x v="1919"/>
    <s v="Female"/>
    <n v="0"/>
    <s v="No"/>
    <x v="1"/>
    <s v="No"/>
    <n v="29"/>
    <s v="Yes"/>
    <s v="DSL"/>
    <s v="Month-to-month"/>
    <s v="Yes"/>
    <s v="Electronic check"/>
    <n v="66.099999999999994"/>
    <n v="1912.15"/>
    <s v="No"/>
    <m/>
  </r>
  <r>
    <x v="1920"/>
    <s v="Female"/>
    <n v="0"/>
    <s v="Yes"/>
    <x v="0"/>
    <s v="Yes"/>
    <n v="14"/>
    <s v="Yes"/>
    <s v="No"/>
    <s v="Two year"/>
    <s v="No"/>
    <s v="Mailed check"/>
    <n v="18.8"/>
    <n v="255.55"/>
    <s v="No"/>
    <m/>
  </r>
  <r>
    <x v="1921"/>
    <s v="Male"/>
    <n v="0"/>
    <s v="No"/>
    <x v="1"/>
    <s v="No"/>
    <n v="2"/>
    <s v="No"/>
    <s v="DSL"/>
    <s v="Month-to-month"/>
    <s v="Yes"/>
    <s v="Electronic check"/>
    <n v="49.25"/>
    <n v="90.35"/>
    <s v="Yes"/>
    <m/>
  </r>
  <r>
    <x v="1922"/>
    <s v="Female"/>
    <n v="0"/>
    <s v="Yes"/>
    <x v="0"/>
    <s v="No"/>
    <n v="59"/>
    <s v="Yes"/>
    <s v="Fiber optic"/>
    <s v="One year"/>
    <s v="Yes"/>
    <s v="Credit card (automatic)"/>
    <n v="109.15"/>
    <n v="6557.75"/>
    <s v="No"/>
    <m/>
  </r>
  <r>
    <x v="1923"/>
    <s v="Male"/>
    <n v="0"/>
    <s v="Yes"/>
    <x v="0"/>
    <s v="Yes"/>
    <n v="62"/>
    <s v="Yes"/>
    <s v="Fiber optic"/>
    <s v="One year"/>
    <s v="Yes"/>
    <s v="Credit card (automatic)"/>
    <n v="94.95"/>
    <n v="5791.85"/>
    <s v="No"/>
    <m/>
  </r>
  <r>
    <x v="1924"/>
    <s v="Female"/>
    <n v="0"/>
    <s v="No"/>
    <x v="1"/>
    <s v="No"/>
    <n v="72"/>
    <s v="Yes"/>
    <s v="Fiber optic"/>
    <s v="Two year"/>
    <s v="No"/>
    <s v="Credit card (automatic)"/>
    <n v="115.05"/>
    <n v="8405"/>
    <s v="No"/>
    <m/>
  </r>
  <r>
    <x v="1925"/>
    <s v="Male"/>
    <n v="0"/>
    <s v="No"/>
    <x v="1"/>
    <s v="Yes"/>
    <n v="1"/>
    <s v="Yes"/>
    <s v="No"/>
    <s v="Month-to-month"/>
    <s v="No"/>
    <s v="Mailed check"/>
    <n v="19.75"/>
    <n v="19.75"/>
    <s v="Yes"/>
    <m/>
  </r>
  <r>
    <x v="1926"/>
    <s v="Female"/>
    <n v="0"/>
    <s v="No"/>
    <x v="1"/>
    <s v="No"/>
    <n v="19"/>
    <s v="Yes"/>
    <s v="Fiber optic"/>
    <s v="Month-to-month"/>
    <s v="Yes"/>
    <s v="Electronic check"/>
    <n v="95.15"/>
    <n v="1789.25"/>
    <s v="Yes"/>
    <m/>
  </r>
  <r>
    <x v="1927"/>
    <s v="Female"/>
    <n v="0"/>
    <s v="Yes"/>
    <x v="0"/>
    <s v="Yes"/>
    <n v="51"/>
    <s v="Yes"/>
    <s v="Fiber optic"/>
    <s v="One year"/>
    <s v="Yes"/>
    <s v="Mailed check"/>
    <n v="95.15"/>
    <n v="5000.05"/>
    <s v="No"/>
    <m/>
  </r>
  <r>
    <x v="1928"/>
    <s v="Male"/>
    <n v="0"/>
    <s v="No"/>
    <x v="1"/>
    <s v="No"/>
    <n v="63"/>
    <s v="Yes"/>
    <s v="Fiber optic"/>
    <s v="Month-to-month"/>
    <s v="No"/>
    <s v="Electronic check"/>
    <n v="105.4"/>
    <n v="6713.2"/>
    <s v="No"/>
    <m/>
  </r>
  <r>
    <x v="1929"/>
    <s v="Male"/>
    <n v="0"/>
    <s v="No"/>
    <x v="1"/>
    <s v="No"/>
    <n v="27"/>
    <s v="Yes"/>
    <s v="No"/>
    <s v="One year"/>
    <s v="No"/>
    <s v="Bank transfer (automatic)"/>
    <n v="20.100000000000001"/>
    <n v="562.6"/>
    <s v="No"/>
    <m/>
  </r>
  <r>
    <x v="1930"/>
    <s v="Male"/>
    <n v="0"/>
    <s v="Yes"/>
    <x v="0"/>
    <s v="Yes"/>
    <n v="42"/>
    <s v="Yes"/>
    <s v="No"/>
    <s v="Two year"/>
    <s v="No"/>
    <s v="Mailed check"/>
    <n v="20.7"/>
    <n v="828.85"/>
    <s v="No"/>
    <m/>
  </r>
  <r>
    <x v="1931"/>
    <s v="Female"/>
    <n v="0"/>
    <s v="No"/>
    <x v="1"/>
    <s v="No"/>
    <n v="29"/>
    <s v="Yes"/>
    <s v="No"/>
    <s v="One year"/>
    <s v="No"/>
    <s v="Mailed check"/>
    <n v="20.350000000000001"/>
    <n v="617.35"/>
    <s v="No"/>
    <m/>
  </r>
  <r>
    <x v="1932"/>
    <s v="Female"/>
    <n v="0"/>
    <s v="No"/>
    <x v="1"/>
    <s v="No"/>
    <n v="4"/>
    <s v="Yes"/>
    <s v="Fiber optic"/>
    <s v="Month-to-month"/>
    <s v="Yes"/>
    <s v="Credit card (automatic)"/>
    <n v="70.05"/>
    <n v="266.89999999999998"/>
    <s v="Yes"/>
    <m/>
  </r>
  <r>
    <x v="1933"/>
    <s v="Male"/>
    <n v="0"/>
    <s v="Yes"/>
    <x v="0"/>
    <s v="No"/>
    <n v="4"/>
    <s v="Yes"/>
    <s v="Fiber optic"/>
    <s v="Month-to-month"/>
    <s v="Yes"/>
    <s v="Electronic check"/>
    <n v="74.650000000000006"/>
    <n v="301.39999999999998"/>
    <s v="Yes"/>
    <m/>
  </r>
  <r>
    <x v="1934"/>
    <s v="Male"/>
    <n v="0"/>
    <s v="Yes"/>
    <x v="0"/>
    <s v="No"/>
    <n v="46"/>
    <s v="No"/>
    <s v="DSL"/>
    <s v="Two year"/>
    <s v="No"/>
    <s v="Credit card (automatic)"/>
    <n v="40.4"/>
    <n v="1842.7"/>
    <s v="No"/>
    <m/>
  </r>
  <r>
    <x v="1935"/>
    <s v="Female"/>
    <n v="0"/>
    <s v="Yes"/>
    <x v="0"/>
    <s v="No"/>
    <n v="72"/>
    <s v="Yes"/>
    <s v="Fiber optic"/>
    <s v="Two year"/>
    <s v="No"/>
    <s v="Bank transfer (automatic)"/>
    <n v="100.65"/>
    <n v="7334.05"/>
    <s v="No"/>
    <m/>
  </r>
  <r>
    <x v="1936"/>
    <s v="Male"/>
    <n v="1"/>
    <s v="No"/>
    <x v="1"/>
    <s v="No"/>
    <n v="19"/>
    <s v="Yes"/>
    <s v="Fiber optic"/>
    <s v="Month-to-month"/>
    <s v="Yes"/>
    <s v="Electronic check"/>
    <n v="79.849999999999994"/>
    <n v="1471.75"/>
    <s v="Yes"/>
    <m/>
  </r>
  <r>
    <x v="1937"/>
    <s v="Male"/>
    <n v="0"/>
    <s v="No"/>
    <x v="1"/>
    <s v="No"/>
    <n v="28"/>
    <s v="Yes"/>
    <s v="Fiber optic"/>
    <s v="Month-to-month"/>
    <s v="No"/>
    <s v="Electronic check"/>
    <n v="91"/>
    <n v="2626.15"/>
    <s v="No"/>
    <m/>
  </r>
  <r>
    <x v="1938"/>
    <s v="Male"/>
    <n v="0"/>
    <s v="Yes"/>
    <x v="0"/>
    <s v="No"/>
    <n v="5"/>
    <s v="Yes"/>
    <s v="Fiber optic"/>
    <s v="Month-to-month"/>
    <s v="Yes"/>
    <s v="Electronic check"/>
    <n v="78.75"/>
    <n v="412.1"/>
    <s v="Yes"/>
    <m/>
  </r>
  <r>
    <x v="1939"/>
    <s v="Female"/>
    <n v="0"/>
    <s v="No"/>
    <x v="1"/>
    <s v="No"/>
    <n v="7"/>
    <s v="Yes"/>
    <s v="DSL"/>
    <s v="One year"/>
    <s v="Yes"/>
    <s v="Electronic check"/>
    <n v="59.1"/>
    <n v="369.25"/>
    <s v="No"/>
    <m/>
  </r>
  <r>
    <x v="1940"/>
    <s v="Female"/>
    <n v="0"/>
    <s v="No"/>
    <x v="1"/>
    <s v="No"/>
    <n v="22"/>
    <s v="Yes"/>
    <s v="DSL"/>
    <s v="Month-to-month"/>
    <s v="Yes"/>
    <s v="Electronic check"/>
    <n v="49.8"/>
    <n v="1049.05"/>
    <s v="No"/>
    <m/>
  </r>
  <r>
    <x v="1941"/>
    <s v="Male"/>
    <n v="0"/>
    <s v="No"/>
    <x v="1"/>
    <s v="No"/>
    <n v="72"/>
    <s v="Yes"/>
    <s v="No"/>
    <s v="Two year"/>
    <s v="No"/>
    <s v="Bank transfer (automatic)"/>
    <n v="19.3"/>
    <n v="1414.8"/>
    <s v="No"/>
    <m/>
  </r>
  <r>
    <x v="1942"/>
    <s v="Male"/>
    <n v="0"/>
    <s v="Yes"/>
    <x v="0"/>
    <s v="Yes"/>
    <n v="8"/>
    <s v="Yes"/>
    <s v="No"/>
    <s v="Month-to-month"/>
    <s v="No"/>
    <s v="Credit card (automatic)"/>
    <n v="19.649999999999999"/>
    <n v="169.75"/>
    <s v="No"/>
    <m/>
  </r>
  <r>
    <x v="1943"/>
    <s v="Male"/>
    <n v="0"/>
    <s v="Yes"/>
    <x v="0"/>
    <s v="No"/>
    <n v="52"/>
    <s v="Yes"/>
    <s v="DSL"/>
    <s v="One year"/>
    <s v="Yes"/>
    <s v="Credit card (automatic)"/>
    <n v="81.400000000000006"/>
    <n v="4354.45"/>
    <s v="No"/>
    <m/>
  </r>
  <r>
    <x v="1944"/>
    <s v="Female"/>
    <n v="0"/>
    <s v="No"/>
    <x v="1"/>
    <s v="No"/>
    <n v="68"/>
    <s v="No"/>
    <s v="DSL"/>
    <s v="Two year"/>
    <s v="No"/>
    <s v="Mailed check"/>
    <n v="38.9"/>
    <n v="2719.2"/>
    <s v="No"/>
    <m/>
  </r>
  <r>
    <x v="1945"/>
    <s v="Female"/>
    <n v="0"/>
    <s v="Yes"/>
    <x v="0"/>
    <s v="No"/>
    <n v="71"/>
    <s v="Yes"/>
    <s v="DSL"/>
    <s v="Two year"/>
    <s v="No"/>
    <s v="Bank transfer (automatic)"/>
    <n v="87.95"/>
    <n v="6365.35"/>
    <s v="No"/>
    <m/>
  </r>
  <r>
    <x v="1946"/>
    <s v="Male"/>
    <n v="0"/>
    <s v="No"/>
    <x v="1"/>
    <s v="No"/>
    <n v="2"/>
    <s v="Yes"/>
    <s v="No"/>
    <s v="Month-to-month"/>
    <s v="No"/>
    <s v="Mailed check"/>
    <n v="19.850000000000001"/>
    <n v="51.6"/>
    <s v="No"/>
    <m/>
  </r>
  <r>
    <x v="1947"/>
    <s v="Female"/>
    <n v="1"/>
    <s v="No"/>
    <x v="1"/>
    <s v="No"/>
    <n v="34"/>
    <s v="Yes"/>
    <s v="Fiber optic"/>
    <s v="Month-to-month"/>
    <s v="Yes"/>
    <s v="Electronic check"/>
    <n v="96.35"/>
    <n v="3190.25"/>
    <s v="No"/>
    <m/>
  </r>
  <r>
    <x v="1948"/>
    <s v="Female"/>
    <n v="0"/>
    <s v="No"/>
    <x v="1"/>
    <s v="No"/>
    <n v="35"/>
    <s v="No"/>
    <s v="DSL"/>
    <s v="Month-to-month"/>
    <s v="No"/>
    <s v="Electronic check"/>
    <n v="24.15"/>
    <n v="812.5"/>
    <s v="No"/>
    <m/>
  </r>
  <r>
    <x v="1949"/>
    <s v="Male"/>
    <n v="0"/>
    <s v="No"/>
    <x v="1"/>
    <s v="No"/>
    <n v="1"/>
    <s v="Yes"/>
    <s v="DSL"/>
    <s v="Month-to-month"/>
    <s v="No"/>
    <s v="Electronic check"/>
    <n v="44"/>
    <n v="44"/>
    <s v="No"/>
    <m/>
  </r>
  <r>
    <x v="1950"/>
    <s v="Female"/>
    <n v="0"/>
    <s v="No"/>
    <x v="1"/>
    <s v="No"/>
    <n v="1"/>
    <s v="Yes"/>
    <s v="DSL"/>
    <s v="Month-to-month"/>
    <s v="Yes"/>
    <s v="Mailed check"/>
    <n v="50.1"/>
    <n v="50.1"/>
    <s v="Yes"/>
    <m/>
  </r>
  <r>
    <x v="1951"/>
    <s v="Female"/>
    <n v="0"/>
    <s v="Yes"/>
    <x v="0"/>
    <s v="Yes"/>
    <n v="53"/>
    <s v="Yes"/>
    <s v="DSL"/>
    <s v="One year"/>
    <s v="No"/>
    <s v="Credit card (automatic)"/>
    <n v="60.6"/>
    <n v="3297"/>
    <s v="No"/>
    <m/>
  </r>
  <r>
    <x v="1952"/>
    <s v="Female"/>
    <n v="0"/>
    <s v="Yes"/>
    <x v="0"/>
    <s v="No"/>
    <n v="72"/>
    <s v="Yes"/>
    <s v="No"/>
    <s v="Two year"/>
    <s v="No"/>
    <s v="Bank transfer (automatic)"/>
    <n v="25.65"/>
    <n v="1887"/>
    <s v="No"/>
    <m/>
  </r>
  <r>
    <x v="1953"/>
    <s v="Male"/>
    <n v="0"/>
    <s v="No"/>
    <x v="1"/>
    <s v="No"/>
    <n v="3"/>
    <s v="Yes"/>
    <s v="Fiber optic"/>
    <s v="Month-to-month"/>
    <s v="Yes"/>
    <s v="Electronic check"/>
    <n v="98.7"/>
    <n v="293.64999999999998"/>
    <s v="Yes"/>
    <m/>
  </r>
  <r>
    <x v="1954"/>
    <s v="Female"/>
    <n v="1"/>
    <s v="No"/>
    <x v="1"/>
    <s v="No"/>
    <n v="13"/>
    <s v="Yes"/>
    <s v="Fiber optic"/>
    <s v="Month-to-month"/>
    <s v="Yes"/>
    <s v="Electronic check"/>
    <n v="100.8"/>
    <n v="1308.0999999999999"/>
    <s v="Yes"/>
    <m/>
  </r>
  <r>
    <x v="1955"/>
    <s v="Male"/>
    <n v="1"/>
    <s v="Yes"/>
    <x v="0"/>
    <s v="No"/>
    <n v="41"/>
    <s v="No"/>
    <s v="DSL"/>
    <s v="Month-to-month"/>
    <s v="Yes"/>
    <s v="Electronic check"/>
    <n v="53.95"/>
    <n v="2215.4"/>
    <s v="No"/>
    <m/>
  </r>
  <r>
    <x v="1956"/>
    <s v="Female"/>
    <n v="0"/>
    <s v="Yes"/>
    <x v="0"/>
    <s v="No"/>
    <n v="24"/>
    <s v="Yes"/>
    <s v="No"/>
    <s v="One year"/>
    <s v="No"/>
    <s v="Credit card (automatic)"/>
    <n v="20.399999999999999"/>
    <n v="482.8"/>
    <s v="No"/>
    <m/>
  </r>
  <r>
    <x v="1957"/>
    <s v="Female"/>
    <n v="0"/>
    <s v="Yes"/>
    <x v="0"/>
    <s v="Yes"/>
    <n v="28"/>
    <s v="Yes"/>
    <s v="Fiber optic"/>
    <s v="One year"/>
    <s v="Yes"/>
    <s v="Bank transfer (automatic)"/>
    <n v="90.1"/>
    <n v="2598.9499999999998"/>
    <s v="Yes"/>
    <m/>
  </r>
  <r>
    <x v="1958"/>
    <s v="Male"/>
    <n v="0"/>
    <s v="No"/>
    <x v="1"/>
    <s v="No"/>
    <n v="8"/>
    <s v="No"/>
    <s v="DSL"/>
    <s v="Month-to-month"/>
    <s v="No"/>
    <s v="Mailed check"/>
    <n v="29.35"/>
    <n v="216.45"/>
    <s v="No"/>
    <m/>
  </r>
  <r>
    <x v="1959"/>
    <s v="Female"/>
    <n v="0"/>
    <s v="No"/>
    <x v="1"/>
    <s v="No"/>
    <n v="54"/>
    <s v="Yes"/>
    <s v="Fiber optic"/>
    <s v="Two year"/>
    <s v="Yes"/>
    <s v="Bank transfer (automatic)"/>
    <n v="95.1"/>
    <n v="5064.8500000000004"/>
    <s v="No"/>
    <m/>
  </r>
  <r>
    <x v="1960"/>
    <s v="Male"/>
    <n v="0"/>
    <s v="No"/>
    <x v="1"/>
    <s v="No"/>
    <n v="41"/>
    <s v="Yes"/>
    <s v="No"/>
    <s v="Month-to-month"/>
    <s v="Yes"/>
    <s v="Bank transfer (automatic)"/>
    <n v="25.25"/>
    <n v="996.45"/>
    <s v="No"/>
    <m/>
  </r>
  <r>
    <x v="1961"/>
    <s v="Female"/>
    <n v="0"/>
    <s v="Yes"/>
    <x v="0"/>
    <s v="No"/>
    <n v="19"/>
    <s v="Yes"/>
    <s v="DSL"/>
    <s v="Month-to-month"/>
    <s v="No"/>
    <s v="Mailed check"/>
    <n v="44.9"/>
    <n v="839.65"/>
    <s v="No"/>
    <m/>
  </r>
  <r>
    <x v="1962"/>
    <s v="Male"/>
    <n v="1"/>
    <s v="No"/>
    <x v="1"/>
    <s v="No"/>
    <n v="10"/>
    <s v="Yes"/>
    <s v="Fiber optic"/>
    <s v="Month-to-month"/>
    <s v="Yes"/>
    <s v="Electronic check"/>
    <n v="79.25"/>
    <n v="793.55"/>
    <s v="Yes"/>
    <m/>
  </r>
  <r>
    <x v="1963"/>
    <s v="Male"/>
    <n v="0"/>
    <s v="Yes"/>
    <x v="0"/>
    <s v="Yes"/>
    <n v="32"/>
    <s v="Yes"/>
    <s v="No"/>
    <s v="Two year"/>
    <s v="No"/>
    <s v="Mailed check"/>
    <n v="18.95"/>
    <n v="613.95000000000005"/>
    <s v="No"/>
    <m/>
  </r>
  <r>
    <x v="1964"/>
    <s v="Male"/>
    <n v="0"/>
    <s v="Yes"/>
    <x v="0"/>
    <s v="Yes"/>
    <n v="62"/>
    <s v="Yes"/>
    <s v="No"/>
    <s v="One year"/>
    <s v="No"/>
    <s v="Bank transfer (automatic)"/>
    <n v="19.95"/>
    <n v="1244.8"/>
    <s v="No"/>
    <m/>
  </r>
  <r>
    <x v="1965"/>
    <s v="Female"/>
    <n v="0"/>
    <s v="No"/>
    <x v="1"/>
    <s v="No"/>
    <n v="2"/>
    <s v="No"/>
    <s v="DSL"/>
    <s v="Month-to-month"/>
    <s v="No"/>
    <s v="Electronic check"/>
    <n v="24.5"/>
    <n v="46.4"/>
    <s v="No"/>
    <m/>
  </r>
  <r>
    <x v="1966"/>
    <s v="Male"/>
    <n v="0"/>
    <s v="No"/>
    <x v="1"/>
    <s v="Yes"/>
    <n v="27"/>
    <s v="Yes"/>
    <s v="No"/>
    <s v="Two year"/>
    <s v="No"/>
    <s v="Mailed check"/>
    <n v="20.6"/>
    <n v="581.85"/>
    <s v="No"/>
    <m/>
  </r>
  <r>
    <x v="1967"/>
    <s v="Male"/>
    <n v="0"/>
    <s v="No"/>
    <x v="1"/>
    <s v="No"/>
    <n v="5"/>
    <s v="Yes"/>
    <s v="Fiber optic"/>
    <s v="Month-to-month"/>
    <s v="Yes"/>
    <s v="Bank transfer (automatic)"/>
    <n v="94.85"/>
    <n v="462.8"/>
    <s v="Yes"/>
    <m/>
  </r>
  <r>
    <x v="1968"/>
    <s v="Female"/>
    <n v="0"/>
    <s v="No"/>
    <x v="1"/>
    <s v="No"/>
    <n v="25"/>
    <s v="No"/>
    <s v="DSL"/>
    <s v="One year"/>
    <s v="No"/>
    <s v="Electronic check"/>
    <n v="61.05"/>
    <n v="1540.2"/>
    <s v="No"/>
    <m/>
  </r>
  <r>
    <x v="1969"/>
    <s v="Male"/>
    <n v="0"/>
    <s v="No"/>
    <x v="1"/>
    <s v="No"/>
    <n v="49"/>
    <s v="Yes"/>
    <s v="Fiber optic"/>
    <s v="One year"/>
    <s v="Yes"/>
    <s v="Bank transfer (automatic)"/>
    <n v="106.65"/>
    <n v="5168.1000000000004"/>
    <s v="No"/>
    <m/>
  </r>
  <r>
    <x v="1970"/>
    <s v="Female"/>
    <n v="0"/>
    <s v="No"/>
    <x v="1"/>
    <s v="Yes"/>
    <n v="4"/>
    <s v="Yes"/>
    <s v="No"/>
    <s v="Month-to-month"/>
    <s v="No"/>
    <s v="Credit card (automatic)"/>
    <n v="20.399999999999999"/>
    <n v="94.5"/>
    <s v="No"/>
    <m/>
  </r>
  <r>
    <x v="1971"/>
    <s v="Female"/>
    <n v="0"/>
    <s v="Yes"/>
    <x v="0"/>
    <s v="No"/>
    <n v="1"/>
    <s v="Yes"/>
    <s v="DSL"/>
    <s v="Month-to-month"/>
    <s v="Yes"/>
    <s v="Mailed check"/>
    <n v="55.3"/>
    <n v="55.3"/>
    <s v="No"/>
    <m/>
  </r>
  <r>
    <x v="1972"/>
    <s v="Male"/>
    <n v="0"/>
    <s v="No"/>
    <x v="1"/>
    <s v="No"/>
    <n v="11"/>
    <s v="Yes"/>
    <s v="No"/>
    <s v="Month-to-month"/>
    <s v="No"/>
    <s v="Mailed check"/>
    <n v="20.25"/>
    <n v="208"/>
    <s v="No"/>
    <m/>
  </r>
  <r>
    <x v="1973"/>
    <s v="Male"/>
    <n v="1"/>
    <s v="No"/>
    <x v="1"/>
    <s v="No"/>
    <n v="52"/>
    <s v="Yes"/>
    <s v="Fiber optic"/>
    <s v="Month-to-month"/>
    <s v="Yes"/>
    <s v="Bank transfer (automatic)"/>
    <n v="72.95"/>
    <n v="3829.75"/>
    <s v="No"/>
    <m/>
  </r>
  <r>
    <x v="1974"/>
    <s v="Female"/>
    <n v="1"/>
    <s v="Yes"/>
    <x v="0"/>
    <s v="No"/>
    <n v="60"/>
    <s v="Yes"/>
    <s v="Fiber optic"/>
    <s v="Month-to-month"/>
    <s v="No"/>
    <s v="Electronic check"/>
    <n v="89.45"/>
    <n v="5294.6"/>
    <s v="No"/>
    <m/>
  </r>
  <r>
    <x v="1975"/>
    <s v="Male"/>
    <n v="0"/>
    <s v="No"/>
    <x v="1"/>
    <s v="No"/>
    <n v="64"/>
    <s v="Yes"/>
    <s v="Fiber optic"/>
    <s v="One year"/>
    <s v="Yes"/>
    <s v="Credit card (automatic)"/>
    <n v="104.65"/>
    <n v="6889.8"/>
    <s v="No"/>
    <m/>
  </r>
  <r>
    <x v="1976"/>
    <s v="Female"/>
    <n v="0"/>
    <s v="Yes"/>
    <x v="0"/>
    <s v="Yes"/>
    <n v="43"/>
    <s v="Yes"/>
    <s v="DSL"/>
    <s v="Two year"/>
    <s v="No"/>
    <s v="Bank transfer (automatic)"/>
    <n v="75.2"/>
    <n v="3254.35"/>
    <s v="No"/>
    <m/>
  </r>
  <r>
    <x v="1977"/>
    <s v="Female"/>
    <n v="0"/>
    <s v="Yes"/>
    <x v="0"/>
    <s v="No"/>
    <n v="61"/>
    <s v="Yes"/>
    <s v="Fiber optic"/>
    <s v="One year"/>
    <s v="No"/>
    <s v="Bank transfer (automatic)"/>
    <n v="101.15"/>
    <n v="6383.9"/>
    <s v="No"/>
    <m/>
  </r>
  <r>
    <x v="1978"/>
    <s v="Female"/>
    <n v="0"/>
    <s v="No"/>
    <x v="1"/>
    <s v="No"/>
    <n v="1"/>
    <s v="Yes"/>
    <s v="DSL"/>
    <s v="Month-to-month"/>
    <s v="No"/>
    <s v="Mailed check"/>
    <n v="44.4"/>
    <n v="44.4"/>
    <s v="Yes"/>
    <m/>
  </r>
  <r>
    <x v="1979"/>
    <s v="Male"/>
    <n v="1"/>
    <s v="No"/>
    <x v="1"/>
    <s v="No"/>
    <n v="5"/>
    <s v="Yes"/>
    <s v="Fiber optic"/>
    <s v="Month-to-month"/>
    <s v="Yes"/>
    <s v="Electronic check"/>
    <n v="89.5"/>
    <n v="477.7"/>
    <s v="Yes"/>
    <m/>
  </r>
  <r>
    <x v="1980"/>
    <s v="Male"/>
    <n v="0"/>
    <s v="No"/>
    <x v="1"/>
    <s v="No"/>
    <n v="66"/>
    <s v="Yes"/>
    <s v="DSL"/>
    <s v="Two year"/>
    <s v="No"/>
    <s v="Bank transfer (automatic)"/>
    <n v="68.75"/>
    <n v="4447.55"/>
    <s v="No"/>
    <m/>
  </r>
  <r>
    <x v="1981"/>
    <s v="Male"/>
    <n v="0"/>
    <s v="Yes"/>
    <x v="0"/>
    <s v="No"/>
    <n v="67"/>
    <s v="Yes"/>
    <s v="Fiber optic"/>
    <s v="Two year"/>
    <s v="Yes"/>
    <s v="Electronic check"/>
    <n v="111.05"/>
    <n v="7321.05"/>
    <s v="No"/>
    <m/>
  </r>
  <r>
    <x v="1982"/>
    <s v="Female"/>
    <n v="0"/>
    <s v="Yes"/>
    <x v="0"/>
    <s v="No"/>
    <n v="42"/>
    <s v="Yes"/>
    <s v="Fiber optic"/>
    <s v="Two year"/>
    <s v="Yes"/>
    <s v="Credit card (automatic)"/>
    <n v="99"/>
    <n v="4135"/>
    <s v="No"/>
    <m/>
  </r>
  <r>
    <x v="1983"/>
    <s v="Male"/>
    <n v="1"/>
    <s v="Yes"/>
    <x v="0"/>
    <s v="No"/>
    <n v="1"/>
    <s v="Yes"/>
    <s v="Fiber optic"/>
    <s v="Month-to-month"/>
    <s v="Yes"/>
    <s v="Electronic check"/>
    <n v="86.05"/>
    <n v="86.05"/>
    <s v="Yes"/>
    <m/>
  </r>
  <r>
    <x v="1984"/>
    <s v="Female"/>
    <n v="0"/>
    <s v="Yes"/>
    <x v="0"/>
    <s v="Yes"/>
    <n v="31"/>
    <s v="Yes"/>
    <s v="No"/>
    <s v="Two year"/>
    <s v="No"/>
    <s v="Mailed check"/>
    <n v="21"/>
    <n v="697.7"/>
    <s v="No"/>
    <m/>
  </r>
  <r>
    <x v="1985"/>
    <s v="Male"/>
    <n v="0"/>
    <s v="No"/>
    <x v="1"/>
    <s v="No"/>
    <n v="7"/>
    <s v="Yes"/>
    <s v="No"/>
    <s v="Month-to-month"/>
    <s v="Yes"/>
    <s v="Mailed check"/>
    <n v="19.399999999999999"/>
    <n v="168.65"/>
    <s v="No"/>
    <m/>
  </r>
  <r>
    <x v="1986"/>
    <s v="Male"/>
    <n v="0"/>
    <s v="No"/>
    <x v="1"/>
    <s v="No"/>
    <n v="4"/>
    <s v="No"/>
    <s v="DSL"/>
    <s v="Month-to-month"/>
    <s v="Yes"/>
    <s v="Electronic check"/>
    <n v="44.55"/>
    <n v="174.3"/>
    <s v="Yes"/>
    <m/>
  </r>
  <r>
    <x v="1987"/>
    <s v="Male"/>
    <n v="0"/>
    <s v="Yes"/>
    <x v="0"/>
    <s v="Yes"/>
    <n v="34"/>
    <s v="Yes"/>
    <s v="DSL"/>
    <s v="One year"/>
    <s v="No"/>
    <s v="Bank transfer (automatic)"/>
    <n v="77.2"/>
    <n v="2753.8"/>
    <s v="No"/>
    <m/>
  </r>
  <r>
    <x v="1988"/>
    <s v="Male"/>
    <n v="0"/>
    <s v="No"/>
    <x v="1"/>
    <s v="No"/>
    <n v="3"/>
    <s v="Yes"/>
    <s v="No"/>
    <s v="One year"/>
    <s v="Yes"/>
    <s v="Mailed check"/>
    <n v="19.45"/>
    <n v="69.25"/>
    <s v="No"/>
    <m/>
  </r>
  <r>
    <x v="1989"/>
    <s v="Female"/>
    <n v="0"/>
    <s v="Yes"/>
    <x v="0"/>
    <s v="Yes"/>
    <n v="19"/>
    <s v="No"/>
    <s v="DSL"/>
    <s v="Month-to-month"/>
    <s v="Yes"/>
    <s v="Mailed check"/>
    <n v="24.85"/>
    <n v="434.8"/>
    <s v="No"/>
    <m/>
  </r>
  <r>
    <x v="1990"/>
    <s v="Male"/>
    <n v="0"/>
    <s v="Yes"/>
    <x v="0"/>
    <s v="Yes"/>
    <n v="31"/>
    <s v="No"/>
    <s v="DSL"/>
    <s v="Month-to-month"/>
    <s v="No"/>
    <s v="Bank transfer (automatic)"/>
    <n v="35.4"/>
    <n v="1077.5"/>
    <s v="Yes"/>
    <m/>
  </r>
  <r>
    <x v="1991"/>
    <s v="Female"/>
    <n v="0"/>
    <s v="No"/>
    <x v="1"/>
    <s v="No"/>
    <n v="1"/>
    <s v="Yes"/>
    <s v="Fiber optic"/>
    <s v="Month-to-month"/>
    <s v="No"/>
    <s v="Mailed check"/>
    <n v="95.65"/>
    <n v="95.65"/>
    <s v="Yes"/>
    <m/>
  </r>
  <r>
    <x v="1992"/>
    <s v="Male"/>
    <n v="0"/>
    <s v="Yes"/>
    <x v="0"/>
    <s v="No"/>
    <n v="46"/>
    <s v="Yes"/>
    <s v="No"/>
    <s v="Month-to-month"/>
    <s v="No"/>
    <s v="Electronic check"/>
    <n v="19.600000000000001"/>
    <n v="851.2"/>
    <s v="No"/>
    <m/>
  </r>
  <r>
    <x v="1993"/>
    <s v="Female"/>
    <n v="0"/>
    <s v="No"/>
    <x v="1"/>
    <s v="No"/>
    <n v="1"/>
    <s v="Yes"/>
    <s v="No"/>
    <s v="Month-to-month"/>
    <s v="No"/>
    <s v="Mailed check"/>
    <n v="20.95"/>
    <n v="20.95"/>
    <s v="Yes"/>
    <m/>
  </r>
  <r>
    <x v="1994"/>
    <s v="Female"/>
    <n v="0"/>
    <s v="Yes"/>
    <x v="0"/>
    <s v="Yes"/>
    <n v="69"/>
    <s v="Yes"/>
    <s v="Fiber optic"/>
    <s v="One year"/>
    <s v="No"/>
    <s v="Bank transfer (automatic)"/>
    <n v="84.45"/>
    <n v="5848.6"/>
    <s v="No"/>
    <m/>
  </r>
  <r>
    <x v="1995"/>
    <s v="Male"/>
    <n v="0"/>
    <s v="No"/>
    <x v="1"/>
    <s v="No"/>
    <n v="1"/>
    <s v="Yes"/>
    <s v="No"/>
    <s v="Month-to-month"/>
    <s v="No"/>
    <s v="Bank transfer (automatic)"/>
    <n v="19.649999999999999"/>
    <n v="19.649999999999999"/>
    <s v="No"/>
    <m/>
  </r>
  <r>
    <x v="1996"/>
    <s v="Male"/>
    <n v="0"/>
    <s v="No"/>
    <x v="1"/>
    <s v="No"/>
    <n v="26"/>
    <s v="Yes"/>
    <s v="No"/>
    <s v="One year"/>
    <s v="Yes"/>
    <s v="Credit card (automatic)"/>
    <n v="20.65"/>
    <n v="595.5"/>
    <s v="No"/>
    <m/>
  </r>
  <r>
    <x v="1997"/>
    <s v="Female"/>
    <n v="1"/>
    <s v="No"/>
    <x v="1"/>
    <s v="No"/>
    <n v="10"/>
    <s v="No"/>
    <s v="DSL"/>
    <s v="Month-to-month"/>
    <s v="Yes"/>
    <s v="Electronic check"/>
    <n v="34.700000000000003"/>
    <n v="329.8"/>
    <s v="Yes"/>
    <m/>
  </r>
  <r>
    <x v="1998"/>
    <s v="Male"/>
    <n v="0"/>
    <s v="No"/>
    <x v="1"/>
    <s v="No"/>
    <n v="25"/>
    <s v="Yes"/>
    <s v="Fiber optic"/>
    <s v="Two year"/>
    <s v="No"/>
    <s v="Bank transfer (automatic)"/>
    <n v="99.3"/>
    <n v="2513.5"/>
    <s v="No"/>
    <m/>
  </r>
  <r>
    <x v="1999"/>
    <s v="Male"/>
    <n v="0"/>
    <s v="Yes"/>
    <x v="0"/>
    <s v="Yes"/>
    <n v="64"/>
    <s v="Yes"/>
    <s v="Fiber optic"/>
    <s v="Month-to-month"/>
    <s v="No"/>
    <s v="Electronic check"/>
    <n v="81.05"/>
    <n v="5135.3500000000004"/>
    <s v="No"/>
    <m/>
  </r>
  <r>
    <x v="2000"/>
    <s v="Female"/>
    <n v="0"/>
    <s v="Yes"/>
    <x v="0"/>
    <s v="No"/>
    <n v="64"/>
    <s v="Yes"/>
    <s v="Fiber optic"/>
    <s v="One year"/>
    <s v="Yes"/>
    <s v="Electronic check"/>
    <n v="115"/>
    <n v="7396.15"/>
    <s v="No"/>
    <m/>
  </r>
  <r>
    <x v="2001"/>
    <s v="Female"/>
    <n v="0"/>
    <s v="No"/>
    <x v="1"/>
    <s v="Yes"/>
    <n v="46"/>
    <s v="Yes"/>
    <s v="Fiber optic"/>
    <s v="Month-to-month"/>
    <s v="Yes"/>
    <s v="Bank transfer (automatic)"/>
    <n v="84.8"/>
    <n v="3958.85"/>
    <s v="No"/>
    <m/>
  </r>
  <r>
    <x v="2002"/>
    <s v="Female"/>
    <n v="0"/>
    <s v="No"/>
    <x v="1"/>
    <s v="No"/>
    <n v="12"/>
    <s v="Yes"/>
    <s v="No"/>
    <s v="One year"/>
    <s v="No"/>
    <s v="Mailed check"/>
    <n v="19.7"/>
    <n v="260.89999999999998"/>
    <s v="No"/>
    <m/>
  </r>
  <r>
    <x v="2003"/>
    <s v="Female"/>
    <n v="0"/>
    <s v="No"/>
    <x v="1"/>
    <s v="No"/>
    <n v="15"/>
    <s v="Yes"/>
    <s v="No"/>
    <s v="Month-to-month"/>
    <s v="No"/>
    <s v="Bank transfer (automatic)"/>
    <n v="19.75"/>
    <n v="297.3"/>
    <s v="Yes"/>
    <m/>
  </r>
  <r>
    <x v="2004"/>
    <s v="Female"/>
    <n v="0"/>
    <s v="Yes"/>
    <x v="0"/>
    <s v="Yes"/>
    <n v="13"/>
    <s v="Yes"/>
    <s v="DSL"/>
    <s v="Month-to-month"/>
    <s v="Yes"/>
    <s v="Mailed check"/>
    <n v="63.15"/>
    <n v="816.8"/>
    <s v="No"/>
    <m/>
  </r>
  <r>
    <x v="2005"/>
    <s v="Female"/>
    <n v="0"/>
    <s v="Yes"/>
    <x v="0"/>
    <s v="Yes"/>
    <n v="67"/>
    <s v="Yes"/>
    <s v="DSL"/>
    <s v="Two year"/>
    <s v="No"/>
    <s v="Credit card (automatic)"/>
    <n v="74"/>
    <n v="4868.3999999999996"/>
    <s v="No"/>
    <m/>
  </r>
  <r>
    <x v="2006"/>
    <s v="Male"/>
    <n v="0"/>
    <s v="Yes"/>
    <x v="0"/>
    <s v="No"/>
    <n v="24"/>
    <s v="No"/>
    <s v="DSL"/>
    <s v="Month-to-month"/>
    <s v="No"/>
    <s v="Electronic check"/>
    <n v="29.1"/>
    <n v="688"/>
    <s v="No"/>
    <m/>
  </r>
  <r>
    <x v="2007"/>
    <s v="Male"/>
    <n v="0"/>
    <s v="No"/>
    <x v="1"/>
    <s v="No"/>
    <n v="6"/>
    <s v="Yes"/>
    <s v="DSL"/>
    <s v="Month-to-month"/>
    <s v="No"/>
    <s v="Mailed check"/>
    <n v="50.05"/>
    <n v="288.35000000000002"/>
    <s v="No"/>
    <m/>
  </r>
  <r>
    <x v="2008"/>
    <s v="Male"/>
    <n v="1"/>
    <s v="Yes"/>
    <x v="0"/>
    <s v="No"/>
    <n v="53"/>
    <s v="Yes"/>
    <s v="DSL"/>
    <s v="One year"/>
    <s v="Yes"/>
    <s v="Electronic check"/>
    <n v="60.05"/>
    <n v="3229.65"/>
    <s v="Yes"/>
    <m/>
  </r>
  <r>
    <x v="2009"/>
    <s v="Male"/>
    <n v="1"/>
    <s v="Yes"/>
    <x v="0"/>
    <s v="No"/>
    <n v="16"/>
    <s v="Yes"/>
    <s v="Fiber optic"/>
    <s v="Month-to-month"/>
    <s v="Yes"/>
    <s v="Credit card (automatic)"/>
    <n v="74.3"/>
    <n v="1178.25"/>
    <s v="Yes"/>
    <m/>
  </r>
  <r>
    <x v="2010"/>
    <s v="Male"/>
    <n v="0"/>
    <s v="No"/>
    <x v="1"/>
    <s v="No"/>
    <n v="10"/>
    <s v="Yes"/>
    <s v="No"/>
    <s v="Month-to-month"/>
    <s v="No"/>
    <s v="Electronic check"/>
    <n v="20"/>
    <n v="185.4"/>
    <s v="No"/>
    <m/>
  </r>
  <r>
    <x v="2011"/>
    <s v="Female"/>
    <n v="0"/>
    <s v="No"/>
    <x v="1"/>
    <s v="No"/>
    <n v="25"/>
    <s v="Yes"/>
    <s v="DSL"/>
    <s v="One year"/>
    <s v="No"/>
    <s v="Mailed check"/>
    <n v="74.3"/>
    <n v="1863.8"/>
    <s v="Yes"/>
    <m/>
  </r>
  <r>
    <x v="2012"/>
    <s v="Male"/>
    <n v="1"/>
    <s v="No"/>
    <x v="1"/>
    <s v="No"/>
    <n v="7"/>
    <s v="No"/>
    <s v="DSL"/>
    <s v="Month-to-month"/>
    <s v="Yes"/>
    <s v="Electronic check"/>
    <n v="44.4"/>
    <n v="265.8"/>
    <s v="No"/>
    <m/>
  </r>
  <r>
    <x v="2013"/>
    <s v="Male"/>
    <n v="0"/>
    <s v="Yes"/>
    <x v="0"/>
    <s v="Yes"/>
    <n v="38"/>
    <s v="Yes"/>
    <s v="DSL"/>
    <s v="Two year"/>
    <s v="Yes"/>
    <s v="Bank transfer (automatic)"/>
    <n v="85.4"/>
    <n v="3297"/>
    <s v="No"/>
    <m/>
  </r>
  <r>
    <x v="2014"/>
    <s v="Female"/>
    <n v="0"/>
    <s v="Yes"/>
    <x v="0"/>
    <s v="No"/>
    <n v="43"/>
    <s v="Yes"/>
    <s v="Fiber optic"/>
    <s v="Month-to-month"/>
    <s v="Yes"/>
    <s v="Electronic check"/>
    <n v="94.1"/>
    <n v="4107.3"/>
    <s v="No"/>
    <m/>
  </r>
  <r>
    <x v="2015"/>
    <s v="Female"/>
    <n v="0"/>
    <s v="No"/>
    <x v="1"/>
    <s v="Yes"/>
    <n v="4"/>
    <s v="Yes"/>
    <s v="Fiber optic"/>
    <s v="Month-to-month"/>
    <s v="Yes"/>
    <s v="Bank transfer (automatic)"/>
    <n v="98.1"/>
    <n v="396.3"/>
    <s v="Yes"/>
    <m/>
  </r>
  <r>
    <x v="2016"/>
    <s v="Female"/>
    <n v="0"/>
    <s v="No"/>
    <x v="1"/>
    <s v="No"/>
    <n v="25"/>
    <s v="Yes"/>
    <s v="Fiber optic"/>
    <s v="Two year"/>
    <s v="No"/>
    <s v="Electronic check"/>
    <n v="108.9"/>
    <n v="2809.05"/>
    <s v="No"/>
    <m/>
  </r>
  <r>
    <x v="2017"/>
    <s v="Male"/>
    <n v="0"/>
    <s v="No"/>
    <x v="1"/>
    <s v="Yes"/>
    <n v="27"/>
    <s v="Yes"/>
    <s v="DSL"/>
    <s v="One year"/>
    <s v="No"/>
    <s v="Mailed check"/>
    <n v="56.2"/>
    <n v="1567.55"/>
    <s v="No"/>
    <m/>
  </r>
  <r>
    <x v="2018"/>
    <s v="Male"/>
    <n v="0"/>
    <s v="No"/>
    <x v="1"/>
    <s v="Yes"/>
    <n v="71"/>
    <s v="Yes"/>
    <s v="Fiber optic"/>
    <s v="One year"/>
    <s v="Yes"/>
    <s v="Credit card (automatic)"/>
    <n v="85.45"/>
    <n v="6028.95"/>
    <s v="No"/>
    <m/>
  </r>
  <r>
    <x v="2019"/>
    <s v="Female"/>
    <n v="0"/>
    <s v="No"/>
    <x v="1"/>
    <s v="No"/>
    <n v="24"/>
    <s v="Yes"/>
    <s v="Fiber optic"/>
    <s v="Month-to-month"/>
    <s v="Yes"/>
    <s v="Credit card (automatic)"/>
    <n v="88.95"/>
    <n v="2072.75"/>
    <s v="No"/>
    <m/>
  </r>
  <r>
    <x v="2020"/>
    <s v="Female"/>
    <n v="0"/>
    <s v="No"/>
    <x v="1"/>
    <s v="No"/>
    <n v="15"/>
    <s v="Yes"/>
    <s v="DSL"/>
    <s v="Month-to-month"/>
    <s v="No"/>
    <s v="Electronic check"/>
    <n v="48.85"/>
    <n v="736.8"/>
    <s v="No"/>
    <m/>
  </r>
  <r>
    <x v="2021"/>
    <s v="Male"/>
    <n v="0"/>
    <s v="No"/>
    <x v="1"/>
    <s v="No"/>
    <n v="4"/>
    <s v="Yes"/>
    <s v="Fiber optic"/>
    <s v="Month-to-month"/>
    <s v="Yes"/>
    <s v="Electronic check"/>
    <n v="80.099999999999994"/>
    <n v="336.15"/>
    <s v="No"/>
    <m/>
  </r>
  <r>
    <x v="2022"/>
    <s v="Female"/>
    <n v="0"/>
    <s v="No"/>
    <x v="1"/>
    <s v="No"/>
    <n v="28"/>
    <s v="Yes"/>
    <s v="DSL"/>
    <s v="Month-to-month"/>
    <s v="No"/>
    <s v="Electronic check"/>
    <n v="56.05"/>
    <n v="1522.65"/>
    <s v="No"/>
    <m/>
  </r>
  <r>
    <x v="2023"/>
    <s v="Female"/>
    <n v="0"/>
    <s v="Yes"/>
    <x v="0"/>
    <s v="No"/>
    <n v="55"/>
    <s v="Yes"/>
    <s v="Fiber optic"/>
    <s v="Month-to-month"/>
    <s v="Yes"/>
    <s v="Bank transfer (automatic)"/>
    <n v="89.8"/>
    <n v="4959.6000000000004"/>
    <s v="No"/>
    <m/>
  </r>
  <r>
    <x v="2024"/>
    <s v="Male"/>
    <n v="0"/>
    <s v="No"/>
    <x v="1"/>
    <s v="No"/>
    <n v="10"/>
    <s v="Yes"/>
    <s v="Fiber optic"/>
    <s v="Month-to-month"/>
    <s v="Yes"/>
    <s v="Electronic check"/>
    <n v="94.9"/>
    <n v="1048.8499999999999"/>
    <s v="Yes"/>
    <m/>
  </r>
  <r>
    <x v="2025"/>
    <s v="Female"/>
    <n v="0"/>
    <s v="Yes"/>
    <x v="0"/>
    <s v="Yes"/>
    <n v="20"/>
    <s v="Yes"/>
    <s v="No"/>
    <s v="Month-to-month"/>
    <s v="No"/>
    <s v="Mailed check"/>
    <n v="20.350000000000001"/>
    <n v="442.6"/>
    <s v="No"/>
    <m/>
  </r>
  <r>
    <x v="2026"/>
    <s v="Female"/>
    <n v="0"/>
    <s v="Yes"/>
    <x v="0"/>
    <s v="Yes"/>
    <n v="62"/>
    <s v="Yes"/>
    <s v="Fiber optic"/>
    <s v="One year"/>
    <s v="Yes"/>
    <s v="Credit card (automatic)"/>
    <n v="106.05"/>
    <n v="6703.5"/>
    <s v="No"/>
    <m/>
  </r>
  <r>
    <x v="2027"/>
    <s v="Male"/>
    <n v="0"/>
    <s v="Yes"/>
    <x v="0"/>
    <s v="No"/>
    <n v="9"/>
    <s v="No"/>
    <s v="DSL"/>
    <s v="One year"/>
    <s v="No"/>
    <s v="Bank transfer (automatic)"/>
    <n v="24.1"/>
    <n v="259.8"/>
    <s v="Yes"/>
    <m/>
  </r>
  <r>
    <x v="2028"/>
    <s v="Male"/>
    <n v="0"/>
    <s v="Yes"/>
    <x v="0"/>
    <s v="No"/>
    <n v="58"/>
    <s v="Yes"/>
    <s v="DSL"/>
    <s v="Two year"/>
    <s v="Yes"/>
    <s v="Electronic check"/>
    <n v="86.1"/>
    <n v="4890.5"/>
    <s v="No"/>
    <m/>
  </r>
  <r>
    <x v="2029"/>
    <s v="Male"/>
    <n v="0"/>
    <s v="Yes"/>
    <x v="0"/>
    <s v="Yes"/>
    <n v="2"/>
    <s v="Yes"/>
    <s v="Fiber optic"/>
    <s v="Month-to-month"/>
    <s v="No"/>
    <s v="Electronic check"/>
    <n v="97.1"/>
    <n v="184.15"/>
    <s v="No"/>
    <m/>
  </r>
  <r>
    <x v="2030"/>
    <s v="Male"/>
    <n v="1"/>
    <s v="No"/>
    <x v="1"/>
    <s v="No"/>
    <n v="37"/>
    <s v="No"/>
    <s v="DSL"/>
    <s v="Month-to-month"/>
    <s v="No"/>
    <s v="Electronic check"/>
    <n v="36.65"/>
    <n v="1315"/>
    <s v="No"/>
    <m/>
  </r>
  <r>
    <x v="2031"/>
    <s v="Female"/>
    <n v="1"/>
    <s v="Yes"/>
    <x v="0"/>
    <s v="Yes"/>
    <n v="65"/>
    <s v="Yes"/>
    <s v="Fiber optic"/>
    <s v="One year"/>
    <s v="Yes"/>
    <s v="Bank transfer (automatic)"/>
    <n v="103.9"/>
    <n v="6767.1"/>
    <s v="No"/>
    <m/>
  </r>
  <r>
    <x v="2032"/>
    <s v="Female"/>
    <n v="0"/>
    <s v="Yes"/>
    <x v="0"/>
    <s v="Yes"/>
    <n v="39"/>
    <s v="Yes"/>
    <s v="No"/>
    <s v="Two year"/>
    <s v="No"/>
    <s v="Mailed check"/>
    <n v="19.75"/>
    <n v="757.95"/>
    <s v="No"/>
    <m/>
  </r>
  <r>
    <x v="2033"/>
    <s v="Male"/>
    <n v="0"/>
    <s v="No"/>
    <x v="1"/>
    <s v="No"/>
    <n v="68"/>
    <s v="Yes"/>
    <s v="No"/>
    <s v="Two year"/>
    <s v="No"/>
    <s v="Mailed check"/>
    <n v="24.55"/>
    <n v="1657.4"/>
    <s v="No"/>
    <m/>
  </r>
  <r>
    <x v="2034"/>
    <s v="Female"/>
    <n v="0"/>
    <s v="Yes"/>
    <x v="0"/>
    <s v="Yes"/>
    <n v="62"/>
    <s v="No"/>
    <s v="DSL"/>
    <s v="Two year"/>
    <s v="No"/>
    <s v="Bank transfer (automatic)"/>
    <n v="48.7"/>
    <n v="3008.55"/>
    <s v="No"/>
    <m/>
  </r>
  <r>
    <x v="2035"/>
    <s v="Male"/>
    <n v="0"/>
    <s v="No"/>
    <x v="1"/>
    <s v="No"/>
    <n v="3"/>
    <s v="Yes"/>
    <s v="Fiber optic"/>
    <s v="Month-to-month"/>
    <s v="Yes"/>
    <s v="Mailed check"/>
    <n v="88.35"/>
    <n v="262.05"/>
    <s v="Yes"/>
    <m/>
  </r>
  <r>
    <x v="2036"/>
    <s v="Female"/>
    <n v="0"/>
    <s v="Yes"/>
    <x v="0"/>
    <s v="No"/>
    <n v="72"/>
    <s v="Yes"/>
    <s v="Fiber optic"/>
    <s v="Two year"/>
    <s v="Yes"/>
    <s v="Electronic check"/>
    <n v="109.55"/>
    <n v="8165.1"/>
    <s v="No"/>
    <m/>
  </r>
  <r>
    <x v="2037"/>
    <s v="Female"/>
    <n v="0"/>
    <s v="Yes"/>
    <x v="0"/>
    <s v="No"/>
    <n v="41"/>
    <s v="Yes"/>
    <s v="No"/>
    <s v="Two year"/>
    <s v="No"/>
    <s v="Credit card (automatic)"/>
    <n v="20.65"/>
    <n v="875.55"/>
    <s v="No"/>
    <m/>
  </r>
  <r>
    <x v="2038"/>
    <s v="Female"/>
    <n v="0"/>
    <s v="No"/>
    <x v="1"/>
    <s v="No"/>
    <n v="4"/>
    <s v="Yes"/>
    <s v="DSL"/>
    <s v="Month-to-month"/>
    <s v="No"/>
    <s v="Electronic check"/>
    <n v="55.2"/>
    <n v="220.65"/>
    <s v="No"/>
    <m/>
  </r>
  <r>
    <x v="2039"/>
    <s v="Male"/>
    <n v="0"/>
    <s v="No"/>
    <x v="1"/>
    <s v="No"/>
    <n v="53"/>
    <s v="Yes"/>
    <s v="No"/>
    <s v="One year"/>
    <s v="No"/>
    <s v="Bank transfer (automatic)"/>
    <n v="24.05"/>
    <n v="1301.9000000000001"/>
    <s v="No"/>
    <m/>
  </r>
  <r>
    <x v="2040"/>
    <s v="Female"/>
    <n v="0"/>
    <s v="Yes"/>
    <x v="0"/>
    <s v="Yes"/>
    <n v="41"/>
    <s v="Yes"/>
    <s v="DSL"/>
    <s v="Month-to-month"/>
    <s v="No"/>
    <s v="Credit card (automatic)"/>
    <n v="79.900000000000006"/>
    <n v="3326.2"/>
    <s v="Yes"/>
    <m/>
  </r>
  <r>
    <x v="2041"/>
    <s v="Male"/>
    <n v="0"/>
    <s v="Yes"/>
    <x v="0"/>
    <s v="No"/>
    <n v="39"/>
    <s v="Yes"/>
    <s v="No"/>
    <s v="Two year"/>
    <s v="Yes"/>
    <s v="Bank transfer (automatic)"/>
    <n v="20.45"/>
    <n v="790"/>
    <s v="No"/>
    <m/>
  </r>
  <r>
    <x v="2042"/>
    <s v="Male"/>
    <n v="0"/>
    <s v="No"/>
    <x v="1"/>
    <s v="No"/>
    <n v="15"/>
    <s v="Yes"/>
    <s v="No"/>
    <s v="Month-to-month"/>
    <s v="Yes"/>
    <s v="Electronic check"/>
    <n v="26.35"/>
    <n v="378.6"/>
    <s v="No"/>
    <m/>
  </r>
  <r>
    <x v="2043"/>
    <s v="Female"/>
    <n v="0"/>
    <s v="Yes"/>
    <x v="0"/>
    <s v="No"/>
    <n v="13"/>
    <s v="Yes"/>
    <s v="DSL"/>
    <s v="One year"/>
    <s v="No"/>
    <s v="Electronic check"/>
    <n v="43.8"/>
    <n v="592.65"/>
    <s v="No"/>
    <m/>
  </r>
  <r>
    <x v="2044"/>
    <s v="Male"/>
    <n v="0"/>
    <s v="No"/>
    <x v="1"/>
    <s v="No"/>
    <n v="60"/>
    <s v="Yes"/>
    <s v="DSL"/>
    <s v="Two year"/>
    <s v="No"/>
    <s v="Electronic check"/>
    <n v="61.4"/>
    <n v="3638.25"/>
    <s v="No"/>
    <m/>
  </r>
  <r>
    <x v="2045"/>
    <s v="Female"/>
    <n v="1"/>
    <s v="Yes"/>
    <x v="0"/>
    <s v="No"/>
    <n v="12"/>
    <s v="Yes"/>
    <s v="Fiber optic"/>
    <s v="Month-to-month"/>
    <s v="Yes"/>
    <s v="Electronic check"/>
    <n v="98.1"/>
    <n v="1060.2"/>
    <s v="Yes"/>
    <m/>
  </r>
  <r>
    <x v="2046"/>
    <s v="Male"/>
    <n v="0"/>
    <s v="Yes"/>
    <x v="0"/>
    <s v="No"/>
    <n v="40"/>
    <s v="Yes"/>
    <s v="DSL"/>
    <s v="One year"/>
    <s v="No"/>
    <s v="Credit card (automatic)"/>
    <n v="70.75"/>
    <n v="2921.75"/>
    <s v="No"/>
    <m/>
  </r>
  <r>
    <x v="2047"/>
    <s v="Male"/>
    <n v="0"/>
    <s v="Yes"/>
    <x v="0"/>
    <s v="Yes"/>
    <n v="42"/>
    <s v="Yes"/>
    <s v="No"/>
    <s v="One year"/>
    <s v="No"/>
    <s v="Mailed check"/>
    <n v="20.25"/>
    <n v="854.9"/>
    <s v="No"/>
    <m/>
  </r>
  <r>
    <x v="2048"/>
    <s v="Female"/>
    <n v="1"/>
    <s v="No"/>
    <x v="1"/>
    <s v="No"/>
    <n v="66"/>
    <s v="Yes"/>
    <s v="DSL"/>
    <s v="One year"/>
    <s v="Yes"/>
    <s v="Credit card (automatic)"/>
    <n v="63.85"/>
    <n v="4174.3500000000004"/>
    <s v="No"/>
    <m/>
  </r>
  <r>
    <x v="2049"/>
    <s v="Male"/>
    <n v="0"/>
    <s v="No"/>
    <x v="1"/>
    <s v="No"/>
    <n v="49"/>
    <s v="Yes"/>
    <s v="Fiber optic"/>
    <s v="Month-to-month"/>
    <s v="No"/>
    <s v="Electronic check"/>
    <n v="98.7"/>
    <n v="4920.55"/>
    <s v="No"/>
    <m/>
  </r>
  <r>
    <x v="2050"/>
    <s v="Female"/>
    <n v="0"/>
    <s v="No"/>
    <x v="1"/>
    <s v="No"/>
    <n v="1"/>
    <s v="Yes"/>
    <s v="No"/>
    <s v="Month-to-month"/>
    <s v="No"/>
    <s v="Mailed check"/>
    <n v="20.5"/>
    <n v="20.5"/>
    <s v="Yes"/>
    <m/>
  </r>
  <r>
    <x v="2051"/>
    <s v="Female"/>
    <n v="0"/>
    <s v="No"/>
    <x v="1"/>
    <s v="No"/>
    <n v="41"/>
    <s v="Yes"/>
    <s v="No"/>
    <s v="Two year"/>
    <s v="No"/>
    <s v="Mailed check"/>
    <n v="20"/>
    <n v="810.3"/>
    <s v="No"/>
    <m/>
  </r>
  <r>
    <x v="2052"/>
    <s v="Female"/>
    <n v="0"/>
    <s v="Yes"/>
    <x v="0"/>
    <s v="Yes"/>
    <n v="23"/>
    <s v="Yes"/>
    <s v="Fiber optic"/>
    <s v="Month-to-month"/>
    <s v="No"/>
    <s v="Mailed check"/>
    <n v="84.4"/>
    <n v="1936.85"/>
    <s v="No"/>
    <m/>
  </r>
  <r>
    <x v="2053"/>
    <s v="Male"/>
    <n v="0"/>
    <s v="No"/>
    <x v="1"/>
    <s v="No"/>
    <n v="3"/>
    <s v="No"/>
    <s v="DSL"/>
    <s v="Month-to-month"/>
    <s v="No"/>
    <s v="Electronic check"/>
    <n v="25.1"/>
    <n v="79.8"/>
    <s v="No"/>
    <m/>
  </r>
  <r>
    <x v="2054"/>
    <s v="Female"/>
    <n v="0"/>
    <s v="Yes"/>
    <x v="0"/>
    <s v="Yes"/>
    <n v="52"/>
    <s v="Yes"/>
    <s v="No"/>
    <s v="Two year"/>
    <s v="No"/>
    <s v="Mailed check"/>
    <n v="19.850000000000001"/>
    <n v="1070.5"/>
    <s v="No"/>
    <m/>
  </r>
  <r>
    <x v="2055"/>
    <s v="Female"/>
    <n v="1"/>
    <s v="Yes"/>
    <x v="0"/>
    <s v="No"/>
    <n v="4"/>
    <s v="Yes"/>
    <s v="Fiber optic"/>
    <s v="Month-to-month"/>
    <s v="Yes"/>
    <s v="Electronic check"/>
    <n v="99.6"/>
    <n v="347.65"/>
    <s v="Yes"/>
    <m/>
  </r>
  <r>
    <x v="2056"/>
    <s v="Female"/>
    <n v="0"/>
    <s v="No"/>
    <x v="1"/>
    <s v="No"/>
    <n v="11"/>
    <s v="Yes"/>
    <s v="Fiber optic"/>
    <s v="Month-to-month"/>
    <s v="Yes"/>
    <s v="Electronic check"/>
    <n v="94.2"/>
    <n v="999.9"/>
    <s v="No"/>
    <m/>
  </r>
  <r>
    <x v="2057"/>
    <s v="Female"/>
    <n v="0"/>
    <s v="Yes"/>
    <x v="0"/>
    <s v="No"/>
    <n v="2"/>
    <s v="Yes"/>
    <s v="DSL"/>
    <s v="Month-to-month"/>
    <s v="Yes"/>
    <s v="Mailed check"/>
    <n v="62.15"/>
    <n v="113.1"/>
    <s v="No"/>
    <m/>
  </r>
  <r>
    <x v="2058"/>
    <s v="Female"/>
    <n v="0"/>
    <s v="Yes"/>
    <x v="0"/>
    <s v="No"/>
    <n v="26"/>
    <s v="Yes"/>
    <s v="Fiber optic"/>
    <s v="Month-to-month"/>
    <s v="No"/>
    <s v="Bank transfer (automatic)"/>
    <n v="79.3"/>
    <n v="2015.8"/>
    <s v="No"/>
    <m/>
  </r>
  <r>
    <x v="2059"/>
    <s v="Female"/>
    <n v="0"/>
    <s v="No"/>
    <x v="1"/>
    <s v="No"/>
    <n v="12"/>
    <s v="Yes"/>
    <s v="No"/>
    <s v="Month-to-month"/>
    <s v="No"/>
    <s v="Mailed check"/>
    <n v="20.3"/>
    <n v="246.7"/>
    <s v="No"/>
    <m/>
  </r>
  <r>
    <x v="2060"/>
    <s v="Female"/>
    <n v="0"/>
    <s v="Yes"/>
    <x v="0"/>
    <s v="Yes"/>
    <n v="64"/>
    <s v="Yes"/>
    <s v="DSL"/>
    <s v="Two year"/>
    <s v="Yes"/>
    <s v="Mailed check"/>
    <n v="90.6"/>
    <n v="5817.45"/>
    <s v="No"/>
    <m/>
  </r>
  <r>
    <x v="2061"/>
    <s v="Female"/>
    <n v="0"/>
    <s v="No"/>
    <x v="1"/>
    <s v="No"/>
    <n v="60"/>
    <s v="Yes"/>
    <s v="Fiber optic"/>
    <s v="One year"/>
    <s v="Yes"/>
    <s v="Bank transfer (automatic)"/>
    <n v="79.2"/>
    <n v="4765"/>
    <s v="No"/>
    <m/>
  </r>
  <r>
    <x v="2062"/>
    <s v="Male"/>
    <n v="0"/>
    <s v="Yes"/>
    <x v="0"/>
    <s v="Yes"/>
    <n v="42"/>
    <s v="Yes"/>
    <s v="No"/>
    <s v="Two year"/>
    <s v="No"/>
    <s v="Mailed check"/>
    <n v="19.350000000000001"/>
    <n v="867.3"/>
    <s v="No"/>
    <m/>
  </r>
  <r>
    <x v="2063"/>
    <s v="Male"/>
    <n v="0"/>
    <s v="No"/>
    <x v="1"/>
    <s v="No"/>
    <n v="1"/>
    <s v="Yes"/>
    <s v="DSL"/>
    <s v="Month-to-month"/>
    <s v="Yes"/>
    <s v="Electronic check"/>
    <n v="50.15"/>
    <n v="50.15"/>
    <s v="No"/>
    <m/>
  </r>
  <r>
    <x v="2064"/>
    <s v="Female"/>
    <n v="0"/>
    <s v="Yes"/>
    <x v="0"/>
    <s v="Yes"/>
    <n v="47"/>
    <s v="Yes"/>
    <s v="DSL"/>
    <s v="Two year"/>
    <s v="No"/>
    <s v="Bank transfer (automatic)"/>
    <n v="63.8"/>
    <n v="3007.25"/>
    <s v="No"/>
    <m/>
  </r>
  <r>
    <x v="2065"/>
    <s v="Female"/>
    <n v="0"/>
    <s v="Yes"/>
    <x v="0"/>
    <s v="No"/>
    <n v="10"/>
    <s v="Yes"/>
    <s v="No"/>
    <s v="Month-to-month"/>
    <s v="Yes"/>
    <s v="Mailed check"/>
    <n v="20.55"/>
    <n v="252.75"/>
    <s v="No"/>
    <m/>
  </r>
  <r>
    <x v="2066"/>
    <s v="Male"/>
    <n v="1"/>
    <s v="Yes"/>
    <x v="0"/>
    <s v="No"/>
    <n v="70"/>
    <s v="Yes"/>
    <s v="DSL"/>
    <s v="Two year"/>
    <s v="Yes"/>
    <s v="Credit card (automatic)"/>
    <n v="88.55"/>
    <n v="6306.5"/>
    <s v="No"/>
    <m/>
  </r>
  <r>
    <x v="2067"/>
    <s v="Male"/>
    <n v="1"/>
    <s v="No"/>
    <x v="1"/>
    <s v="No"/>
    <n v="67"/>
    <s v="Yes"/>
    <s v="Fiber optic"/>
    <s v="Month-to-month"/>
    <s v="Yes"/>
    <s v="Credit card (automatic)"/>
    <n v="101.4"/>
    <n v="6841.05"/>
    <s v="No"/>
    <m/>
  </r>
  <r>
    <x v="2068"/>
    <s v="Female"/>
    <n v="0"/>
    <s v="No"/>
    <x v="1"/>
    <s v="No"/>
    <n v="1"/>
    <s v="Yes"/>
    <s v="Fiber optic"/>
    <s v="Month-to-month"/>
    <s v="Yes"/>
    <s v="Electronic check"/>
    <n v="81.95"/>
    <n v="81.95"/>
    <s v="Yes"/>
    <m/>
  </r>
  <r>
    <x v="2069"/>
    <s v="Male"/>
    <n v="0"/>
    <s v="No"/>
    <x v="1"/>
    <s v="No"/>
    <n v="1"/>
    <s v="Yes"/>
    <s v="DSL"/>
    <s v="Month-to-month"/>
    <s v="No"/>
    <s v="Mailed check"/>
    <n v="44.6"/>
    <n v="44.6"/>
    <s v="No"/>
    <m/>
  </r>
  <r>
    <x v="2070"/>
    <s v="Male"/>
    <n v="0"/>
    <s v="No"/>
    <x v="1"/>
    <s v="No"/>
    <n v="4"/>
    <s v="Yes"/>
    <s v="DSL"/>
    <s v="Month-to-month"/>
    <s v="Yes"/>
    <s v="Bank transfer (automatic)"/>
    <n v="63.75"/>
    <n v="226.2"/>
    <s v="No"/>
    <m/>
  </r>
  <r>
    <x v="2071"/>
    <s v="Female"/>
    <n v="0"/>
    <s v="No"/>
    <x v="1"/>
    <s v="No"/>
    <n v="12"/>
    <s v="Yes"/>
    <s v="Fiber optic"/>
    <s v="Month-to-month"/>
    <s v="Yes"/>
    <s v="Electronic check"/>
    <n v="84.6"/>
    <n v="1017.35"/>
    <s v="No"/>
    <m/>
  </r>
  <r>
    <x v="2072"/>
    <s v="Male"/>
    <n v="0"/>
    <s v="No"/>
    <x v="1"/>
    <s v="No"/>
    <n v="26"/>
    <s v="Yes"/>
    <s v="Fiber optic"/>
    <s v="Month-to-month"/>
    <s v="Yes"/>
    <s v="Electronic check"/>
    <n v="85.75"/>
    <n v="2146.5"/>
    <s v="No"/>
    <m/>
  </r>
  <r>
    <x v="2073"/>
    <s v="Male"/>
    <n v="0"/>
    <s v="Yes"/>
    <x v="0"/>
    <s v="No"/>
    <n v="14"/>
    <s v="Yes"/>
    <s v="Fiber optic"/>
    <s v="Month-to-month"/>
    <s v="Yes"/>
    <s v="Electronic check"/>
    <n v="86.1"/>
    <n v="1235.55"/>
    <s v="Yes"/>
    <m/>
  </r>
  <r>
    <x v="2074"/>
    <s v="Female"/>
    <n v="0"/>
    <s v="Yes"/>
    <x v="0"/>
    <s v="Yes"/>
    <n v="42"/>
    <s v="Yes"/>
    <s v="No"/>
    <s v="Two year"/>
    <s v="No"/>
    <s v="Electronic check"/>
    <n v="22.95"/>
    <n v="1014.25"/>
    <s v="No"/>
    <m/>
  </r>
  <r>
    <x v="2075"/>
    <s v="Male"/>
    <n v="0"/>
    <s v="No"/>
    <x v="1"/>
    <s v="No"/>
    <n v="25"/>
    <s v="Yes"/>
    <s v="Fiber optic"/>
    <s v="Month-to-month"/>
    <s v="Yes"/>
    <s v="Bank transfer (automatic)"/>
    <n v="94.7"/>
    <n v="2362.1"/>
    <s v="Yes"/>
    <m/>
  </r>
  <r>
    <x v="2076"/>
    <s v="Female"/>
    <n v="0"/>
    <s v="Yes"/>
    <x v="0"/>
    <s v="No"/>
    <n v="64"/>
    <s v="Yes"/>
    <s v="No"/>
    <s v="Two year"/>
    <s v="No"/>
    <s v="Credit card (automatic)"/>
    <n v="19.45"/>
    <n v="1225.6500000000001"/>
    <s v="No"/>
    <m/>
  </r>
  <r>
    <x v="2077"/>
    <s v="Male"/>
    <n v="0"/>
    <s v="Yes"/>
    <x v="0"/>
    <s v="No"/>
    <n v="22"/>
    <s v="Yes"/>
    <s v="Fiber optic"/>
    <s v="Month-to-month"/>
    <s v="Yes"/>
    <s v="Electronic check"/>
    <n v="85.1"/>
    <n v="1873.7"/>
    <s v="Yes"/>
    <m/>
  </r>
  <r>
    <x v="2078"/>
    <s v="Male"/>
    <n v="0"/>
    <s v="No"/>
    <x v="1"/>
    <s v="No"/>
    <n v="19"/>
    <s v="Yes"/>
    <s v="No"/>
    <s v="One year"/>
    <s v="Yes"/>
    <s v="Credit card (automatic)"/>
    <n v="19.7"/>
    <n v="386.5"/>
    <s v="No"/>
    <m/>
  </r>
  <r>
    <x v="2079"/>
    <s v="Female"/>
    <n v="0"/>
    <s v="Yes"/>
    <x v="0"/>
    <s v="Yes"/>
    <n v="61"/>
    <s v="Yes"/>
    <s v="Fiber optic"/>
    <s v="Month-to-month"/>
    <s v="Yes"/>
    <s v="Electronic check"/>
    <n v="99.15"/>
    <n v="6010.05"/>
    <s v="Yes"/>
    <m/>
  </r>
  <r>
    <x v="2080"/>
    <s v="Male"/>
    <n v="0"/>
    <s v="Yes"/>
    <x v="0"/>
    <s v="No"/>
    <n v="22"/>
    <s v="Yes"/>
    <s v="Fiber optic"/>
    <s v="Month-to-month"/>
    <s v="Yes"/>
    <s v="Bank transfer (automatic)"/>
    <n v="87"/>
    <n v="1850.65"/>
    <s v="No"/>
    <m/>
  </r>
  <r>
    <x v="2081"/>
    <s v="Male"/>
    <n v="1"/>
    <s v="Yes"/>
    <x v="0"/>
    <s v="No"/>
    <n v="70"/>
    <s v="Yes"/>
    <s v="Fiber optic"/>
    <s v="Month-to-month"/>
    <s v="Yes"/>
    <s v="Electronic check"/>
    <n v="102.95"/>
    <n v="7101.5"/>
    <s v="Yes"/>
    <m/>
  </r>
  <r>
    <x v="2082"/>
    <s v="Male"/>
    <n v="0"/>
    <s v="No"/>
    <x v="1"/>
    <s v="No"/>
    <n v="12"/>
    <s v="Yes"/>
    <s v="Fiber optic"/>
    <s v="Month-to-month"/>
    <s v="Yes"/>
    <s v="Bank transfer (automatic)"/>
    <n v="79.95"/>
    <n v="1043.4000000000001"/>
    <s v="No"/>
    <m/>
  </r>
  <r>
    <x v="2083"/>
    <s v="Female"/>
    <n v="0"/>
    <s v="No"/>
    <x v="1"/>
    <s v="No"/>
    <n v="11"/>
    <s v="Yes"/>
    <s v="DSL"/>
    <s v="Month-to-month"/>
    <s v="Yes"/>
    <s v="Electronic check"/>
    <n v="64.900000000000006"/>
    <n v="716.1"/>
    <s v="No"/>
    <m/>
  </r>
  <r>
    <x v="2084"/>
    <s v="Male"/>
    <n v="0"/>
    <s v="Yes"/>
    <x v="0"/>
    <s v="Yes"/>
    <n v="68"/>
    <s v="Yes"/>
    <s v="No"/>
    <s v="Two year"/>
    <s v="No"/>
    <s v="Mailed check"/>
    <n v="25.75"/>
    <n v="1686.15"/>
    <s v="No"/>
    <m/>
  </r>
  <r>
    <x v="2085"/>
    <s v="Female"/>
    <n v="1"/>
    <s v="Yes"/>
    <x v="0"/>
    <s v="Yes"/>
    <n v="72"/>
    <s v="Yes"/>
    <s v="DSL"/>
    <s v="Two year"/>
    <s v="Yes"/>
    <s v="Bank transfer (automatic)"/>
    <n v="90.15"/>
    <n v="6716.45"/>
    <s v="No"/>
    <m/>
  </r>
  <r>
    <x v="2086"/>
    <s v="Male"/>
    <n v="1"/>
    <s v="No"/>
    <x v="1"/>
    <s v="No"/>
    <n v="67"/>
    <s v="Yes"/>
    <s v="Fiber optic"/>
    <s v="Two year"/>
    <s v="Yes"/>
    <s v="Credit card (automatic)"/>
    <n v="116.1"/>
    <n v="7839.85"/>
    <s v="No"/>
    <m/>
  </r>
  <r>
    <x v="2087"/>
    <s v="Female"/>
    <n v="0"/>
    <s v="No"/>
    <x v="1"/>
    <s v="No"/>
    <n v="60"/>
    <s v="Yes"/>
    <s v="Fiber optic"/>
    <s v="Month-to-month"/>
    <s v="Yes"/>
    <s v="Bank transfer (automatic)"/>
    <n v="104.95"/>
    <n v="6236.75"/>
    <s v="No"/>
    <m/>
  </r>
  <r>
    <x v="2088"/>
    <s v="Male"/>
    <n v="0"/>
    <s v="No"/>
    <x v="1"/>
    <s v="No"/>
    <n v="1"/>
    <s v="Yes"/>
    <s v="DSL"/>
    <s v="Month-to-month"/>
    <s v="Yes"/>
    <s v="Mailed check"/>
    <n v="45.05"/>
    <n v="45.05"/>
    <s v="Yes"/>
    <m/>
  </r>
  <r>
    <x v="2089"/>
    <s v="Female"/>
    <n v="1"/>
    <s v="Yes"/>
    <x v="0"/>
    <s v="Yes"/>
    <n v="47"/>
    <s v="Yes"/>
    <s v="Fiber optic"/>
    <s v="Month-to-month"/>
    <s v="No"/>
    <s v="Bank transfer (automatic)"/>
    <n v="70.55"/>
    <n v="3309.25"/>
    <s v="Yes"/>
    <m/>
  </r>
  <r>
    <x v="2090"/>
    <s v="Female"/>
    <n v="0"/>
    <s v="No"/>
    <x v="1"/>
    <s v="No"/>
    <n v="1"/>
    <s v="Yes"/>
    <s v="Fiber optic"/>
    <s v="Month-to-month"/>
    <s v="Yes"/>
    <s v="Electronic check"/>
    <n v="79.7"/>
    <n v="79.7"/>
    <s v="Yes"/>
    <m/>
  </r>
  <r>
    <x v="2091"/>
    <s v="Male"/>
    <n v="0"/>
    <s v="No"/>
    <x v="1"/>
    <s v="No"/>
    <n v="1"/>
    <s v="Yes"/>
    <s v="No"/>
    <s v="Month-to-month"/>
    <s v="No"/>
    <s v="Mailed check"/>
    <n v="20.45"/>
    <n v="20.45"/>
    <s v="No"/>
    <m/>
  </r>
  <r>
    <x v="2092"/>
    <s v="Male"/>
    <n v="0"/>
    <s v="No"/>
    <x v="1"/>
    <s v="No"/>
    <n v="22"/>
    <s v="Yes"/>
    <s v="DSL"/>
    <s v="Month-to-month"/>
    <s v="No"/>
    <s v="Electronic check"/>
    <n v="59"/>
    <n v="1254.7"/>
    <s v="Yes"/>
    <m/>
  </r>
  <r>
    <x v="2093"/>
    <s v="Female"/>
    <n v="0"/>
    <s v="Yes"/>
    <x v="0"/>
    <s v="No"/>
    <n v="37"/>
    <s v="Yes"/>
    <s v="No"/>
    <s v="One year"/>
    <s v="Yes"/>
    <s v="Bank transfer (automatic)"/>
    <n v="19.850000000000001"/>
    <n v="717.5"/>
    <s v="No"/>
    <m/>
  </r>
  <r>
    <x v="2094"/>
    <s v="Male"/>
    <n v="0"/>
    <s v="No"/>
    <x v="1"/>
    <s v="No"/>
    <n v="13"/>
    <s v="Yes"/>
    <s v="No"/>
    <s v="One year"/>
    <s v="Yes"/>
    <s v="Electronic check"/>
    <n v="19.95"/>
    <n v="253.8"/>
    <s v="No"/>
    <m/>
  </r>
  <r>
    <x v="2095"/>
    <s v="Male"/>
    <n v="0"/>
    <s v="No"/>
    <x v="1"/>
    <s v="No"/>
    <n v="43"/>
    <s v="Yes"/>
    <s v="No"/>
    <s v="Two year"/>
    <s v="No"/>
    <s v="Bank transfer (automatic)"/>
    <n v="26.45"/>
    <n v="1110.05"/>
    <s v="No"/>
    <m/>
  </r>
  <r>
    <x v="2096"/>
    <s v="Male"/>
    <n v="0"/>
    <s v="No"/>
    <x v="1"/>
    <s v="No"/>
    <n v="71"/>
    <s v="No"/>
    <s v="DSL"/>
    <s v="Two year"/>
    <s v="No"/>
    <s v="Bank transfer (automatic)"/>
    <n v="53.95"/>
    <n v="3888.65"/>
    <s v="No"/>
    <m/>
  </r>
  <r>
    <x v="2097"/>
    <s v="Female"/>
    <n v="1"/>
    <s v="Yes"/>
    <x v="0"/>
    <s v="Yes"/>
    <n v="1"/>
    <s v="Yes"/>
    <s v="Fiber optic"/>
    <s v="Month-to-month"/>
    <s v="Yes"/>
    <s v="Electronic check"/>
    <n v="69.25"/>
    <n v="69.25"/>
    <s v="Yes"/>
    <m/>
  </r>
  <r>
    <x v="2098"/>
    <s v="Female"/>
    <n v="0"/>
    <s v="Yes"/>
    <x v="0"/>
    <s v="Yes"/>
    <n v="72"/>
    <s v="Yes"/>
    <s v="Fiber optic"/>
    <s v="Two year"/>
    <s v="Yes"/>
    <s v="Electronic check"/>
    <n v="95.1"/>
    <n v="6843.15"/>
    <s v="No"/>
    <m/>
  </r>
  <r>
    <x v="2099"/>
    <s v="Female"/>
    <n v="1"/>
    <s v="No"/>
    <x v="1"/>
    <s v="No"/>
    <n v="6"/>
    <s v="Yes"/>
    <s v="Fiber optic"/>
    <s v="Month-to-month"/>
    <s v="Yes"/>
    <s v="Electronic check"/>
    <n v="74.099999999999994"/>
    <n v="450.9"/>
    <s v="No"/>
    <m/>
  </r>
  <r>
    <x v="2100"/>
    <s v="Male"/>
    <n v="0"/>
    <s v="Yes"/>
    <x v="0"/>
    <s v="Yes"/>
    <n v="12"/>
    <s v="No"/>
    <s v="DSL"/>
    <s v="Month-to-month"/>
    <s v="No"/>
    <s v="Mailed check"/>
    <n v="35.5"/>
    <n v="432.25"/>
    <s v="No"/>
    <m/>
  </r>
  <r>
    <x v="2101"/>
    <s v="Female"/>
    <n v="0"/>
    <s v="Yes"/>
    <x v="0"/>
    <s v="No"/>
    <n v="21"/>
    <s v="Yes"/>
    <s v="Fiber optic"/>
    <s v="One year"/>
    <s v="No"/>
    <s v="Electronic check"/>
    <n v="79.2"/>
    <n v="1742.45"/>
    <s v="No"/>
    <m/>
  </r>
  <r>
    <x v="2102"/>
    <s v="Female"/>
    <n v="0"/>
    <s v="Yes"/>
    <x v="0"/>
    <s v="Yes"/>
    <n v="6"/>
    <s v="Yes"/>
    <s v="DSL"/>
    <s v="Month-to-month"/>
    <s v="Yes"/>
    <s v="Mailed check"/>
    <n v="48.8"/>
    <n v="297.35000000000002"/>
    <s v="No"/>
    <m/>
  </r>
  <r>
    <x v="2103"/>
    <s v="Male"/>
    <n v="0"/>
    <s v="Yes"/>
    <x v="0"/>
    <s v="No"/>
    <n v="20"/>
    <s v="Yes"/>
    <s v="Fiber optic"/>
    <s v="Month-to-month"/>
    <s v="Yes"/>
    <s v="Mailed check"/>
    <n v="89"/>
    <n v="1820.45"/>
    <s v="Yes"/>
    <m/>
  </r>
  <r>
    <x v="2104"/>
    <s v="Male"/>
    <n v="0"/>
    <s v="Yes"/>
    <x v="0"/>
    <s v="No"/>
    <n v="18"/>
    <s v="Yes"/>
    <s v="Fiber optic"/>
    <s v="Month-to-month"/>
    <s v="Yes"/>
    <s v="Electronic check"/>
    <n v="99.4"/>
    <n v="1742.95"/>
    <s v="Yes"/>
    <m/>
  </r>
  <r>
    <x v="2105"/>
    <s v="Female"/>
    <n v="0"/>
    <s v="No"/>
    <x v="1"/>
    <s v="No"/>
    <n v="43"/>
    <s v="Yes"/>
    <s v="DSL"/>
    <s v="One year"/>
    <s v="No"/>
    <s v="Electronic check"/>
    <n v="55.45"/>
    <n v="2444.25"/>
    <s v="No"/>
    <m/>
  </r>
  <r>
    <x v="2106"/>
    <s v="Female"/>
    <n v="0"/>
    <s v="No"/>
    <x v="1"/>
    <s v="No"/>
    <n v="1"/>
    <s v="Yes"/>
    <s v="Fiber optic"/>
    <s v="Month-to-month"/>
    <s v="No"/>
    <s v="Bank transfer (automatic)"/>
    <n v="73.5"/>
    <n v="73.5"/>
    <s v="Yes"/>
    <m/>
  </r>
  <r>
    <x v="2107"/>
    <s v="Male"/>
    <n v="0"/>
    <s v="No"/>
    <x v="1"/>
    <s v="No"/>
    <n v="52"/>
    <s v="No"/>
    <s v="DSL"/>
    <s v="Two year"/>
    <s v="No"/>
    <s v="Credit card (automatic)"/>
    <n v="63.9"/>
    <n v="3334.95"/>
    <s v="No"/>
    <m/>
  </r>
  <r>
    <x v="2108"/>
    <s v="Female"/>
    <n v="0"/>
    <s v="Yes"/>
    <x v="0"/>
    <s v="Yes"/>
    <n v="72"/>
    <s v="No"/>
    <s v="DSL"/>
    <s v="Two year"/>
    <s v="Yes"/>
    <s v="Bank transfer (automatic)"/>
    <n v="63.8"/>
    <n v="4684.3"/>
    <s v="No"/>
    <m/>
  </r>
  <r>
    <x v="2109"/>
    <s v="Male"/>
    <n v="0"/>
    <s v="No"/>
    <x v="1"/>
    <s v="No"/>
    <n v="51"/>
    <s v="No"/>
    <s v="DSL"/>
    <s v="Month-to-month"/>
    <s v="Yes"/>
    <s v="Credit card (automatic)"/>
    <n v="44.45"/>
    <n v="2181.5500000000002"/>
    <s v="No"/>
    <m/>
  </r>
  <r>
    <x v="2110"/>
    <s v="Male"/>
    <n v="0"/>
    <s v="Yes"/>
    <x v="0"/>
    <s v="Yes"/>
    <n v="68"/>
    <s v="Yes"/>
    <s v="No"/>
    <s v="Two year"/>
    <s v="Yes"/>
    <s v="Bank transfer (automatic)"/>
    <n v="19.95"/>
    <n v="1303.25"/>
    <s v="No"/>
    <m/>
  </r>
  <r>
    <x v="2111"/>
    <s v="Male"/>
    <n v="1"/>
    <s v="Yes"/>
    <x v="0"/>
    <s v="No"/>
    <n v="8"/>
    <s v="No"/>
    <s v="DSL"/>
    <s v="Month-to-month"/>
    <s v="Yes"/>
    <s v="Mailed check"/>
    <n v="43.35"/>
    <n v="371.4"/>
    <s v="No"/>
    <m/>
  </r>
  <r>
    <x v="2112"/>
    <s v="Male"/>
    <n v="0"/>
    <s v="Yes"/>
    <x v="0"/>
    <s v="No"/>
    <n v="49"/>
    <s v="No"/>
    <s v="DSL"/>
    <s v="Two year"/>
    <s v="No"/>
    <s v="Credit card (automatic)"/>
    <n v="49.65"/>
    <n v="2409.9"/>
    <s v="No"/>
    <m/>
  </r>
  <r>
    <x v="2113"/>
    <s v="Female"/>
    <n v="0"/>
    <s v="Yes"/>
    <x v="0"/>
    <s v="No"/>
    <n v="72"/>
    <s v="Yes"/>
    <s v="DSL"/>
    <s v="Two year"/>
    <s v="No"/>
    <s v="Mailed check"/>
    <n v="85.1"/>
    <n v="6155.4"/>
    <s v="No"/>
    <m/>
  </r>
  <r>
    <x v="2114"/>
    <s v="Female"/>
    <n v="0"/>
    <s v="Yes"/>
    <x v="0"/>
    <s v="No"/>
    <n v="28"/>
    <s v="Yes"/>
    <s v="Fiber optic"/>
    <s v="Month-to-month"/>
    <s v="Yes"/>
    <s v="Mailed check"/>
    <n v="92.35"/>
    <n v="2602.9"/>
    <s v="Yes"/>
    <m/>
  </r>
  <r>
    <x v="2115"/>
    <s v="Male"/>
    <n v="0"/>
    <s v="No"/>
    <x v="1"/>
    <s v="No"/>
    <n v="54"/>
    <s v="Yes"/>
    <s v="Fiber optic"/>
    <s v="Month-to-month"/>
    <s v="No"/>
    <s v="Mailed check"/>
    <n v="89.8"/>
    <n v="4667"/>
    <s v="No"/>
    <m/>
  </r>
  <r>
    <x v="2116"/>
    <s v="Male"/>
    <n v="0"/>
    <s v="No"/>
    <x v="1"/>
    <s v="No"/>
    <n v="11"/>
    <s v="Yes"/>
    <s v="Fiber optic"/>
    <s v="Month-to-month"/>
    <s v="Yes"/>
    <s v="Electronic check"/>
    <n v="74.55"/>
    <n v="824.75"/>
    <s v="Yes"/>
    <m/>
  </r>
  <r>
    <x v="2117"/>
    <s v="Female"/>
    <n v="0"/>
    <s v="Yes"/>
    <x v="0"/>
    <s v="Yes"/>
    <n v="50"/>
    <s v="Yes"/>
    <s v="Fiber optic"/>
    <s v="One year"/>
    <s v="No"/>
    <s v="Mailed check"/>
    <n v="103.05"/>
    <n v="5153.5"/>
    <s v="No"/>
    <m/>
  </r>
  <r>
    <x v="2118"/>
    <s v="Female"/>
    <n v="0"/>
    <s v="Yes"/>
    <x v="0"/>
    <s v="No"/>
    <n v="69"/>
    <s v="Yes"/>
    <s v="Fiber optic"/>
    <s v="Two year"/>
    <s v="Yes"/>
    <s v="Electronic check"/>
    <n v="116"/>
    <n v="8182.85"/>
    <s v="No"/>
    <m/>
  </r>
  <r>
    <x v="2119"/>
    <s v="Male"/>
    <n v="0"/>
    <s v="No"/>
    <x v="1"/>
    <s v="No"/>
    <n v="1"/>
    <s v="Yes"/>
    <s v="Fiber optic"/>
    <s v="Month-to-month"/>
    <s v="Yes"/>
    <s v="Electronic check"/>
    <n v="69.900000000000006"/>
    <n v="69.900000000000006"/>
    <s v="No"/>
    <m/>
  </r>
  <r>
    <x v="2120"/>
    <s v="Male"/>
    <n v="0"/>
    <s v="Yes"/>
    <x v="0"/>
    <s v="Yes"/>
    <n v="68"/>
    <s v="Yes"/>
    <s v="Fiber optic"/>
    <s v="Two year"/>
    <s v="No"/>
    <s v="Bank transfer (automatic)"/>
    <n v="95.1"/>
    <n v="6683.4"/>
    <s v="No"/>
    <m/>
  </r>
  <r>
    <x v="2121"/>
    <s v="Male"/>
    <n v="0"/>
    <s v="Yes"/>
    <x v="0"/>
    <s v="Yes"/>
    <n v="31"/>
    <s v="Yes"/>
    <s v="No"/>
    <s v="Two year"/>
    <s v="No"/>
    <s v="Mailed check"/>
    <n v="25.75"/>
    <n v="755.6"/>
    <s v="No"/>
    <m/>
  </r>
  <r>
    <x v="2122"/>
    <s v="Female"/>
    <n v="1"/>
    <s v="No"/>
    <x v="1"/>
    <s v="Yes"/>
    <n v="33"/>
    <s v="Yes"/>
    <s v="Fiber optic"/>
    <s v="Month-to-month"/>
    <s v="Yes"/>
    <s v="Bank transfer (automatic)"/>
    <n v="105.35"/>
    <n v="3465.05"/>
    <s v="No"/>
    <m/>
  </r>
  <r>
    <x v="2123"/>
    <s v="Male"/>
    <n v="1"/>
    <s v="Yes"/>
    <x v="0"/>
    <s v="No"/>
    <n v="55"/>
    <s v="Yes"/>
    <s v="Fiber optic"/>
    <s v="Two year"/>
    <s v="Yes"/>
    <s v="Electronic check"/>
    <n v="113.6"/>
    <n v="6292.7"/>
    <s v="No"/>
    <m/>
  </r>
  <r>
    <x v="2124"/>
    <s v="Male"/>
    <n v="0"/>
    <s v="Yes"/>
    <x v="0"/>
    <s v="No"/>
    <n v="71"/>
    <s v="Yes"/>
    <s v="DSL"/>
    <s v="Two year"/>
    <s v="Yes"/>
    <s v="Bank transfer (automatic)"/>
    <n v="86.1"/>
    <n v="6045.9"/>
    <s v="No"/>
    <m/>
  </r>
  <r>
    <x v="2125"/>
    <s v="Male"/>
    <n v="0"/>
    <s v="No"/>
    <x v="1"/>
    <s v="No"/>
    <n v="40"/>
    <s v="Yes"/>
    <s v="Fiber optic"/>
    <s v="Month-to-month"/>
    <s v="Yes"/>
    <s v="Mailed check"/>
    <n v="102.65"/>
    <n v="4108.1499999999996"/>
    <s v="No"/>
    <m/>
  </r>
  <r>
    <x v="2126"/>
    <s v="Female"/>
    <n v="0"/>
    <s v="Yes"/>
    <x v="0"/>
    <s v="Yes"/>
    <n v="64"/>
    <s v="Yes"/>
    <s v="Fiber optic"/>
    <s v="One year"/>
    <s v="Yes"/>
    <s v="Electronic check"/>
    <n v="92.85"/>
    <n v="5980.75"/>
    <s v="No"/>
    <m/>
  </r>
  <r>
    <x v="2127"/>
    <s v="Male"/>
    <n v="0"/>
    <s v="Yes"/>
    <x v="0"/>
    <s v="No"/>
    <n v="53"/>
    <s v="Yes"/>
    <s v="Fiber optic"/>
    <s v="One year"/>
    <s v="No"/>
    <s v="Bank transfer (automatic)"/>
    <n v="97.75"/>
    <n v="5043.2"/>
    <s v="No"/>
    <m/>
  </r>
  <r>
    <x v="2128"/>
    <s v="Male"/>
    <n v="1"/>
    <s v="No"/>
    <x v="1"/>
    <s v="No"/>
    <n v="53"/>
    <s v="No"/>
    <s v="DSL"/>
    <s v="Month-to-month"/>
    <s v="Yes"/>
    <s v="Electronic check"/>
    <n v="54.45"/>
    <n v="2854.55"/>
    <s v="Yes"/>
    <m/>
  </r>
  <r>
    <x v="2129"/>
    <s v="Male"/>
    <n v="0"/>
    <s v="No"/>
    <x v="1"/>
    <s v="No"/>
    <n v="46"/>
    <s v="Yes"/>
    <s v="No"/>
    <s v="Two year"/>
    <s v="No"/>
    <s v="Electronic check"/>
    <n v="19.95"/>
    <n v="907.05"/>
    <s v="No"/>
    <m/>
  </r>
  <r>
    <x v="2130"/>
    <s v="Male"/>
    <n v="0"/>
    <s v="No"/>
    <x v="1"/>
    <s v="No"/>
    <n v="40"/>
    <s v="Yes"/>
    <s v="No"/>
    <s v="Two year"/>
    <s v="Yes"/>
    <s v="Mailed check"/>
    <n v="24.6"/>
    <n v="973.95"/>
    <s v="No"/>
    <m/>
  </r>
  <r>
    <x v="2131"/>
    <s v="Male"/>
    <n v="0"/>
    <s v="No"/>
    <x v="1"/>
    <s v="No"/>
    <n v="12"/>
    <s v="No"/>
    <s v="DSL"/>
    <s v="Month-to-month"/>
    <s v="Yes"/>
    <s v="Bank transfer (automatic)"/>
    <n v="50.95"/>
    <n v="605.75"/>
    <s v="No"/>
    <m/>
  </r>
  <r>
    <x v="2132"/>
    <s v="Male"/>
    <n v="0"/>
    <s v="No"/>
    <x v="1"/>
    <s v="No"/>
    <n v="9"/>
    <s v="Yes"/>
    <s v="Fiber optic"/>
    <s v="Month-to-month"/>
    <s v="No"/>
    <s v="Electronic check"/>
    <n v="75.599999999999994"/>
    <n v="661.55"/>
    <s v="No"/>
    <m/>
  </r>
  <r>
    <x v="2133"/>
    <s v="Female"/>
    <n v="0"/>
    <s v="Yes"/>
    <x v="0"/>
    <s v="Yes"/>
    <n v="51"/>
    <s v="Yes"/>
    <s v="Fiber optic"/>
    <s v="Month-to-month"/>
    <s v="Yes"/>
    <s v="Electronic check"/>
    <n v="80.75"/>
    <n v="4116.8999999999996"/>
    <s v="No"/>
    <m/>
  </r>
  <r>
    <x v="2134"/>
    <s v="Male"/>
    <n v="0"/>
    <s v="Yes"/>
    <x v="0"/>
    <s v="Yes"/>
    <n v="49"/>
    <s v="Yes"/>
    <s v="Fiber optic"/>
    <s v="Month-to-month"/>
    <s v="Yes"/>
    <s v="Credit card (automatic)"/>
    <n v="90.4"/>
    <n v="4494.6499999999996"/>
    <s v="No"/>
    <m/>
  </r>
  <r>
    <x v="2135"/>
    <s v="Female"/>
    <n v="0"/>
    <s v="No"/>
    <x v="1"/>
    <s v="No"/>
    <n v="56"/>
    <s v="Yes"/>
    <s v="DSL"/>
    <s v="One year"/>
    <s v="Yes"/>
    <s v="Credit card (automatic)"/>
    <n v="60.25"/>
    <n v="3282.75"/>
    <s v="No"/>
    <m/>
  </r>
  <r>
    <x v="2136"/>
    <s v="Male"/>
    <n v="0"/>
    <s v="No"/>
    <x v="1"/>
    <s v="No"/>
    <n v="4"/>
    <s v="Yes"/>
    <s v="No"/>
    <s v="Month-to-month"/>
    <s v="Yes"/>
    <s v="Electronic check"/>
    <n v="20.2"/>
    <n v="55.7"/>
    <s v="No"/>
    <m/>
  </r>
  <r>
    <x v="2137"/>
    <s v="Female"/>
    <n v="0"/>
    <s v="Yes"/>
    <x v="0"/>
    <s v="Yes"/>
    <n v="20"/>
    <s v="Yes"/>
    <s v="Fiber optic"/>
    <s v="Month-to-month"/>
    <s v="Yes"/>
    <s v="Bank transfer (automatic)"/>
    <n v="105.85"/>
    <n v="2239.65"/>
    <s v="Yes"/>
    <m/>
  </r>
  <r>
    <x v="2138"/>
    <s v="Female"/>
    <n v="0"/>
    <s v="No"/>
    <x v="1"/>
    <s v="No"/>
    <n v="7"/>
    <s v="Yes"/>
    <s v="Fiber optic"/>
    <s v="Month-to-month"/>
    <s v="No"/>
    <s v="Mailed check"/>
    <n v="75.45"/>
    <n v="480.75"/>
    <s v="Yes"/>
    <m/>
  </r>
  <r>
    <x v="2139"/>
    <s v="Male"/>
    <n v="0"/>
    <s v="No"/>
    <x v="1"/>
    <s v="No"/>
    <n v="7"/>
    <s v="Yes"/>
    <s v="Fiber optic"/>
    <s v="Month-to-month"/>
    <s v="Yes"/>
    <s v="Electronic check"/>
    <n v="93.85"/>
    <n v="635.6"/>
    <s v="Yes"/>
    <m/>
  </r>
  <r>
    <x v="2140"/>
    <s v="Female"/>
    <n v="0"/>
    <s v="No"/>
    <x v="1"/>
    <s v="No"/>
    <n v="4"/>
    <s v="Yes"/>
    <s v="Fiber optic"/>
    <s v="Month-to-month"/>
    <s v="Yes"/>
    <s v="Mailed check"/>
    <n v="80.3"/>
    <n v="324.2"/>
    <s v="No"/>
    <m/>
  </r>
  <r>
    <x v="2141"/>
    <s v="Female"/>
    <n v="0"/>
    <s v="No"/>
    <x v="1"/>
    <s v="No"/>
    <n v="1"/>
    <s v="Yes"/>
    <s v="No"/>
    <s v="Month-to-month"/>
    <s v="No"/>
    <s v="Credit card (automatic)"/>
    <n v="19.55"/>
    <n v="19.55"/>
    <s v="No"/>
    <m/>
  </r>
  <r>
    <x v="2142"/>
    <s v="Male"/>
    <n v="0"/>
    <s v="Yes"/>
    <x v="0"/>
    <s v="Yes"/>
    <n v="27"/>
    <s v="Yes"/>
    <s v="Fiber optic"/>
    <s v="Month-to-month"/>
    <s v="No"/>
    <s v="Electronic check"/>
    <n v="100.75"/>
    <n v="2793.55"/>
    <s v="No"/>
    <m/>
  </r>
  <r>
    <x v="2143"/>
    <s v="Male"/>
    <n v="0"/>
    <s v="No"/>
    <x v="1"/>
    <s v="No"/>
    <n v="22"/>
    <s v="Yes"/>
    <s v="Fiber optic"/>
    <s v="Month-to-month"/>
    <s v="Yes"/>
    <s v="Electronic check"/>
    <n v="100.75"/>
    <n v="2095"/>
    <s v="Yes"/>
    <m/>
  </r>
  <r>
    <x v="2144"/>
    <s v="Male"/>
    <n v="0"/>
    <s v="No"/>
    <x v="1"/>
    <s v="No"/>
    <n v="12"/>
    <s v="Yes"/>
    <s v="DSL"/>
    <s v="Month-to-month"/>
    <s v="Yes"/>
    <s v="Mailed check"/>
    <n v="53.75"/>
    <n v="648.65"/>
    <s v="No"/>
    <m/>
  </r>
  <r>
    <x v="2145"/>
    <s v="Male"/>
    <n v="0"/>
    <s v="Yes"/>
    <x v="0"/>
    <s v="No"/>
    <n v="24"/>
    <s v="Yes"/>
    <s v="DSL"/>
    <s v="One year"/>
    <s v="Yes"/>
    <s v="Electronic check"/>
    <n v="58.35"/>
    <n v="1346.9"/>
    <s v="No"/>
    <m/>
  </r>
  <r>
    <x v="2146"/>
    <s v="Male"/>
    <n v="0"/>
    <s v="No"/>
    <x v="1"/>
    <s v="No"/>
    <n v="51"/>
    <s v="Yes"/>
    <s v="Fiber optic"/>
    <s v="Month-to-month"/>
    <s v="No"/>
    <s v="Credit card (automatic)"/>
    <n v="80"/>
    <n v="4242.3500000000004"/>
    <s v="Yes"/>
    <m/>
  </r>
  <r>
    <x v="2147"/>
    <s v="Female"/>
    <n v="1"/>
    <s v="No"/>
    <x v="1"/>
    <s v="No"/>
    <n v="14"/>
    <s v="No"/>
    <s v="DSL"/>
    <s v="Month-to-month"/>
    <s v="Yes"/>
    <s v="Electronic check"/>
    <n v="46.35"/>
    <n v="672.7"/>
    <s v="No"/>
    <m/>
  </r>
  <r>
    <x v="2148"/>
    <s v="Male"/>
    <n v="0"/>
    <s v="Yes"/>
    <x v="0"/>
    <s v="No"/>
    <n v="59"/>
    <s v="Yes"/>
    <s v="Fiber optic"/>
    <s v="Two year"/>
    <s v="No"/>
    <s v="Electronic check"/>
    <n v="113.75"/>
    <n v="6561.25"/>
    <s v="No"/>
    <m/>
  </r>
  <r>
    <x v="2149"/>
    <s v="Male"/>
    <n v="0"/>
    <s v="No"/>
    <x v="1"/>
    <s v="No"/>
    <n v="3"/>
    <s v="Yes"/>
    <s v="Fiber optic"/>
    <s v="Month-to-month"/>
    <s v="No"/>
    <s v="Electronic check"/>
    <n v="90.4"/>
    <n v="268.45"/>
    <s v="No"/>
    <m/>
  </r>
  <r>
    <x v="2150"/>
    <s v="Female"/>
    <n v="0"/>
    <s v="Yes"/>
    <x v="0"/>
    <s v="Yes"/>
    <n v="65"/>
    <s v="Yes"/>
    <s v="Fiber optic"/>
    <s v="Two year"/>
    <s v="No"/>
    <s v="Electronic check"/>
    <n v="109.3"/>
    <n v="7337.55"/>
    <s v="No"/>
    <m/>
  </r>
  <r>
    <x v="2151"/>
    <s v="Female"/>
    <n v="0"/>
    <s v="Yes"/>
    <x v="0"/>
    <s v="Yes"/>
    <n v="59"/>
    <s v="Yes"/>
    <s v="DSL"/>
    <s v="Two year"/>
    <s v="No"/>
    <s v="Credit card (automatic)"/>
    <n v="90.3"/>
    <n v="5194.05"/>
    <s v="No"/>
    <m/>
  </r>
  <r>
    <x v="2152"/>
    <s v="Male"/>
    <n v="0"/>
    <s v="Yes"/>
    <x v="0"/>
    <s v="Yes"/>
    <n v="72"/>
    <s v="No"/>
    <s v="DSL"/>
    <s v="Two year"/>
    <s v="Yes"/>
    <s v="Credit card (automatic)"/>
    <n v="65.25"/>
    <n v="4478.8500000000004"/>
    <s v="No"/>
    <m/>
  </r>
  <r>
    <x v="2153"/>
    <s v="Male"/>
    <n v="0"/>
    <s v="No"/>
    <x v="1"/>
    <s v="No"/>
    <n v="3"/>
    <s v="Yes"/>
    <s v="DSL"/>
    <s v="Month-to-month"/>
    <s v="No"/>
    <s v="Mailed check"/>
    <n v="60.65"/>
    <n v="196.9"/>
    <s v="No"/>
    <m/>
  </r>
  <r>
    <x v="2154"/>
    <s v="Male"/>
    <n v="0"/>
    <s v="No"/>
    <x v="1"/>
    <s v="No"/>
    <n v="1"/>
    <s v="Yes"/>
    <s v="No"/>
    <s v="Month-to-month"/>
    <s v="Yes"/>
    <s v="Mailed check"/>
    <n v="19.5"/>
    <n v="19.5"/>
    <s v="No"/>
    <m/>
  </r>
  <r>
    <x v="2155"/>
    <s v="Male"/>
    <n v="1"/>
    <s v="No"/>
    <x v="1"/>
    <s v="No"/>
    <n v="57"/>
    <s v="Yes"/>
    <s v="DSL"/>
    <s v="One year"/>
    <s v="Yes"/>
    <s v="Electronic check"/>
    <n v="53.5"/>
    <n v="3035.8"/>
    <s v="No"/>
    <m/>
  </r>
  <r>
    <x v="2156"/>
    <s v="Male"/>
    <n v="0"/>
    <s v="Yes"/>
    <x v="0"/>
    <s v="Yes"/>
    <n v="52"/>
    <s v="Yes"/>
    <s v="No"/>
    <s v="One year"/>
    <s v="Yes"/>
    <s v="Credit card (automatic)"/>
    <n v="20.85"/>
    <n v="1071.5999999999999"/>
    <s v="No"/>
    <m/>
  </r>
  <r>
    <x v="2157"/>
    <s v="Male"/>
    <n v="0"/>
    <s v="Yes"/>
    <x v="0"/>
    <s v="Yes"/>
    <n v="71"/>
    <s v="Yes"/>
    <s v="DSL"/>
    <s v="Two year"/>
    <s v="No"/>
    <s v="Credit card (automatic)"/>
    <n v="89.9"/>
    <n v="6457.15"/>
    <s v="No"/>
    <m/>
  </r>
  <r>
    <x v="2158"/>
    <s v="Female"/>
    <n v="0"/>
    <s v="Yes"/>
    <x v="0"/>
    <s v="No"/>
    <n v="26"/>
    <s v="Yes"/>
    <s v="No"/>
    <s v="One year"/>
    <s v="No"/>
    <s v="Mailed check"/>
    <n v="26"/>
    <n v="684.05"/>
    <s v="No"/>
    <m/>
  </r>
  <r>
    <x v="2159"/>
    <s v="Female"/>
    <n v="0"/>
    <s v="No"/>
    <x v="1"/>
    <s v="No"/>
    <n v="35"/>
    <s v="Yes"/>
    <s v="Fiber optic"/>
    <s v="Two year"/>
    <s v="Yes"/>
    <s v="Mailed check"/>
    <n v="113.2"/>
    <n v="3914.05"/>
    <s v="No"/>
    <m/>
  </r>
  <r>
    <x v="2160"/>
    <s v="Male"/>
    <n v="0"/>
    <s v="Yes"/>
    <x v="0"/>
    <s v="No"/>
    <n v="72"/>
    <s v="Yes"/>
    <s v="Fiber optic"/>
    <s v="Two year"/>
    <s v="Yes"/>
    <s v="Electronic check"/>
    <n v="109.65"/>
    <n v="7880.25"/>
    <s v="No"/>
    <m/>
  </r>
  <r>
    <x v="2161"/>
    <s v="Male"/>
    <n v="0"/>
    <s v="No"/>
    <x v="1"/>
    <s v="Yes"/>
    <n v="1"/>
    <s v="Yes"/>
    <s v="No"/>
    <s v="Month-to-month"/>
    <s v="Yes"/>
    <s v="Mailed check"/>
    <n v="19.2"/>
    <n v="19.2"/>
    <s v="No"/>
    <m/>
  </r>
  <r>
    <x v="2162"/>
    <s v="Male"/>
    <n v="0"/>
    <s v="No"/>
    <x v="1"/>
    <s v="No"/>
    <n v="10"/>
    <s v="No"/>
    <s v="DSL"/>
    <s v="Month-to-month"/>
    <s v="Yes"/>
    <s v="Mailed check"/>
    <n v="33.9"/>
    <n v="298.45"/>
    <s v="Yes"/>
    <m/>
  </r>
  <r>
    <x v="2163"/>
    <s v="Male"/>
    <n v="0"/>
    <s v="No"/>
    <x v="1"/>
    <s v="No"/>
    <n v="12"/>
    <s v="No"/>
    <s v="DSL"/>
    <s v="Month-to-month"/>
    <s v="No"/>
    <s v="Mailed check"/>
    <n v="34"/>
    <n v="442.45"/>
    <s v="No"/>
    <m/>
  </r>
  <r>
    <x v="2164"/>
    <s v="Male"/>
    <n v="0"/>
    <s v="Yes"/>
    <x v="0"/>
    <s v="Yes"/>
    <n v="1"/>
    <s v="Yes"/>
    <s v="No"/>
    <s v="One year"/>
    <s v="No"/>
    <s v="Mailed check"/>
    <n v="20.399999999999999"/>
    <n v="20.399999999999999"/>
    <s v="No"/>
    <m/>
  </r>
  <r>
    <x v="2165"/>
    <s v="Male"/>
    <n v="0"/>
    <s v="Yes"/>
    <x v="0"/>
    <s v="No"/>
    <n v="62"/>
    <s v="No"/>
    <s v="DSL"/>
    <s v="Two year"/>
    <s v="Yes"/>
    <s v="Credit card (automatic)"/>
    <n v="38.6"/>
    <n v="2345.5500000000002"/>
    <s v="No"/>
    <m/>
  </r>
  <r>
    <x v="2166"/>
    <s v="Female"/>
    <n v="0"/>
    <s v="No"/>
    <x v="1"/>
    <s v="No"/>
    <n v="18"/>
    <s v="Yes"/>
    <s v="DSL"/>
    <s v="Month-to-month"/>
    <s v="Yes"/>
    <s v="Mailed check"/>
    <n v="60.6"/>
    <n v="1156.3499999999999"/>
    <s v="No"/>
    <m/>
  </r>
  <r>
    <x v="2167"/>
    <s v="Male"/>
    <n v="0"/>
    <s v="No"/>
    <x v="1"/>
    <s v="No"/>
    <n v="2"/>
    <s v="Yes"/>
    <s v="Fiber optic"/>
    <s v="Month-to-month"/>
    <s v="Yes"/>
    <s v="Electronic check"/>
    <n v="74.75"/>
    <n v="144.80000000000001"/>
    <s v="No"/>
    <m/>
  </r>
  <r>
    <x v="2168"/>
    <s v="Male"/>
    <n v="0"/>
    <s v="Yes"/>
    <x v="0"/>
    <s v="Yes"/>
    <n v="19"/>
    <s v="Yes"/>
    <s v="No"/>
    <s v="Month-to-month"/>
    <s v="No"/>
    <s v="Mailed check"/>
    <n v="20.6"/>
    <n v="414.95"/>
    <s v="No"/>
    <m/>
  </r>
  <r>
    <x v="2169"/>
    <s v="Male"/>
    <n v="0"/>
    <s v="No"/>
    <x v="1"/>
    <s v="No"/>
    <n v="12"/>
    <s v="Yes"/>
    <s v="Fiber optic"/>
    <s v="Month-to-month"/>
    <s v="Yes"/>
    <s v="Electronic check"/>
    <n v="84.45"/>
    <n v="1059.55"/>
    <s v="Yes"/>
    <m/>
  </r>
  <r>
    <x v="2170"/>
    <s v="Male"/>
    <n v="0"/>
    <s v="No"/>
    <x v="1"/>
    <s v="No"/>
    <n v="27"/>
    <s v="Yes"/>
    <s v="DSL"/>
    <s v="One year"/>
    <s v="No"/>
    <s v="Electronic check"/>
    <n v="81.7"/>
    <n v="2212.5500000000002"/>
    <s v="No"/>
    <m/>
  </r>
  <r>
    <x v="2171"/>
    <s v="Male"/>
    <n v="0"/>
    <s v="No"/>
    <x v="1"/>
    <s v="Yes"/>
    <n v="27"/>
    <s v="Yes"/>
    <s v="Fiber optic"/>
    <s v="Month-to-month"/>
    <s v="Yes"/>
    <s v="Electronic check"/>
    <n v="79.5"/>
    <n v="2180.5500000000002"/>
    <s v="Yes"/>
    <m/>
  </r>
  <r>
    <x v="2172"/>
    <s v="Male"/>
    <n v="0"/>
    <s v="Yes"/>
    <x v="0"/>
    <s v="Yes"/>
    <n v="1"/>
    <s v="Yes"/>
    <s v="Fiber optic"/>
    <s v="Month-to-month"/>
    <s v="No"/>
    <s v="Mailed check"/>
    <n v="89.15"/>
    <n v="89.15"/>
    <s v="Yes"/>
    <m/>
  </r>
  <r>
    <x v="2173"/>
    <s v="Female"/>
    <n v="1"/>
    <s v="No"/>
    <x v="1"/>
    <s v="No"/>
    <n v="24"/>
    <s v="Yes"/>
    <s v="No"/>
    <s v="Month-to-month"/>
    <s v="Yes"/>
    <s v="Mailed check"/>
    <n v="20.3"/>
    <n v="459.95"/>
    <s v="No"/>
    <m/>
  </r>
  <r>
    <x v="2174"/>
    <s v="Male"/>
    <n v="1"/>
    <s v="No"/>
    <x v="1"/>
    <s v="No"/>
    <n v="14"/>
    <s v="Yes"/>
    <s v="Fiber optic"/>
    <s v="Month-to-month"/>
    <s v="Yes"/>
    <s v="Electronic check"/>
    <n v="74.95"/>
    <n v="1036.75"/>
    <s v="Yes"/>
    <m/>
  </r>
  <r>
    <x v="2175"/>
    <s v="Female"/>
    <n v="0"/>
    <s v="No"/>
    <x v="1"/>
    <s v="No"/>
    <n v="11"/>
    <s v="Yes"/>
    <s v="No"/>
    <s v="One year"/>
    <s v="No"/>
    <s v="Mailed check"/>
    <n v="20"/>
    <n v="211.95"/>
    <s v="No"/>
    <m/>
  </r>
  <r>
    <x v="2176"/>
    <s v="Male"/>
    <n v="1"/>
    <s v="No"/>
    <x v="1"/>
    <s v="Yes"/>
    <n v="38"/>
    <s v="Yes"/>
    <s v="Fiber optic"/>
    <s v="Month-to-month"/>
    <s v="Yes"/>
    <s v="Mailed check"/>
    <n v="80.45"/>
    <n v="3162.65"/>
    <s v="No"/>
    <m/>
  </r>
  <r>
    <x v="2177"/>
    <s v="Female"/>
    <n v="0"/>
    <s v="Yes"/>
    <x v="0"/>
    <s v="Yes"/>
    <n v="9"/>
    <s v="Yes"/>
    <s v="No"/>
    <s v="Two year"/>
    <s v="No"/>
    <s v="Mailed check"/>
    <n v="19.75"/>
    <n v="210.65"/>
    <s v="No"/>
    <m/>
  </r>
  <r>
    <x v="2178"/>
    <s v="Male"/>
    <n v="0"/>
    <s v="Yes"/>
    <x v="0"/>
    <s v="Yes"/>
    <n v="59"/>
    <s v="Yes"/>
    <s v="DSL"/>
    <s v="Two year"/>
    <s v="Yes"/>
    <s v="Electronic check"/>
    <n v="86.75"/>
    <n v="5186"/>
    <s v="No"/>
    <m/>
  </r>
  <r>
    <x v="2179"/>
    <s v="Female"/>
    <n v="0"/>
    <s v="Yes"/>
    <x v="0"/>
    <s v="Yes"/>
    <n v="18"/>
    <s v="Yes"/>
    <s v="DSL"/>
    <s v="One year"/>
    <s v="Yes"/>
    <s v="Mailed check"/>
    <n v="61.5"/>
    <n v="1087.45"/>
    <s v="No"/>
    <m/>
  </r>
  <r>
    <x v="2180"/>
    <s v="Male"/>
    <n v="1"/>
    <s v="No"/>
    <x v="1"/>
    <s v="No"/>
    <n v="67"/>
    <s v="Yes"/>
    <s v="No"/>
    <s v="Two year"/>
    <s v="No"/>
    <s v="Credit card (automatic)"/>
    <n v="25.1"/>
    <n v="1672.15"/>
    <s v="No"/>
    <m/>
  </r>
  <r>
    <x v="2181"/>
    <s v="Female"/>
    <n v="0"/>
    <s v="Yes"/>
    <x v="0"/>
    <s v="Yes"/>
    <n v="22"/>
    <s v="Yes"/>
    <s v="DSL"/>
    <s v="Month-to-month"/>
    <s v="No"/>
    <s v="Electronic check"/>
    <n v="55.15"/>
    <n v="1206.05"/>
    <s v="Yes"/>
    <m/>
  </r>
  <r>
    <x v="2182"/>
    <s v="Male"/>
    <n v="0"/>
    <s v="No"/>
    <x v="1"/>
    <s v="Yes"/>
    <n v="33"/>
    <s v="No"/>
    <s v="DSL"/>
    <s v="One year"/>
    <s v="No"/>
    <s v="Credit card (automatic)"/>
    <n v="34.049999999999997"/>
    <n v="1113.95"/>
    <s v="No"/>
    <m/>
  </r>
  <r>
    <x v="2183"/>
    <s v="Male"/>
    <n v="0"/>
    <s v="No"/>
    <x v="1"/>
    <s v="No"/>
    <n v="5"/>
    <s v="Yes"/>
    <s v="No"/>
    <s v="Month-to-month"/>
    <s v="No"/>
    <s v="Mailed check"/>
    <n v="19.95"/>
    <n v="107.05"/>
    <s v="No"/>
    <m/>
  </r>
  <r>
    <x v="2184"/>
    <s v="Female"/>
    <n v="0"/>
    <s v="No"/>
    <x v="1"/>
    <s v="No"/>
    <n v="2"/>
    <s v="Yes"/>
    <s v="No"/>
    <s v="Month-to-month"/>
    <s v="No"/>
    <s v="Mailed check"/>
    <n v="19.95"/>
    <n v="38.15"/>
    <s v="No"/>
    <m/>
  </r>
  <r>
    <x v="2185"/>
    <s v="Male"/>
    <n v="0"/>
    <s v="Yes"/>
    <x v="0"/>
    <s v="Yes"/>
    <n v="72"/>
    <s v="Yes"/>
    <s v="DSL"/>
    <s v="Two year"/>
    <s v="No"/>
    <s v="Credit card (automatic)"/>
    <n v="89.7"/>
    <n v="6339.3"/>
    <s v="No"/>
    <m/>
  </r>
  <r>
    <x v="2186"/>
    <s v="Male"/>
    <n v="0"/>
    <s v="No"/>
    <x v="1"/>
    <s v="Yes"/>
    <n v="9"/>
    <s v="Yes"/>
    <s v="No"/>
    <s v="Month-to-month"/>
    <s v="No"/>
    <s v="Mailed check"/>
    <n v="20.399999999999999"/>
    <n v="184.1"/>
    <s v="No"/>
    <m/>
  </r>
  <r>
    <x v="2187"/>
    <s v="Male"/>
    <n v="0"/>
    <s v="Yes"/>
    <x v="0"/>
    <s v="Yes"/>
    <n v="67"/>
    <s v="Yes"/>
    <s v="No"/>
    <s v="Two year"/>
    <s v="No"/>
    <s v="Mailed check"/>
    <n v="26.3"/>
    <n v="1688.9"/>
    <s v="No"/>
    <m/>
  </r>
  <r>
    <x v="2188"/>
    <s v="Female"/>
    <n v="0"/>
    <s v="Yes"/>
    <x v="0"/>
    <s v="No"/>
    <n v="16"/>
    <s v="Yes"/>
    <s v="Fiber optic"/>
    <s v="Month-to-month"/>
    <s v="Yes"/>
    <s v="Electronic check"/>
    <n v="84.95"/>
    <n v="1378.25"/>
    <s v="Yes"/>
    <m/>
  </r>
  <r>
    <x v="2189"/>
    <s v="Male"/>
    <n v="0"/>
    <s v="Yes"/>
    <x v="0"/>
    <s v="Yes"/>
    <n v="23"/>
    <s v="Yes"/>
    <s v="DSL"/>
    <s v="One year"/>
    <s v="Yes"/>
    <s v="Credit card (automatic)"/>
    <n v="48.35"/>
    <n v="1067.1500000000001"/>
    <s v="Yes"/>
    <m/>
  </r>
  <r>
    <x v="2190"/>
    <s v="Male"/>
    <n v="0"/>
    <s v="No"/>
    <x v="1"/>
    <s v="No"/>
    <n v="17"/>
    <s v="Yes"/>
    <s v="No"/>
    <s v="Two year"/>
    <s v="No"/>
    <s v="Credit card (automatic)"/>
    <n v="19.45"/>
    <n v="369.05"/>
    <s v="No"/>
    <m/>
  </r>
  <r>
    <x v="2191"/>
    <s v="Female"/>
    <n v="0"/>
    <s v="Yes"/>
    <x v="0"/>
    <s v="No"/>
    <n v="68"/>
    <s v="Yes"/>
    <s v="Fiber optic"/>
    <s v="Two year"/>
    <s v="Yes"/>
    <s v="Bank transfer (automatic)"/>
    <n v="110.8"/>
    <n v="7553.6"/>
    <s v="No"/>
    <m/>
  </r>
  <r>
    <x v="2192"/>
    <s v="Female"/>
    <n v="1"/>
    <s v="Yes"/>
    <x v="0"/>
    <s v="No"/>
    <n v="25"/>
    <s v="Yes"/>
    <s v="Fiber optic"/>
    <s v="Month-to-month"/>
    <s v="Yes"/>
    <s v="Electronic check"/>
    <n v="69.3"/>
    <n v="1813.1"/>
    <s v="No"/>
    <m/>
  </r>
  <r>
    <x v="2193"/>
    <s v="Female"/>
    <n v="1"/>
    <s v="Yes"/>
    <x v="0"/>
    <s v="No"/>
    <n v="67"/>
    <s v="Yes"/>
    <s v="Fiber optic"/>
    <s v="One year"/>
    <s v="Yes"/>
    <s v="Electronic check"/>
    <n v="105.6"/>
    <n v="7112.15"/>
    <s v="No"/>
    <m/>
  </r>
  <r>
    <x v="2194"/>
    <s v="Male"/>
    <n v="0"/>
    <s v="Yes"/>
    <x v="0"/>
    <s v="No"/>
    <n v="71"/>
    <s v="Yes"/>
    <s v="Fiber optic"/>
    <s v="Two year"/>
    <s v="Yes"/>
    <s v="Credit card (automatic)"/>
    <n v="108.6"/>
    <n v="7690.9"/>
    <s v="Yes"/>
    <m/>
  </r>
  <r>
    <x v="2195"/>
    <s v="Male"/>
    <n v="0"/>
    <s v="No"/>
    <x v="1"/>
    <s v="Yes"/>
    <n v="1"/>
    <s v="Yes"/>
    <s v="DSL"/>
    <s v="Month-to-month"/>
    <s v="Yes"/>
    <s v="Electronic check"/>
    <n v="49.9"/>
    <n v="49.9"/>
    <s v="No"/>
    <m/>
  </r>
  <r>
    <x v="2196"/>
    <s v="Male"/>
    <n v="0"/>
    <s v="No"/>
    <x v="1"/>
    <s v="No"/>
    <n v="46"/>
    <s v="No"/>
    <s v="DSL"/>
    <s v="Month-to-month"/>
    <s v="No"/>
    <s v="Bank transfer (automatic)"/>
    <n v="30.3"/>
    <n v="1380.1"/>
    <s v="Yes"/>
    <m/>
  </r>
  <r>
    <x v="2197"/>
    <s v="Female"/>
    <n v="1"/>
    <s v="No"/>
    <x v="1"/>
    <s v="No"/>
    <n v="2"/>
    <s v="No"/>
    <s v="DSL"/>
    <s v="Month-to-month"/>
    <s v="Yes"/>
    <s v="Electronic check"/>
    <n v="30.4"/>
    <n v="78.650000000000006"/>
    <s v="Yes"/>
    <m/>
  </r>
  <r>
    <x v="2198"/>
    <s v="Female"/>
    <n v="0"/>
    <s v="No"/>
    <x v="1"/>
    <s v="No"/>
    <n v="1"/>
    <s v="Yes"/>
    <s v="DSL"/>
    <s v="Month-to-month"/>
    <s v="Yes"/>
    <s v="Mailed check"/>
    <n v="45.4"/>
    <n v="45.4"/>
    <s v="Yes"/>
    <m/>
  </r>
  <r>
    <x v="2199"/>
    <s v="Female"/>
    <n v="0"/>
    <s v="Yes"/>
    <x v="0"/>
    <s v="No"/>
    <n v="61"/>
    <s v="Yes"/>
    <s v="Fiber optic"/>
    <s v="One year"/>
    <s v="Yes"/>
    <s v="Bank transfer (automatic)"/>
    <n v="103.3"/>
    <n v="6518.35"/>
    <s v="No"/>
    <m/>
  </r>
  <r>
    <x v="2200"/>
    <s v="Female"/>
    <n v="0"/>
    <s v="Yes"/>
    <x v="0"/>
    <s v="No"/>
    <n v="32"/>
    <s v="Yes"/>
    <s v="Fiber optic"/>
    <s v="Month-to-month"/>
    <s v="No"/>
    <s v="Bank transfer (automatic)"/>
    <n v="84.15"/>
    <n v="2585.9499999999998"/>
    <s v="Yes"/>
    <m/>
  </r>
  <r>
    <x v="2201"/>
    <s v="Female"/>
    <n v="0"/>
    <s v="No"/>
    <x v="1"/>
    <s v="No"/>
    <n v="3"/>
    <s v="Yes"/>
    <s v="No"/>
    <s v="Month-to-month"/>
    <s v="No"/>
    <s v="Electronic check"/>
    <n v="19.75"/>
    <n v="58.85"/>
    <s v="Yes"/>
    <m/>
  </r>
  <r>
    <x v="2202"/>
    <s v="Female"/>
    <n v="0"/>
    <s v="No"/>
    <x v="1"/>
    <s v="No"/>
    <n v="5"/>
    <s v="Yes"/>
    <s v="Fiber optic"/>
    <s v="Month-to-month"/>
    <s v="Yes"/>
    <s v="Credit card (automatic)"/>
    <n v="85.4"/>
    <n v="425.9"/>
    <s v="Yes"/>
    <m/>
  </r>
  <r>
    <x v="2203"/>
    <s v="Male"/>
    <n v="0"/>
    <s v="Yes"/>
    <x v="0"/>
    <s v="No"/>
    <n v="37"/>
    <s v="Yes"/>
    <s v="DSL"/>
    <s v="Month-to-month"/>
    <s v="Yes"/>
    <s v="Mailed check"/>
    <n v="55.05"/>
    <n v="2030.75"/>
    <s v="No"/>
    <m/>
  </r>
  <r>
    <x v="2204"/>
    <s v="Male"/>
    <n v="0"/>
    <s v="Yes"/>
    <x v="0"/>
    <s v="Yes"/>
    <n v="65"/>
    <s v="Yes"/>
    <s v="Fiber optic"/>
    <s v="Two year"/>
    <s v="Yes"/>
    <s v="Bank transfer (automatic)"/>
    <n v="104.1"/>
    <n v="6700.05"/>
    <s v="No"/>
    <m/>
  </r>
  <r>
    <x v="2205"/>
    <s v="Female"/>
    <n v="0"/>
    <s v="No"/>
    <x v="1"/>
    <s v="Yes"/>
    <n v="67"/>
    <s v="Yes"/>
    <s v="Fiber optic"/>
    <s v="One year"/>
    <s v="Yes"/>
    <s v="Bank transfer (automatic)"/>
    <n v="106.6"/>
    <n v="7244.7"/>
    <s v="No"/>
    <m/>
  </r>
  <r>
    <x v="2206"/>
    <s v="Male"/>
    <n v="0"/>
    <s v="Yes"/>
    <x v="0"/>
    <s v="Yes"/>
    <n v="50"/>
    <s v="Yes"/>
    <s v="DSL"/>
    <s v="Two year"/>
    <s v="Yes"/>
    <s v="Credit card (automatic)"/>
    <n v="70.5"/>
    <n v="3486.65"/>
    <s v="No"/>
    <m/>
  </r>
  <r>
    <x v="2207"/>
    <s v="Male"/>
    <n v="0"/>
    <s v="Yes"/>
    <x v="0"/>
    <s v="Yes"/>
    <n v="25"/>
    <s v="Yes"/>
    <s v="No"/>
    <s v="One year"/>
    <s v="No"/>
    <s v="Electronic check"/>
    <n v="19.600000000000001"/>
    <n v="411.15"/>
    <s v="No"/>
    <m/>
  </r>
  <r>
    <x v="2208"/>
    <s v="Female"/>
    <n v="0"/>
    <s v="No"/>
    <x v="1"/>
    <s v="Yes"/>
    <n v="17"/>
    <s v="Yes"/>
    <s v="DSL"/>
    <s v="One year"/>
    <s v="Yes"/>
    <s v="Mailed check"/>
    <n v="55.85"/>
    <n v="937.5"/>
    <s v="Yes"/>
    <m/>
  </r>
  <r>
    <x v="2209"/>
    <s v="Male"/>
    <n v="1"/>
    <s v="No"/>
    <x v="1"/>
    <s v="No"/>
    <n v="23"/>
    <s v="Yes"/>
    <s v="Fiber optic"/>
    <s v="Month-to-month"/>
    <s v="Yes"/>
    <s v="Electronic check"/>
    <n v="106.4"/>
    <n v="2483.5"/>
    <s v="Yes"/>
    <m/>
  </r>
  <r>
    <x v="2210"/>
    <s v="Male"/>
    <n v="1"/>
    <s v="Yes"/>
    <x v="0"/>
    <s v="No"/>
    <n v="24"/>
    <s v="No"/>
    <s v="DSL"/>
    <s v="Month-to-month"/>
    <s v="No"/>
    <s v="Mailed check"/>
    <n v="34.25"/>
    <n v="828.2"/>
    <s v="No"/>
    <m/>
  </r>
  <r>
    <x v="2211"/>
    <s v="Female"/>
    <n v="0"/>
    <s v="No"/>
    <x v="1"/>
    <s v="No"/>
    <n v="37"/>
    <s v="Yes"/>
    <s v="Fiber optic"/>
    <s v="Month-to-month"/>
    <s v="Yes"/>
    <s v="Electronic check"/>
    <n v="100.05"/>
    <n v="3810.55"/>
    <s v="No"/>
    <m/>
  </r>
  <r>
    <x v="2212"/>
    <s v="Female"/>
    <n v="0"/>
    <s v="No"/>
    <x v="1"/>
    <s v="No"/>
    <n v="21"/>
    <s v="Yes"/>
    <s v="Fiber optic"/>
    <s v="Month-to-month"/>
    <s v="Yes"/>
    <s v="Electronic check"/>
    <n v="68.650000000000006"/>
    <n v="1493.2"/>
    <s v="No"/>
    <m/>
  </r>
  <r>
    <x v="2213"/>
    <s v="Male"/>
    <n v="0"/>
    <s v="No"/>
    <x v="1"/>
    <s v="No"/>
    <n v="1"/>
    <s v="Yes"/>
    <s v="DSL"/>
    <s v="Month-to-month"/>
    <s v="Yes"/>
    <s v="Mailed check"/>
    <n v="45.8"/>
    <n v="45.8"/>
    <s v="No"/>
    <m/>
  </r>
  <r>
    <x v="2214"/>
    <s v="Female"/>
    <n v="0"/>
    <s v="No"/>
    <x v="1"/>
    <s v="No"/>
    <n v="10"/>
    <s v="Yes"/>
    <s v="Fiber optic"/>
    <s v="Month-to-month"/>
    <s v="Yes"/>
    <s v="Mailed check"/>
    <n v="75.75"/>
    <n v="777.3"/>
    <s v="No"/>
    <m/>
  </r>
  <r>
    <x v="2215"/>
    <s v="Male"/>
    <n v="0"/>
    <s v="No"/>
    <x v="1"/>
    <s v="No"/>
    <n v="6"/>
    <s v="Yes"/>
    <s v="Fiber optic"/>
    <s v="Month-to-month"/>
    <s v="Yes"/>
    <s v="Electronic check"/>
    <n v="84.4"/>
    <n v="556.35"/>
    <s v="Yes"/>
    <m/>
  </r>
  <r>
    <x v="2216"/>
    <s v="Male"/>
    <n v="0"/>
    <s v="Yes"/>
    <x v="0"/>
    <s v="No"/>
    <n v="51"/>
    <s v="Yes"/>
    <s v="Fiber optic"/>
    <s v="One year"/>
    <s v="Yes"/>
    <s v="Credit card (automatic)"/>
    <n v="96.4"/>
    <n v="4911.05"/>
    <s v="No"/>
    <m/>
  </r>
  <r>
    <x v="2217"/>
    <s v="Female"/>
    <n v="0"/>
    <s v="Yes"/>
    <x v="0"/>
    <s v="Yes"/>
    <n v="61"/>
    <s v="Yes"/>
    <s v="DSL"/>
    <s v="One year"/>
    <s v="Yes"/>
    <s v="Electronic check"/>
    <n v="79.400000000000006"/>
    <n v="4820.55"/>
    <s v="No"/>
    <m/>
  </r>
  <r>
    <x v="2218"/>
    <s v="Female"/>
    <n v="0"/>
    <s v="No"/>
    <x v="1"/>
    <s v="No"/>
    <n v="52"/>
    <s v="No"/>
    <s v="DSL"/>
    <s v="Two year"/>
    <s v="Yes"/>
    <s v="Bank transfer (automatic)"/>
    <n v="58.75"/>
    <n v="3038.55"/>
    <s v="No"/>
    <m/>
  </r>
  <r>
    <x v="2219"/>
    <s v="Female"/>
    <n v="0"/>
    <s v="Yes"/>
    <x v="0"/>
    <s v="Yes"/>
    <n v="35"/>
    <s v="Yes"/>
    <s v="DSL"/>
    <s v="Month-to-month"/>
    <s v="Yes"/>
    <s v="Credit card (automatic)"/>
    <n v="59.45"/>
    <n v="2136.9"/>
    <s v="No"/>
    <m/>
  </r>
  <r>
    <x v="2220"/>
    <s v="Male"/>
    <n v="0"/>
    <s v="Yes"/>
    <x v="0"/>
    <s v="No"/>
    <n v="71"/>
    <s v="Yes"/>
    <s v="Fiber optic"/>
    <s v="One year"/>
    <s v="Yes"/>
    <s v="Bank transfer (automatic)"/>
    <n v="105.7"/>
    <n v="7472.15"/>
    <s v="No"/>
    <m/>
  </r>
  <r>
    <x v="2221"/>
    <s v="Female"/>
    <n v="0"/>
    <s v="No"/>
    <x v="1"/>
    <s v="No"/>
    <n v="6"/>
    <s v="Yes"/>
    <s v="DSL"/>
    <s v="Month-to-month"/>
    <s v="No"/>
    <s v="Electronic check"/>
    <n v="56.25"/>
    <n v="389.1"/>
    <s v="Yes"/>
    <m/>
  </r>
  <r>
    <x v="2222"/>
    <s v="Female"/>
    <n v="1"/>
    <s v="No"/>
    <x v="1"/>
    <s v="No"/>
    <n v="2"/>
    <s v="Yes"/>
    <s v="Fiber optic"/>
    <s v="Month-to-month"/>
    <s v="Yes"/>
    <s v="Electronic check"/>
    <n v="85.55"/>
    <n v="187.45"/>
    <s v="Yes"/>
    <m/>
  </r>
  <r>
    <x v="2223"/>
    <s v="Male"/>
    <n v="0"/>
    <s v="No"/>
    <x v="1"/>
    <s v="No"/>
    <n v="2"/>
    <s v="No"/>
    <s v="DSL"/>
    <s v="Month-to-month"/>
    <s v="No"/>
    <s v="Mailed check"/>
    <n v="24.3"/>
    <n v="38.450000000000003"/>
    <s v="No"/>
    <m/>
  </r>
  <r>
    <x v="2224"/>
    <s v="Male"/>
    <n v="0"/>
    <s v="No"/>
    <x v="1"/>
    <s v="No"/>
    <n v="51"/>
    <s v="Yes"/>
    <s v="DSL"/>
    <s v="One year"/>
    <s v="No"/>
    <s v="Credit card (automatic)"/>
    <n v="59.9"/>
    <n v="3043.6"/>
    <s v="No"/>
    <m/>
  </r>
  <r>
    <x v="2225"/>
    <s v="Male"/>
    <n v="0"/>
    <s v="Yes"/>
    <x v="0"/>
    <s v="Yes"/>
    <n v="60"/>
    <s v="Yes"/>
    <s v="No"/>
    <s v="One year"/>
    <s v="No"/>
    <s v="Credit card (automatic)"/>
    <n v="23.95"/>
    <n v="1506.4"/>
    <s v="No"/>
    <m/>
  </r>
  <r>
    <x v="2226"/>
    <s v="Male"/>
    <n v="0"/>
    <s v="No"/>
    <x v="1"/>
    <s v="No"/>
    <n v="3"/>
    <s v="Yes"/>
    <s v="Fiber optic"/>
    <s v="Month-to-month"/>
    <s v="Yes"/>
    <s v="Bank transfer (automatic)"/>
    <n v="105.35"/>
    <n v="323.25"/>
    <s v="Yes"/>
    <m/>
  </r>
  <r>
    <x v="2227"/>
    <s v="Male"/>
    <n v="0"/>
    <s v="No"/>
    <x v="1"/>
    <s v="No"/>
    <n v="17"/>
    <s v="Yes"/>
    <s v="Fiber optic"/>
    <s v="Month-to-month"/>
    <s v="Yes"/>
    <s v="Bank transfer (automatic)"/>
    <n v="95.65"/>
    <n v="1640"/>
    <s v="No"/>
    <m/>
  </r>
  <r>
    <x v="2228"/>
    <s v="Female"/>
    <n v="0"/>
    <s v="No"/>
    <x v="1"/>
    <s v="No"/>
    <n v="8"/>
    <s v="Yes"/>
    <s v="Fiber optic"/>
    <s v="Month-to-month"/>
    <s v="Yes"/>
    <s v="Electronic check"/>
    <n v="87.05"/>
    <n v="762.1"/>
    <s v="Yes"/>
    <m/>
  </r>
  <r>
    <x v="2229"/>
    <s v="Female"/>
    <n v="0"/>
    <s v="No"/>
    <x v="1"/>
    <s v="No"/>
    <n v="68"/>
    <s v="Yes"/>
    <s v="DSL"/>
    <s v="Two year"/>
    <s v="Yes"/>
    <s v="Credit card (automatic)"/>
    <n v="82.45"/>
    <n v="5646.6"/>
    <s v="No"/>
    <m/>
  </r>
  <r>
    <x v="2230"/>
    <s v="Male"/>
    <n v="0"/>
    <s v="No"/>
    <x v="1"/>
    <s v="No"/>
    <n v="1"/>
    <s v="Yes"/>
    <s v="DSL"/>
    <s v="Month-to-month"/>
    <s v="Yes"/>
    <s v="Mailed check"/>
    <n v="53.5"/>
    <n v="53.5"/>
    <s v="Yes"/>
    <m/>
  </r>
  <r>
    <x v="2231"/>
    <s v="Male"/>
    <n v="0"/>
    <s v="No"/>
    <x v="1"/>
    <s v="Yes"/>
    <n v="28"/>
    <s v="Yes"/>
    <s v="DSL"/>
    <s v="One year"/>
    <s v="Yes"/>
    <s v="Credit card (automatic)"/>
    <n v="54.4"/>
    <n v="1516.6"/>
    <s v="No"/>
    <m/>
  </r>
  <r>
    <x v="2232"/>
    <s v="Female"/>
    <n v="0"/>
    <s v="No"/>
    <x v="1"/>
    <s v="No"/>
    <n v="39"/>
    <s v="Yes"/>
    <s v="DSL"/>
    <s v="One year"/>
    <s v="Yes"/>
    <s v="Credit card (automatic)"/>
    <n v="58.6"/>
    <n v="2224.5"/>
    <s v="No"/>
    <m/>
  </r>
  <r>
    <x v="2233"/>
    <s v="Male"/>
    <n v="0"/>
    <s v="No"/>
    <x v="1"/>
    <s v="No"/>
    <n v="11"/>
    <s v="Yes"/>
    <s v="Fiber optic"/>
    <s v="Month-to-month"/>
    <s v="No"/>
    <s v="Electronic check"/>
    <n v="84.8"/>
    <n v="888.75"/>
    <s v="No"/>
    <m/>
  </r>
  <r>
    <x v="2234"/>
    <s v="Male"/>
    <n v="0"/>
    <s v="No"/>
    <x v="1"/>
    <s v="Yes"/>
    <n v="2"/>
    <s v="Yes"/>
    <s v="No"/>
    <s v="Month-to-month"/>
    <s v="No"/>
    <s v="Mailed check"/>
    <n v="20.399999999999999"/>
    <n v="42.9"/>
    <s v="No"/>
    <m/>
  </r>
  <r>
    <x v="2235"/>
    <s v="Male"/>
    <n v="1"/>
    <s v="Yes"/>
    <x v="0"/>
    <s v="No"/>
    <n v="30"/>
    <s v="Yes"/>
    <s v="Fiber optic"/>
    <s v="Month-to-month"/>
    <s v="Yes"/>
    <s v="Mailed check"/>
    <n v="79.650000000000006"/>
    <n v="2365.15"/>
    <s v="Yes"/>
    <m/>
  </r>
  <r>
    <x v="2236"/>
    <s v="Female"/>
    <n v="0"/>
    <s v="No"/>
    <x v="1"/>
    <s v="No"/>
    <n v="17"/>
    <s v="Yes"/>
    <s v="No"/>
    <s v="One year"/>
    <s v="No"/>
    <s v="Mailed check"/>
    <n v="20.149999999999999"/>
    <n v="353.65"/>
    <s v="No"/>
    <m/>
  </r>
  <r>
    <x v="2237"/>
    <s v="Female"/>
    <n v="0"/>
    <s v="Yes"/>
    <x v="0"/>
    <s v="No"/>
    <n v="55"/>
    <s v="Yes"/>
    <s v="Fiber optic"/>
    <s v="Month-to-month"/>
    <s v="Yes"/>
    <s v="Credit card (automatic)"/>
    <n v="94.45"/>
    <n v="5073.1000000000004"/>
    <s v="No"/>
    <m/>
  </r>
  <r>
    <x v="2238"/>
    <s v="Female"/>
    <n v="0"/>
    <s v="No"/>
    <x v="1"/>
    <s v="No"/>
    <n v="58"/>
    <s v="Yes"/>
    <s v="Fiber optic"/>
    <s v="Month-to-month"/>
    <s v="Yes"/>
    <s v="Bank transfer (automatic)"/>
    <n v="79.8"/>
    <n v="4526.8500000000004"/>
    <s v="No"/>
    <m/>
  </r>
  <r>
    <x v="2239"/>
    <s v="Female"/>
    <n v="0"/>
    <s v="No"/>
    <x v="1"/>
    <s v="No"/>
    <n v="5"/>
    <s v="Yes"/>
    <s v="DSL"/>
    <s v="Month-to-month"/>
    <s v="No"/>
    <s v="Electronic check"/>
    <n v="54.2"/>
    <n v="308.25"/>
    <s v="Yes"/>
    <m/>
  </r>
  <r>
    <x v="2240"/>
    <s v="Male"/>
    <n v="1"/>
    <s v="No"/>
    <x v="1"/>
    <s v="No"/>
    <n v="9"/>
    <s v="Yes"/>
    <s v="Fiber optic"/>
    <s v="Month-to-month"/>
    <s v="Yes"/>
    <s v="Electronic check"/>
    <n v="74.05"/>
    <n v="678.45"/>
    <s v="No"/>
    <m/>
  </r>
  <r>
    <x v="2241"/>
    <s v="Female"/>
    <n v="0"/>
    <s v="No"/>
    <x v="1"/>
    <s v="No"/>
    <n v="50"/>
    <s v="Yes"/>
    <s v="No"/>
    <s v="Two year"/>
    <s v="No"/>
    <s v="Credit card (automatic)"/>
    <n v="19.399999999999999"/>
    <n v="1023.95"/>
    <s v="No"/>
    <m/>
  </r>
  <r>
    <x v="2242"/>
    <s v="Female"/>
    <n v="0"/>
    <s v="Yes"/>
    <x v="0"/>
    <s v="No"/>
    <n v="72"/>
    <s v="Yes"/>
    <s v="Fiber optic"/>
    <s v="Two year"/>
    <s v="Yes"/>
    <s v="Bank transfer (automatic)"/>
    <n v="113.65"/>
    <n v="8182.75"/>
    <s v="No"/>
    <m/>
  </r>
  <r>
    <x v="2243"/>
    <s v="Female"/>
    <n v="0"/>
    <s v="No"/>
    <x v="1"/>
    <s v="Yes"/>
    <n v="43"/>
    <s v="Yes"/>
    <s v="Fiber optic"/>
    <s v="One year"/>
    <s v="Yes"/>
    <s v="Credit card (automatic)"/>
    <n v="106"/>
    <n v="4532.3"/>
    <s v="No"/>
    <m/>
  </r>
  <r>
    <x v="2244"/>
    <s v="Male"/>
    <n v="0"/>
    <s v="No"/>
    <x v="1"/>
    <s v="No"/>
    <n v="56"/>
    <s v="Yes"/>
    <s v="No"/>
    <s v="Two year"/>
    <s v="Yes"/>
    <s v="Bank transfer (automatic)"/>
    <n v="25.95"/>
    <n v="1444.05"/>
    <s v="No"/>
    <m/>
  </r>
  <r>
    <x v="2245"/>
    <s v="Female"/>
    <n v="0"/>
    <s v="No"/>
    <x v="1"/>
    <s v="No"/>
    <n v="1"/>
    <s v="Yes"/>
    <s v="No"/>
    <s v="Month-to-month"/>
    <s v="No"/>
    <s v="Mailed check"/>
    <n v="19.100000000000001"/>
    <n v="19.100000000000001"/>
    <s v="No"/>
    <m/>
  </r>
  <r>
    <x v="2246"/>
    <s v="Male"/>
    <n v="0"/>
    <s v="Yes"/>
    <x v="0"/>
    <s v="No"/>
    <n v="72"/>
    <s v="Yes"/>
    <s v="Fiber optic"/>
    <s v="Two year"/>
    <s v="Yes"/>
    <s v="Bank transfer (automatic)"/>
    <n v="100.55"/>
    <n v="7325.1"/>
    <s v="No"/>
    <m/>
  </r>
  <r>
    <x v="2247"/>
    <s v="Male"/>
    <n v="0"/>
    <s v="Yes"/>
    <x v="0"/>
    <s v="No"/>
    <n v="36"/>
    <s v="Yes"/>
    <s v="Fiber optic"/>
    <s v="Month-to-month"/>
    <s v="Yes"/>
    <s v="Electronic check"/>
    <n v="95.4"/>
    <n v="3474.2"/>
    <s v="No"/>
    <m/>
  </r>
  <r>
    <x v="2248"/>
    <s v="Male"/>
    <n v="0"/>
    <s v="No"/>
    <x v="1"/>
    <s v="No"/>
    <n v="5"/>
    <s v="Yes"/>
    <s v="DSL"/>
    <s v="Month-to-month"/>
    <s v="No"/>
    <s v="Bank transfer (automatic)"/>
    <n v="75.150000000000006"/>
    <n v="392.65"/>
    <s v="No"/>
    <m/>
  </r>
  <r>
    <x v="2249"/>
    <s v="Female"/>
    <n v="0"/>
    <s v="No"/>
    <x v="1"/>
    <s v="No"/>
    <n v="13"/>
    <s v="Yes"/>
    <s v="Fiber optic"/>
    <s v="Month-to-month"/>
    <s v="Yes"/>
    <s v="Electronic check"/>
    <n v="84.45"/>
    <n v="1058.5999999999999"/>
    <s v="Yes"/>
    <m/>
  </r>
  <r>
    <x v="2250"/>
    <s v="Female"/>
    <n v="1"/>
    <s v="No"/>
    <x v="1"/>
    <s v="No"/>
    <n v="44"/>
    <s v="Yes"/>
    <s v="Fiber optic"/>
    <s v="One year"/>
    <s v="No"/>
    <s v="Credit card (automatic)"/>
    <n v="89.15"/>
    <n v="3990.75"/>
    <s v="No"/>
    <m/>
  </r>
  <r>
    <x v="2251"/>
    <s v="Female"/>
    <n v="1"/>
    <s v="Yes"/>
    <x v="0"/>
    <s v="Yes"/>
    <n v="70"/>
    <s v="Yes"/>
    <s v="Fiber optic"/>
    <s v="One year"/>
    <s v="Yes"/>
    <s v="Electronic check"/>
    <n v="107.9"/>
    <n v="7475.85"/>
    <s v="No"/>
    <m/>
  </r>
  <r>
    <x v="2252"/>
    <s v="Male"/>
    <n v="0"/>
    <s v="No"/>
    <x v="1"/>
    <s v="No"/>
    <n v="44"/>
    <s v="Yes"/>
    <s v="No"/>
    <s v="One year"/>
    <s v="No"/>
    <s v="Credit card (automatic)"/>
    <n v="19.5"/>
    <n v="835.5"/>
    <s v="No"/>
    <m/>
  </r>
  <r>
    <x v="2253"/>
    <s v="Female"/>
    <n v="1"/>
    <s v="Yes"/>
    <x v="0"/>
    <s v="No"/>
    <n v="32"/>
    <s v="Yes"/>
    <s v="Fiber optic"/>
    <s v="Month-to-month"/>
    <s v="Yes"/>
    <s v="Credit card (automatic)"/>
    <n v="85.95"/>
    <n v="2628.6"/>
    <s v="Yes"/>
    <m/>
  </r>
  <r>
    <x v="2254"/>
    <s v="Female"/>
    <n v="0"/>
    <s v="Yes"/>
    <x v="0"/>
    <s v="No"/>
    <n v="69"/>
    <s v="Yes"/>
    <s v="No"/>
    <s v="Two year"/>
    <s v="Yes"/>
    <s v="Credit card (automatic)"/>
    <n v="24.95"/>
    <n v="1718.35"/>
    <s v="No"/>
    <m/>
  </r>
  <r>
    <x v="2255"/>
    <s v="Female"/>
    <n v="1"/>
    <s v="No"/>
    <x v="1"/>
    <s v="No"/>
    <n v="16"/>
    <s v="Yes"/>
    <s v="DSL"/>
    <s v="Month-to-month"/>
    <s v="No"/>
    <s v="Electronic check"/>
    <n v="59.4"/>
    <n v="1023.9"/>
    <s v="Yes"/>
    <m/>
  </r>
  <r>
    <x v="2256"/>
    <s v="Male"/>
    <n v="0"/>
    <s v="No"/>
    <x v="1"/>
    <s v="No"/>
    <n v="16"/>
    <s v="Yes"/>
    <s v="Fiber optic"/>
    <s v="Month-to-month"/>
    <s v="Yes"/>
    <s v="Credit card (automatic)"/>
    <n v="69.95"/>
    <n v="1205.5"/>
    <s v="No"/>
    <m/>
  </r>
  <r>
    <x v="2257"/>
    <s v="Male"/>
    <n v="0"/>
    <s v="Yes"/>
    <x v="0"/>
    <s v="Yes"/>
    <n v="68"/>
    <s v="Yes"/>
    <s v="DSL"/>
    <s v="Two year"/>
    <s v="No"/>
    <s v="Bank transfer (automatic)"/>
    <n v="82.85"/>
    <n v="5776.45"/>
    <s v="No"/>
    <m/>
  </r>
  <r>
    <x v="2258"/>
    <s v="Male"/>
    <n v="0"/>
    <s v="No"/>
    <x v="1"/>
    <s v="No"/>
    <n v="4"/>
    <s v="Yes"/>
    <s v="No"/>
    <s v="Month-to-month"/>
    <s v="No"/>
    <s v="Mailed check"/>
    <n v="19"/>
    <n v="78.900000000000006"/>
    <s v="No"/>
    <m/>
  </r>
  <r>
    <x v="2259"/>
    <s v="Female"/>
    <n v="0"/>
    <s v="Yes"/>
    <x v="0"/>
    <s v="Yes"/>
    <n v="26"/>
    <s v="No"/>
    <s v="DSL"/>
    <s v="Month-to-month"/>
    <s v="No"/>
    <s v="Credit card (automatic)"/>
    <n v="38.85"/>
    <n v="1025.1500000000001"/>
    <s v="No"/>
    <m/>
  </r>
  <r>
    <x v="2260"/>
    <s v="Male"/>
    <n v="0"/>
    <s v="Yes"/>
    <x v="0"/>
    <s v="No"/>
    <n v="24"/>
    <s v="Yes"/>
    <s v="DSL"/>
    <s v="One year"/>
    <s v="No"/>
    <s v="Bank transfer (automatic)"/>
    <n v="74.400000000000006"/>
    <n v="1712.9"/>
    <s v="No"/>
    <m/>
  </r>
  <r>
    <x v="2261"/>
    <s v="Male"/>
    <n v="0"/>
    <s v="Yes"/>
    <x v="0"/>
    <s v="No"/>
    <n v="70"/>
    <s v="No"/>
    <s v="DSL"/>
    <s v="One year"/>
    <s v="Yes"/>
    <s v="Bank transfer (automatic)"/>
    <n v="51.05"/>
    <n v="3635.15"/>
    <s v="No"/>
    <m/>
  </r>
  <r>
    <x v="2262"/>
    <s v="Female"/>
    <n v="0"/>
    <s v="Yes"/>
    <x v="0"/>
    <s v="Yes"/>
    <n v="36"/>
    <s v="Yes"/>
    <s v="No"/>
    <s v="Month-to-month"/>
    <s v="No"/>
    <s v="Bank transfer (automatic)"/>
    <n v="19.2"/>
    <n v="702.9"/>
    <s v="No"/>
    <m/>
  </r>
  <r>
    <x v="2263"/>
    <s v="Female"/>
    <n v="1"/>
    <s v="No"/>
    <x v="1"/>
    <s v="No"/>
    <n v="38"/>
    <s v="Yes"/>
    <s v="Fiber optic"/>
    <s v="Month-to-month"/>
    <s v="Yes"/>
    <s v="Electronic check"/>
    <n v="99.55"/>
    <n v="3734.25"/>
    <s v="Yes"/>
    <m/>
  </r>
  <r>
    <x v="2264"/>
    <s v="Female"/>
    <n v="0"/>
    <s v="No"/>
    <x v="1"/>
    <s v="No"/>
    <n v="17"/>
    <s v="Yes"/>
    <s v="Fiber optic"/>
    <s v="Month-to-month"/>
    <s v="Yes"/>
    <s v="Electronic check"/>
    <n v="70"/>
    <n v="1144.5"/>
    <s v="Yes"/>
    <m/>
  </r>
  <r>
    <x v="2265"/>
    <s v="Female"/>
    <n v="0"/>
    <s v="Yes"/>
    <x v="0"/>
    <s v="Yes"/>
    <n v="41"/>
    <s v="Yes"/>
    <s v="Fiber optic"/>
    <s v="One year"/>
    <s v="Yes"/>
    <s v="Bank transfer (automatic)"/>
    <n v="109.1"/>
    <n v="4454.25"/>
    <s v="No"/>
    <m/>
  </r>
  <r>
    <x v="2266"/>
    <s v="Female"/>
    <n v="0"/>
    <s v="No"/>
    <x v="1"/>
    <s v="No"/>
    <n v="1"/>
    <s v="Yes"/>
    <s v="DSL"/>
    <s v="Month-to-month"/>
    <s v="Yes"/>
    <s v="Electronic check"/>
    <n v="45.3"/>
    <n v="45.3"/>
    <s v="Yes"/>
    <m/>
  </r>
  <r>
    <x v="2267"/>
    <s v="Male"/>
    <n v="0"/>
    <s v="No"/>
    <x v="1"/>
    <s v="No"/>
    <n v="14"/>
    <s v="Yes"/>
    <s v="Fiber optic"/>
    <s v="Month-to-month"/>
    <s v="No"/>
    <s v="Electronic check"/>
    <n v="76.45"/>
    <n v="1117.55"/>
    <s v="No"/>
    <m/>
  </r>
  <r>
    <x v="2268"/>
    <s v="Male"/>
    <n v="1"/>
    <s v="No"/>
    <x v="1"/>
    <s v="No"/>
    <n v="2"/>
    <s v="Yes"/>
    <s v="Fiber optic"/>
    <s v="Month-to-month"/>
    <s v="Yes"/>
    <s v="Credit card (automatic)"/>
    <n v="95.1"/>
    <n v="180.25"/>
    <s v="Yes"/>
    <m/>
  </r>
  <r>
    <x v="2269"/>
    <s v="Male"/>
    <n v="0"/>
    <s v="No"/>
    <x v="1"/>
    <s v="No"/>
    <n v="1"/>
    <s v="Yes"/>
    <s v="No"/>
    <s v="Month-to-month"/>
    <s v="No"/>
    <s v="Mailed check"/>
    <n v="19.8"/>
    <n v="19.8"/>
    <s v="Yes"/>
    <m/>
  </r>
  <r>
    <x v="2270"/>
    <s v="Female"/>
    <n v="0"/>
    <s v="Yes"/>
    <x v="0"/>
    <s v="Yes"/>
    <n v="5"/>
    <s v="Yes"/>
    <s v="Fiber optic"/>
    <s v="Month-to-month"/>
    <s v="Yes"/>
    <s v="Mailed check"/>
    <n v="99.15"/>
    <n v="465.05"/>
    <s v="Yes"/>
    <m/>
  </r>
  <r>
    <x v="2271"/>
    <s v="Female"/>
    <n v="0"/>
    <s v="Yes"/>
    <x v="0"/>
    <s v="No"/>
    <n v="15"/>
    <s v="Yes"/>
    <s v="Fiber optic"/>
    <s v="Month-to-month"/>
    <s v="No"/>
    <s v="Electronic check"/>
    <n v="101.75"/>
    <n v="1669.4"/>
    <s v="No"/>
    <m/>
  </r>
  <r>
    <x v="2272"/>
    <s v="Female"/>
    <n v="0"/>
    <s v="No"/>
    <x v="1"/>
    <s v="No"/>
    <n v="47"/>
    <s v="Yes"/>
    <s v="Fiber optic"/>
    <s v="Month-to-month"/>
    <s v="No"/>
    <s v="Credit card (automatic)"/>
    <n v="75.45"/>
    <n v="3545.1"/>
    <s v="No"/>
    <m/>
  </r>
  <r>
    <x v="2273"/>
    <s v="Female"/>
    <n v="0"/>
    <s v="No"/>
    <x v="1"/>
    <s v="No"/>
    <n v="8"/>
    <s v="Yes"/>
    <s v="DSL"/>
    <s v="Month-to-month"/>
    <s v="No"/>
    <s v="Mailed check"/>
    <n v="64.099999999999994"/>
    <n v="504.05"/>
    <s v="No"/>
    <m/>
  </r>
  <r>
    <x v="2274"/>
    <s v="Male"/>
    <n v="0"/>
    <s v="No"/>
    <x v="1"/>
    <s v="No"/>
    <n v="17"/>
    <s v="No"/>
    <s v="DSL"/>
    <s v="Month-to-month"/>
    <s v="Yes"/>
    <s v="Mailed check"/>
    <n v="25.65"/>
    <n v="440.2"/>
    <s v="No"/>
    <m/>
  </r>
  <r>
    <x v="2275"/>
    <s v="Female"/>
    <n v="0"/>
    <s v="No"/>
    <x v="1"/>
    <s v="No"/>
    <n v="26"/>
    <s v="Yes"/>
    <s v="Fiber optic"/>
    <s v="One year"/>
    <s v="Yes"/>
    <s v="Bank transfer (automatic)"/>
    <n v="95.85"/>
    <n v="2475.35"/>
    <s v="No"/>
    <m/>
  </r>
  <r>
    <x v="2276"/>
    <s v="Female"/>
    <n v="0"/>
    <s v="No"/>
    <x v="1"/>
    <s v="No"/>
    <n v="23"/>
    <s v="Yes"/>
    <s v="DSL"/>
    <s v="Month-to-month"/>
    <s v="No"/>
    <s v="Electronic check"/>
    <n v="54.4"/>
    <n v="1249.25"/>
    <s v="No"/>
    <m/>
  </r>
  <r>
    <x v="2277"/>
    <s v="Female"/>
    <n v="1"/>
    <s v="No"/>
    <x v="1"/>
    <s v="No"/>
    <n v="4"/>
    <s v="Yes"/>
    <s v="Fiber optic"/>
    <s v="Month-to-month"/>
    <s v="No"/>
    <s v="Electronic check"/>
    <n v="72.75"/>
    <n v="317.75"/>
    <s v="No"/>
    <m/>
  </r>
  <r>
    <x v="2278"/>
    <s v="Male"/>
    <n v="0"/>
    <s v="No"/>
    <x v="1"/>
    <s v="Yes"/>
    <n v="29"/>
    <s v="Yes"/>
    <s v="No"/>
    <s v="One year"/>
    <s v="No"/>
    <s v="Mailed check"/>
    <n v="19.850000000000001"/>
    <n v="535.04999999999995"/>
    <s v="No"/>
    <m/>
  </r>
  <r>
    <x v="2279"/>
    <s v="Female"/>
    <n v="0"/>
    <s v="No"/>
    <x v="1"/>
    <s v="No"/>
    <n v="25"/>
    <s v="Yes"/>
    <s v="No"/>
    <s v="Month-to-month"/>
    <s v="No"/>
    <s v="Mailed check"/>
    <n v="19.05"/>
    <n v="461.3"/>
    <s v="No"/>
    <m/>
  </r>
  <r>
    <x v="2280"/>
    <s v="Female"/>
    <n v="0"/>
    <s v="Yes"/>
    <x v="0"/>
    <s v="Yes"/>
    <n v="69"/>
    <s v="No"/>
    <s v="DSL"/>
    <s v="Two year"/>
    <s v="No"/>
    <s v="Bank transfer (automatic)"/>
    <n v="46.25"/>
    <n v="3121.4"/>
    <s v="No"/>
    <m/>
  </r>
  <r>
    <x v="2281"/>
    <s v="Male"/>
    <n v="0"/>
    <s v="No"/>
    <x v="1"/>
    <s v="No"/>
    <n v="14"/>
    <s v="Yes"/>
    <s v="No"/>
    <s v="One year"/>
    <s v="No"/>
    <s v="Mailed check"/>
    <n v="19.350000000000001"/>
    <n v="324.8"/>
    <s v="No"/>
    <m/>
  </r>
  <r>
    <x v="2282"/>
    <s v="Male"/>
    <n v="0"/>
    <s v="No"/>
    <x v="1"/>
    <s v="No"/>
    <n v="19"/>
    <s v="Yes"/>
    <s v="DSL"/>
    <s v="Month-to-month"/>
    <s v="No"/>
    <s v="Mailed check"/>
    <n v="69.599999999999994"/>
    <n v="1394.55"/>
    <s v="No"/>
    <m/>
  </r>
  <r>
    <x v="2283"/>
    <s v="Male"/>
    <n v="0"/>
    <s v="Yes"/>
    <x v="0"/>
    <s v="Yes"/>
    <n v="24"/>
    <s v="Yes"/>
    <s v="No"/>
    <s v="One year"/>
    <s v="No"/>
    <s v="Mailed check"/>
    <n v="20.25"/>
    <n v="439.75"/>
    <s v="No"/>
    <m/>
  </r>
  <r>
    <x v="2284"/>
    <s v="Male"/>
    <n v="0"/>
    <s v="Yes"/>
    <x v="0"/>
    <s v="No"/>
    <n v="14"/>
    <s v="Yes"/>
    <s v="DSL"/>
    <s v="Month-to-month"/>
    <s v="No"/>
    <s v="Bank transfer (automatic)"/>
    <n v="48.8"/>
    <n v="664.4"/>
    <s v="No"/>
    <m/>
  </r>
  <r>
    <x v="2285"/>
    <s v="Female"/>
    <n v="0"/>
    <s v="Yes"/>
    <x v="0"/>
    <s v="No"/>
    <n v="64"/>
    <s v="Yes"/>
    <s v="DSL"/>
    <s v="Two year"/>
    <s v="Yes"/>
    <s v="Mailed check"/>
    <n v="74.349999999999994"/>
    <n v="4759.55"/>
    <s v="No"/>
    <m/>
  </r>
  <r>
    <x v="2286"/>
    <s v="Male"/>
    <n v="0"/>
    <s v="Yes"/>
    <x v="0"/>
    <s v="Yes"/>
    <n v="52"/>
    <s v="Yes"/>
    <s v="DSL"/>
    <s v="One year"/>
    <s v="Yes"/>
    <s v="Electronic check"/>
    <n v="68.75"/>
    <n v="3482.85"/>
    <s v="No"/>
    <m/>
  </r>
  <r>
    <x v="2287"/>
    <s v="Male"/>
    <n v="0"/>
    <s v="No"/>
    <x v="1"/>
    <s v="No"/>
    <n v="28"/>
    <s v="Yes"/>
    <s v="Fiber optic"/>
    <s v="One year"/>
    <s v="No"/>
    <s v="Electronic check"/>
    <n v="100.2"/>
    <n v="2688.45"/>
    <s v="No"/>
    <m/>
  </r>
  <r>
    <x v="2288"/>
    <s v="Female"/>
    <n v="0"/>
    <s v="No"/>
    <x v="1"/>
    <s v="No"/>
    <n v="21"/>
    <s v="Yes"/>
    <s v="No"/>
    <s v="Two year"/>
    <s v="Yes"/>
    <s v="Credit card (automatic)"/>
    <n v="20.85"/>
    <n v="435.25"/>
    <s v="No"/>
    <m/>
  </r>
  <r>
    <x v="2289"/>
    <s v="Male"/>
    <n v="0"/>
    <s v="No"/>
    <x v="1"/>
    <s v="Yes"/>
    <n v="25"/>
    <s v="Yes"/>
    <s v="Fiber optic"/>
    <s v="Month-to-month"/>
    <s v="Yes"/>
    <s v="Electronic check"/>
    <n v="95.9"/>
    <n v="2448.75"/>
    <s v="Yes"/>
    <m/>
  </r>
  <r>
    <x v="2290"/>
    <s v="Female"/>
    <n v="0"/>
    <s v="Yes"/>
    <x v="0"/>
    <s v="No"/>
    <n v="17"/>
    <s v="Yes"/>
    <s v="No"/>
    <s v="One year"/>
    <s v="No"/>
    <s v="Mailed check"/>
    <n v="19.350000000000001"/>
    <n v="307"/>
    <s v="No"/>
    <m/>
  </r>
  <r>
    <x v="2291"/>
    <s v="Male"/>
    <n v="1"/>
    <s v="Yes"/>
    <x v="0"/>
    <s v="No"/>
    <n v="17"/>
    <s v="Yes"/>
    <s v="Fiber optic"/>
    <s v="Month-to-month"/>
    <s v="No"/>
    <s v="Bank transfer (automatic)"/>
    <n v="81.5"/>
    <n v="1329.2"/>
    <s v="Yes"/>
    <m/>
  </r>
  <r>
    <x v="2292"/>
    <s v="Male"/>
    <n v="0"/>
    <s v="Yes"/>
    <x v="0"/>
    <s v="Yes"/>
    <n v="72"/>
    <s v="No"/>
    <s v="DSL"/>
    <s v="Two year"/>
    <s v="No"/>
    <s v="Mailed check"/>
    <n v="48.9"/>
    <n v="3527"/>
    <s v="No"/>
    <m/>
  </r>
  <r>
    <x v="2293"/>
    <s v="Male"/>
    <n v="0"/>
    <s v="Yes"/>
    <x v="0"/>
    <s v="No"/>
    <n v="52"/>
    <s v="Yes"/>
    <s v="Fiber optic"/>
    <s v="Month-to-month"/>
    <s v="No"/>
    <s v="Electronic check"/>
    <n v="84.1"/>
    <n v="4348.6499999999996"/>
    <s v="Yes"/>
    <m/>
  </r>
  <r>
    <x v="2294"/>
    <s v="Female"/>
    <n v="0"/>
    <s v="No"/>
    <x v="1"/>
    <s v="No"/>
    <n v="27"/>
    <s v="Yes"/>
    <s v="No"/>
    <s v="Two year"/>
    <s v="Yes"/>
    <s v="Mailed check"/>
    <n v="19.600000000000001"/>
    <n v="561.15"/>
    <s v="No"/>
    <m/>
  </r>
  <r>
    <x v="2295"/>
    <s v="Female"/>
    <n v="0"/>
    <s v="No"/>
    <x v="1"/>
    <s v="No"/>
    <n v="3"/>
    <s v="Yes"/>
    <s v="No"/>
    <s v="Month-to-month"/>
    <s v="No"/>
    <s v="Mailed check"/>
    <n v="20"/>
    <n v="63.6"/>
    <s v="No"/>
    <m/>
  </r>
  <r>
    <x v="2296"/>
    <s v="Female"/>
    <n v="0"/>
    <s v="Yes"/>
    <x v="0"/>
    <s v="No"/>
    <n v="71"/>
    <s v="Yes"/>
    <s v="DSL"/>
    <s v="Two year"/>
    <s v="Yes"/>
    <s v="Credit card (automatic)"/>
    <n v="83.3"/>
    <n v="5894.5"/>
    <s v="No"/>
    <m/>
  </r>
  <r>
    <x v="2297"/>
    <s v="Female"/>
    <n v="1"/>
    <s v="No"/>
    <x v="1"/>
    <s v="No"/>
    <n v="1"/>
    <s v="No"/>
    <s v="DSL"/>
    <s v="Month-to-month"/>
    <s v="No"/>
    <s v="Mailed check"/>
    <n v="25.05"/>
    <n v="25.05"/>
    <s v="Yes"/>
    <m/>
  </r>
  <r>
    <x v="2298"/>
    <s v="Female"/>
    <n v="0"/>
    <s v="Yes"/>
    <x v="0"/>
    <s v="Yes"/>
    <n v="58"/>
    <s v="Yes"/>
    <s v="No"/>
    <s v="Two year"/>
    <s v="No"/>
    <s v="Credit card (automatic)"/>
    <n v="20.3"/>
    <n v="1160.75"/>
    <s v="No"/>
    <m/>
  </r>
  <r>
    <x v="2299"/>
    <s v="Female"/>
    <n v="0"/>
    <s v="No"/>
    <x v="1"/>
    <s v="No"/>
    <n v="8"/>
    <s v="Yes"/>
    <s v="DSL"/>
    <s v="Month-to-month"/>
    <s v="Yes"/>
    <s v="Electronic check"/>
    <n v="49.85"/>
    <n v="365.55"/>
    <s v="Yes"/>
    <m/>
  </r>
  <r>
    <x v="2300"/>
    <s v="Female"/>
    <n v="0"/>
    <s v="Yes"/>
    <x v="0"/>
    <s v="Yes"/>
    <n v="15"/>
    <s v="Yes"/>
    <s v="No"/>
    <s v="Month-to-month"/>
    <s v="No"/>
    <s v="Mailed check"/>
    <n v="19.8"/>
    <n v="272.95"/>
    <s v="No"/>
    <m/>
  </r>
  <r>
    <x v="2301"/>
    <s v="Male"/>
    <n v="0"/>
    <s v="Yes"/>
    <x v="0"/>
    <s v="Yes"/>
    <n v="66"/>
    <s v="No"/>
    <s v="DSL"/>
    <s v="Two year"/>
    <s v="No"/>
    <s v="Bank transfer (automatic)"/>
    <n v="54.65"/>
    <n v="3632"/>
    <s v="No"/>
    <m/>
  </r>
  <r>
    <x v="2302"/>
    <s v="Male"/>
    <n v="1"/>
    <s v="No"/>
    <x v="1"/>
    <s v="No"/>
    <n v="12"/>
    <s v="No"/>
    <s v="DSL"/>
    <s v="Month-to-month"/>
    <s v="Yes"/>
    <s v="Credit card (automatic)"/>
    <n v="29.35"/>
    <n v="381.2"/>
    <s v="No"/>
    <m/>
  </r>
  <r>
    <x v="2303"/>
    <s v="Male"/>
    <n v="0"/>
    <s v="No"/>
    <x v="1"/>
    <s v="No"/>
    <n v="58"/>
    <s v="Yes"/>
    <s v="No"/>
    <s v="Two year"/>
    <s v="Yes"/>
    <s v="Bank transfer (automatic)"/>
    <n v="19.149999999999999"/>
    <n v="1035.5"/>
    <s v="No"/>
    <m/>
  </r>
  <r>
    <x v="2304"/>
    <s v="Female"/>
    <n v="0"/>
    <s v="Yes"/>
    <x v="0"/>
    <s v="Yes"/>
    <n v="3"/>
    <s v="Yes"/>
    <s v="No"/>
    <s v="Two year"/>
    <s v="No"/>
    <s v="Mailed check"/>
    <n v="19.100000000000001"/>
    <n v="52"/>
    <s v="No"/>
    <m/>
  </r>
  <r>
    <x v="2305"/>
    <s v="Female"/>
    <n v="1"/>
    <s v="Yes"/>
    <x v="0"/>
    <s v="No"/>
    <n v="43"/>
    <s v="No"/>
    <s v="DSL"/>
    <s v="Month-to-month"/>
    <s v="No"/>
    <s v="Credit card (automatic)"/>
    <n v="55.55"/>
    <n v="2342.1999999999998"/>
    <s v="Yes"/>
    <m/>
  </r>
  <r>
    <x v="2306"/>
    <s v="Female"/>
    <n v="0"/>
    <s v="No"/>
    <x v="1"/>
    <s v="No"/>
    <n v="9"/>
    <s v="Yes"/>
    <s v="Fiber optic"/>
    <s v="Month-to-month"/>
    <s v="No"/>
    <s v="Electronic check"/>
    <n v="80.55"/>
    <n v="653.9"/>
    <s v="No"/>
    <m/>
  </r>
  <r>
    <x v="2307"/>
    <s v="Female"/>
    <n v="0"/>
    <s v="No"/>
    <x v="1"/>
    <s v="No"/>
    <n v="3"/>
    <s v="Yes"/>
    <s v="No"/>
    <s v="One year"/>
    <s v="No"/>
    <s v="Mailed check"/>
    <n v="20.25"/>
    <n v="71.2"/>
    <s v="No"/>
    <m/>
  </r>
  <r>
    <x v="2308"/>
    <s v="Female"/>
    <n v="0"/>
    <s v="Yes"/>
    <x v="0"/>
    <s v="Yes"/>
    <n v="22"/>
    <s v="Yes"/>
    <s v="DSL"/>
    <s v="One year"/>
    <s v="Yes"/>
    <s v="Bank transfer (automatic)"/>
    <n v="69.5"/>
    <n v="1498.2"/>
    <s v="Yes"/>
    <m/>
  </r>
  <r>
    <x v="2309"/>
    <s v="Male"/>
    <n v="0"/>
    <s v="Yes"/>
    <x v="0"/>
    <s v="No"/>
    <n v="40"/>
    <s v="Yes"/>
    <s v="Fiber optic"/>
    <s v="One year"/>
    <s v="Yes"/>
    <s v="Bank transfer (automatic)"/>
    <n v="106"/>
    <n v="4178.6499999999996"/>
    <s v="No"/>
    <m/>
  </r>
  <r>
    <x v="2310"/>
    <s v="Female"/>
    <n v="0"/>
    <s v="No"/>
    <x v="1"/>
    <s v="No"/>
    <n v="68"/>
    <s v="Yes"/>
    <s v="No"/>
    <s v="Two year"/>
    <s v="No"/>
    <s v="Bank transfer (automatic)"/>
    <n v="25.5"/>
    <n v="1821.8"/>
    <s v="No"/>
    <m/>
  </r>
  <r>
    <x v="2311"/>
    <s v="Male"/>
    <n v="0"/>
    <s v="Yes"/>
    <x v="0"/>
    <s v="No"/>
    <n v="54"/>
    <s v="Yes"/>
    <s v="Fiber optic"/>
    <s v="Month-to-month"/>
    <s v="Yes"/>
    <s v="Electronic check"/>
    <n v="104.3"/>
    <n v="5278.15"/>
    <s v="Yes"/>
    <m/>
  </r>
  <r>
    <x v="2312"/>
    <s v="Male"/>
    <n v="0"/>
    <s v="No"/>
    <x v="1"/>
    <s v="Yes"/>
    <n v="40"/>
    <s v="Yes"/>
    <s v="No"/>
    <s v="One year"/>
    <s v="Yes"/>
    <s v="Bank transfer (automatic)"/>
    <n v="20.399999999999999"/>
    <n v="854.9"/>
    <s v="No"/>
    <m/>
  </r>
  <r>
    <x v="2313"/>
    <s v="Female"/>
    <n v="0"/>
    <s v="Yes"/>
    <x v="0"/>
    <s v="Yes"/>
    <n v="72"/>
    <s v="Yes"/>
    <s v="Fiber optic"/>
    <s v="Two year"/>
    <s v="Yes"/>
    <s v="Bank transfer (automatic)"/>
    <n v="117.6"/>
    <n v="8308.9"/>
    <s v="No"/>
    <m/>
  </r>
  <r>
    <x v="2314"/>
    <s v="Female"/>
    <n v="0"/>
    <s v="No"/>
    <x v="1"/>
    <s v="No"/>
    <n v="6"/>
    <s v="Yes"/>
    <s v="No"/>
    <s v="Month-to-month"/>
    <s v="No"/>
    <s v="Mailed check"/>
    <n v="20"/>
    <n v="109.2"/>
    <s v="No"/>
    <m/>
  </r>
  <r>
    <x v="2315"/>
    <s v="Female"/>
    <n v="0"/>
    <s v="No"/>
    <x v="1"/>
    <s v="No"/>
    <n v="5"/>
    <s v="Yes"/>
    <s v="No"/>
    <s v="Month-to-month"/>
    <s v="Yes"/>
    <s v="Credit card (automatic)"/>
    <n v="19.649999999999999"/>
    <n v="92.05"/>
    <s v="No"/>
    <m/>
  </r>
  <r>
    <x v="2316"/>
    <s v="Female"/>
    <n v="0"/>
    <s v="No"/>
    <x v="1"/>
    <s v="No"/>
    <n v="1"/>
    <s v="Yes"/>
    <s v="Fiber optic"/>
    <s v="Month-to-month"/>
    <s v="Yes"/>
    <s v="Electronic check"/>
    <n v="93.85"/>
    <n v="93.85"/>
    <s v="Yes"/>
    <m/>
  </r>
  <r>
    <x v="2317"/>
    <s v="Female"/>
    <n v="0"/>
    <s v="Yes"/>
    <x v="0"/>
    <s v="Yes"/>
    <n v="64"/>
    <s v="Yes"/>
    <s v="DSL"/>
    <s v="One year"/>
    <s v="No"/>
    <s v="Mailed check"/>
    <n v="65.8"/>
    <n v="4068"/>
    <s v="No"/>
    <m/>
  </r>
  <r>
    <x v="2318"/>
    <s v="Female"/>
    <n v="0"/>
    <s v="No"/>
    <x v="1"/>
    <s v="No"/>
    <n v="17"/>
    <s v="Yes"/>
    <s v="No"/>
    <s v="One year"/>
    <s v="No"/>
    <s v="Credit card (automatic)"/>
    <n v="20.05"/>
    <n v="337.9"/>
    <s v="No"/>
    <m/>
  </r>
  <r>
    <x v="2319"/>
    <s v="Male"/>
    <n v="0"/>
    <s v="Yes"/>
    <x v="0"/>
    <s v="No"/>
    <n v="40"/>
    <s v="Yes"/>
    <s v="Fiber optic"/>
    <s v="Month-to-month"/>
    <s v="Yes"/>
    <s v="Electronic check"/>
    <n v="80"/>
    <n v="3168.75"/>
    <s v="No"/>
    <m/>
  </r>
  <r>
    <x v="2320"/>
    <s v="Male"/>
    <n v="1"/>
    <s v="No"/>
    <x v="1"/>
    <s v="No"/>
    <n v="51"/>
    <s v="Yes"/>
    <s v="Fiber optic"/>
    <s v="One year"/>
    <s v="Yes"/>
    <s v="Bank transfer (automatic)"/>
    <n v="79.599999999999994"/>
    <n v="3974.7"/>
    <s v="No"/>
    <m/>
  </r>
  <r>
    <x v="2321"/>
    <s v="Male"/>
    <n v="0"/>
    <s v="Yes"/>
    <x v="0"/>
    <s v="No"/>
    <n v="41"/>
    <s v="Yes"/>
    <s v="Fiber optic"/>
    <s v="Month-to-month"/>
    <s v="Yes"/>
    <s v="Electronic check"/>
    <n v="80.25"/>
    <n v="3439"/>
    <s v="No"/>
    <m/>
  </r>
  <r>
    <x v="2322"/>
    <s v="Female"/>
    <n v="0"/>
    <s v="Yes"/>
    <x v="0"/>
    <s v="Yes"/>
    <n v="1"/>
    <s v="Yes"/>
    <s v="DSL"/>
    <s v="Month-to-month"/>
    <s v="No"/>
    <s v="Mailed check"/>
    <n v="50.45"/>
    <n v="50.45"/>
    <s v="Yes"/>
    <m/>
  </r>
  <r>
    <x v="2323"/>
    <s v="Female"/>
    <n v="0"/>
    <s v="No"/>
    <x v="1"/>
    <s v="No"/>
    <n v="2"/>
    <s v="Yes"/>
    <s v="No"/>
    <s v="Month-to-month"/>
    <s v="Yes"/>
    <s v="Mailed check"/>
    <n v="20.45"/>
    <n v="42.45"/>
    <s v="No"/>
    <m/>
  </r>
  <r>
    <x v="2324"/>
    <s v="Male"/>
    <n v="0"/>
    <s v="Yes"/>
    <x v="0"/>
    <s v="No"/>
    <n v="70"/>
    <s v="Yes"/>
    <s v="DSL"/>
    <s v="Two year"/>
    <s v="No"/>
    <s v="Credit card (automatic)"/>
    <n v="77.3"/>
    <n v="5498.2"/>
    <s v="No"/>
    <m/>
  </r>
  <r>
    <x v="2325"/>
    <s v="Male"/>
    <n v="0"/>
    <s v="No"/>
    <x v="1"/>
    <s v="No"/>
    <n v="3"/>
    <s v="No"/>
    <s v="DSL"/>
    <s v="Month-to-month"/>
    <s v="Yes"/>
    <s v="Electronic check"/>
    <n v="29.75"/>
    <n v="96.85"/>
    <s v="No"/>
    <m/>
  </r>
  <r>
    <x v="2326"/>
    <s v="Male"/>
    <n v="0"/>
    <s v="Yes"/>
    <x v="0"/>
    <s v="No"/>
    <n v="3"/>
    <s v="No"/>
    <s v="DSL"/>
    <s v="Month-to-month"/>
    <s v="No"/>
    <s v="Credit card (automatic)"/>
    <n v="29.8"/>
    <n v="94.4"/>
    <s v="No"/>
    <m/>
  </r>
  <r>
    <x v="2327"/>
    <s v="Female"/>
    <n v="0"/>
    <s v="No"/>
    <x v="1"/>
    <s v="No"/>
    <n v="7"/>
    <s v="Yes"/>
    <s v="DSL"/>
    <s v="Month-to-month"/>
    <s v="Yes"/>
    <s v="Electronic check"/>
    <n v="74.650000000000006"/>
    <n v="521.1"/>
    <s v="Yes"/>
    <m/>
  </r>
  <r>
    <x v="2328"/>
    <s v="Male"/>
    <n v="0"/>
    <s v="Yes"/>
    <x v="0"/>
    <s v="Yes"/>
    <n v="12"/>
    <s v="Yes"/>
    <s v="DSL"/>
    <s v="Month-to-month"/>
    <s v="Yes"/>
    <s v="Mailed check"/>
    <n v="56.3"/>
    <n v="628.65"/>
    <s v="No"/>
    <m/>
  </r>
  <r>
    <x v="2329"/>
    <s v="Male"/>
    <n v="0"/>
    <s v="Yes"/>
    <x v="0"/>
    <s v="Yes"/>
    <n v="53"/>
    <s v="Yes"/>
    <s v="Fiber optic"/>
    <s v="One year"/>
    <s v="Yes"/>
    <s v="Electronic check"/>
    <n v="105.25"/>
    <n v="5576.3"/>
    <s v="No"/>
    <m/>
  </r>
  <r>
    <x v="2330"/>
    <s v="Female"/>
    <n v="0"/>
    <s v="No"/>
    <x v="1"/>
    <s v="No"/>
    <n v="12"/>
    <s v="Yes"/>
    <s v="Fiber optic"/>
    <s v="Month-to-month"/>
    <s v="Yes"/>
    <s v="Electronic check"/>
    <n v="94.2"/>
    <n v="1046.0999999999999"/>
    <s v="Yes"/>
    <m/>
  </r>
  <r>
    <x v="2331"/>
    <s v="Male"/>
    <n v="0"/>
    <s v="Yes"/>
    <x v="0"/>
    <s v="Yes"/>
    <n v="63"/>
    <s v="Yes"/>
    <s v="No"/>
    <s v="Two year"/>
    <s v="No"/>
    <s v="Mailed check"/>
    <n v="19.55"/>
    <n v="1245.5999999999999"/>
    <s v="No"/>
    <m/>
  </r>
  <r>
    <x v="2332"/>
    <s v="Female"/>
    <n v="0"/>
    <s v="No"/>
    <x v="1"/>
    <s v="No"/>
    <n v="15"/>
    <s v="Yes"/>
    <s v="DSL"/>
    <s v="Month-to-month"/>
    <s v="No"/>
    <s v="Mailed check"/>
    <n v="84.45"/>
    <n v="1287.8499999999999"/>
    <s v="No"/>
    <m/>
  </r>
  <r>
    <x v="2333"/>
    <s v="Male"/>
    <n v="0"/>
    <s v="Yes"/>
    <x v="0"/>
    <s v="Yes"/>
    <n v="36"/>
    <s v="Yes"/>
    <s v="DSL"/>
    <s v="One year"/>
    <s v="No"/>
    <s v="Mailed check"/>
    <n v="53.65"/>
    <n v="1939.35"/>
    <s v="No"/>
    <m/>
  </r>
  <r>
    <x v="2334"/>
    <s v="Female"/>
    <n v="0"/>
    <s v="No"/>
    <x v="1"/>
    <s v="No"/>
    <n v="61"/>
    <s v="No"/>
    <s v="DSL"/>
    <s v="One year"/>
    <s v="No"/>
    <s v="Credit card (automatic)"/>
    <n v="43.7"/>
    <n v="2696.55"/>
    <s v="No"/>
    <m/>
  </r>
  <r>
    <x v="2335"/>
    <s v="Male"/>
    <n v="0"/>
    <s v="No"/>
    <x v="1"/>
    <s v="No"/>
    <n v="16"/>
    <s v="Yes"/>
    <s v="DSL"/>
    <s v="Month-to-month"/>
    <s v="No"/>
    <s v="Electronic check"/>
    <n v="55.3"/>
    <n v="875.35"/>
    <s v="No"/>
    <m/>
  </r>
  <r>
    <x v="2336"/>
    <s v="Male"/>
    <n v="0"/>
    <s v="No"/>
    <x v="1"/>
    <s v="No"/>
    <n v="16"/>
    <s v="Yes"/>
    <s v="DSL"/>
    <s v="Month-to-month"/>
    <s v="Yes"/>
    <s v="Mailed check"/>
    <n v="49.45"/>
    <n v="799"/>
    <s v="No"/>
    <m/>
  </r>
  <r>
    <x v="2337"/>
    <s v="Female"/>
    <n v="0"/>
    <s v="Yes"/>
    <x v="0"/>
    <s v="No"/>
    <n v="54"/>
    <s v="Yes"/>
    <s v="Fiber optic"/>
    <s v="One year"/>
    <s v="No"/>
    <s v="Bank transfer (automatic)"/>
    <n v="106.55"/>
    <n v="5763.3"/>
    <s v="Yes"/>
    <m/>
  </r>
  <r>
    <x v="2338"/>
    <s v="Male"/>
    <n v="0"/>
    <s v="No"/>
    <x v="1"/>
    <s v="No"/>
    <n v="1"/>
    <s v="Yes"/>
    <s v="No"/>
    <s v="Month-to-month"/>
    <s v="No"/>
    <s v="Mailed check"/>
    <n v="20.100000000000001"/>
    <n v="20.100000000000001"/>
    <s v="Yes"/>
    <m/>
  </r>
  <r>
    <x v="2339"/>
    <s v="Female"/>
    <n v="0"/>
    <s v="No"/>
    <x v="1"/>
    <s v="No"/>
    <n v="19"/>
    <s v="No"/>
    <s v="DSL"/>
    <s v="Month-to-month"/>
    <s v="Yes"/>
    <s v="Electronic check"/>
    <n v="39.700000000000003"/>
    <n v="710.05"/>
    <s v="No"/>
    <m/>
  </r>
  <r>
    <x v="2340"/>
    <s v="Male"/>
    <n v="0"/>
    <s v="No"/>
    <x v="1"/>
    <s v="No"/>
    <n v="10"/>
    <s v="Yes"/>
    <s v="DSL"/>
    <s v="Month-to-month"/>
    <s v="Yes"/>
    <s v="Credit card (automatic)"/>
    <n v="54.5"/>
    <n v="568.20000000000005"/>
    <s v="No"/>
    <m/>
  </r>
  <r>
    <x v="2341"/>
    <s v="Female"/>
    <n v="0"/>
    <s v="Yes"/>
    <x v="0"/>
    <s v="Yes"/>
    <n v="23"/>
    <s v="Yes"/>
    <s v="Fiber optic"/>
    <s v="Month-to-month"/>
    <s v="No"/>
    <s v="Electronic check"/>
    <n v="83.8"/>
    <n v="1900.25"/>
    <s v="Yes"/>
    <m/>
  </r>
  <r>
    <x v="2342"/>
    <s v="Female"/>
    <n v="0"/>
    <s v="No"/>
    <x v="1"/>
    <s v="No"/>
    <n v="72"/>
    <s v="Yes"/>
    <s v="Fiber optic"/>
    <s v="Two year"/>
    <s v="Yes"/>
    <s v="Bank transfer (automatic)"/>
    <n v="111.6"/>
    <n v="8012.75"/>
    <s v="No"/>
    <m/>
  </r>
  <r>
    <x v="2343"/>
    <s v="Female"/>
    <n v="0"/>
    <s v="Yes"/>
    <x v="0"/>
    <s v="Yes"/>
    <n v="10"/>
    <s v="Yes"/>
    <s v="DSL"/>
    <s v="Month-to-month"/>
    <s v="Yes"/>
    <s v="Mailed check"/>
    <n v="55.55"/>
    <n v="551.29999999999995"/>
    <s v="No"/>
    <m/>
  </r>
  <r>
    <x v="2344"/>
    <s v="Female"/>
    <n v="1"/>
    <s v="No"/>
    <x v="1"/>
    <s v="No"/>
    <n v="37"/>
    <s v="Yes"/>
    <s v="Fiber optic"/>
    <s v="Month-to-month"/>
    <s v="Yes"/>
    <s v="Bank transfer (automatic)"/>
    <n v="106.75"/>
    <n v="4056.75"/>
    <s v="Yes"/>
    <m/>
  </r>
  <r>
    <x v="2345"/>
    <s v="Male"/>
    <n v="0"/>
    <s v="Yes"/>
    <x v="0"/>
    <s v="Yes"/>
    <n v="17"/>
    <s v="Yes"/>
    <s v="DSL"/>
    <s v="One year"/>
    <s v="Yes"/>
    <s v="Mailed check"/>
    <n v="62.1"/>
    <n v="1096.6500000000001"/>
    <s v="No"/>
    <m/>
  </r>
  <r>
    <x v="2346"/>
    <s v="Female"/>
    <n v="0"/>
    <s v="Yes"/>
    <x v="0"/>
    <s v="Yes"/>
    <n v="36"/>
    <s v="Yes"/>
    <s v="Fiber optic"/>
    <s v="Month-to-month"/>
    <s v="Yes"/>
    <s v="Credit card (automatic)"/>
    <n v="104.5"/>
    <n v="3684.95"/>
    <s v="No"/>
    <m/>
  </r>
  <r>
    <x v="2347"/>
    <s v="Male"/>
    <n v="1"/>
    <s v="No"/>
    <x v="1"/>
    <s v="No"/>
    <n v="17"/>
    <s v="Yes"/>
    <s v="Fiber optic"/>
    <s v="Month-to-month"/>
    <s v="Yes"/>
    <s v="Electronic check"/>
    <n v="101.8"/>
    <n v="1752.45"/>
    <s v="No"/>
    <m/>
  </r>
  <r>
    <x v="2348"/>
    <s v="Female"/>
    <n v="1"/>
    <s v="Yes"/>
    <x v="0"/>
    <s v="Yes"/>
    <n v="66"/>
    <s v="Yes"/>
    <s v="Fiber optic"/>
    <s v="One year"/>
    <s v="Yes"/>
    <s v="Credit card (automatic)"/>
    <n v="110.6"/>
    <n v="7210.85"/>
    <s v="No"/>
    <m/>
  </r>
  <r>
    <x v="2349"/>
    <s v="Male"/>
    <n v="0"/>
    <s v="Yes"/>
    <x v="0"/>
    <s v="Yes"/>
    <n v="61"/>
    <s v="Yes"/>
    <s v="DSL"/>
    <s v="One year"/>
    <s v="No"/>
    <s v="Bank transfer (automatic)"/>
    <n v="84.9"/>
    <n v="5264.5"/>
    <s v="No"/>
    <m/>
  </r>
  <r>
    <x v="2350"/>
    <s v="Male"/>
    <n v="0"/>
    <s v="No"/>
    <x v="1"/>
    <s v="No"/>
    <n v="1"/>
    <s v="No"/>
    <s v="DSL"/>
    <s v="Month-to-month"/>
    <s v="Yes"/>
    <s v="Electronic check"/>
    <n v="24.4"/>
    <n v="24.4"/>
    <s v="No"/>
    <m/>
  </r>
  <r>
    <x v="2351"/>
    <s v="Female"/>
    <n v="0"/>
    <s v="No"/>
    <x v="1"/>
    <s v="No"/>
    <n v="6"/>
    <s v="Yes"/>
    <s v="Fiber optic"/>
    <s v="Month-to-month"/>
    <s v="No"/>
    <s v="Credit card (automatic)"/>
    <n v="70.55"/>
    <n v="433.95"/>
    <s v="No"/>
    <m/>
  </r>
  <r>
    <x v="2352"/>
    <s v="Female"/>
    <n v="0"/>
    <s v="Yes"/>
    <x v="0"/>
    <s v="Yes"/>
    <n v="68"/>
    <s v="Yes"/>
    <s v="DSL"/>
    <s v="Two year"/>
    <s v="Yes"/>
    <s v="Credit card (automatic)"/>
    <n v="85"/>
    <n v="5607.75"/>
    <s v="No"/>
    <m/>
  </r>
  <r>
    <x v="2353"/>
    <s v="Female"/>
    <n v="0"/>
    <s v="Yes"/>
    <x v="0"/>
    <s v="Yes"/>
    <n v="34"/>
    <s v="Yes"/>
    <s v="Fiber optic"/>
    <s v="Month-to-month"/>
    <s v="No"/>
    <s v="Electronic check"/>
    <n v="87.45"/>
    <n v="2874.15"/>
    <s v="Yes"/>
    <m/>
  </r>
  <r>
    <x v="2354"/>
    <s v="Female"/>
    <n v="0"/>
    <s v="No"/>
    <x v="1"/>
    <s v="Yes"/>
    <n v="10"/>
    <s v="Yes"/>
    <s v="Fiber optic"/>
    <s v="Month-to-month"/>
    <s v="Yes"/>
    <s v="Electronic check"/>
    <n v="91.1"/>
    <n v="964.35"/>
    <s v="No"/>
    <m/>
  </r>
  <r>
    <x v="2355"/>
    <s v="Female"/>
    <n v="0"/>
    <s v="Yes"/>
    <x v="0"/>
    <s v="Yes"/>
    <n v="72"/>
    <s v="Yes"/>
    <s v="No"/>
    <s v="Two year"/>
    <s v="No"/>
    <s v="Bank transfer (automatic)"/>
    <n v="20.100000000000001"/>
    <n v="1460.85"/>
    <s v="No"/>
    <m/>
  </r>
  <r>
    <x v="2356"/>
    <s v="Male"/>
    <n v="0"/>
    <s v="No"/>
    <x v="1"/>
    <s v="No"/>
    <n v="65"/>
    <s v="Yes"/>
    <s v="No"/>
    <s v="One year"/>
    <s v="No"/>
    <s v="Credit card (automatic)"/>
    <n v="24.8"/>
    <n v="1600.95"/>
    <s v="No"/>
    <m/>
  </r>
  <r>
    <x v="2357"/>
    <s v="Male"/>
    <n v="1"/>
    <s v="Yes"/>
    <x v="0"/>
    <s v="No"/>
    <n v="12"/>
    <s v="Yes"/>
    <s v="Fiber optic"/>
    <s v="Month-to-month"/>
    <s v="Yes"/>
    <s v="Electronic check"/>
    <n v="101.35"/>
    <n v="1218.55"/>
    <s v="Yes"/>
    <m/>
  </r>
  <r>
    <x v="2358"/>
    <s v="Male"/>
    <n v="0"/>
    <s v="No"/>
    <x v="1"/>
    <s v="No"/>
    <n v="33"/>
    <s v="Yes"/>
    <s v="Fiber optic"/>
    <s v="Month-to-month"/>
    <s v="No"/>
    <s v="Electronic check"/>
    <n v="68.25"/>
    <n v="2171.15"/>
    <s v="Yes"/>
    <m/>
  </r>
  <r>
    <x v="2359"/>
    <s v="Female"/>
    <n v="0"/>
    <s v="No"/>
    <x v="1"/>
    <s v="No"/>
    <n v="34"/>
    <s v="Yes"/>
    <s v="Fiber optic"/>
    <s v="Month-to-month"/>
    <s v="Yes"/>
    <s v="Electronic check"/>
    <n v="105.1"/>
    <n v="3634.8"/>
    <s v="No"/>
    <m/>
  </r>
  <r>
    <x v="2360"/>
    <s v="Female"/>
    <n v="0"/>
    <s v="Yes"/>
    <x v="0"/>
    <s v="No"/>
    <n v="14"/>
    <s v="Yes"/>
    <s v="No"/>
    <s v="Two year"/>
    <s v="No"/>
    <s v="Mailed check"/>
    <n v="20.399999999999999"/>
    <n v="292.39999999999998"/>
    <s v="No"/>
    <m/>
  </r>
  <r>
    <x v="2361"/>
    <s v="Female"/>
    <n v="0"/>
    <s v="No"/>
    <x v="1"/>
    <s v="No"/>
    <n v="4"/>
    <s v="Yes"/>
    <s v="Fiber optic"/>
    <s v="Month-to-month"/>
    <s v="Yes"/>
    <s v="Electronic check"/>
    <n v="79.150000000000006"/>
    <n v="317.25"/>
    <s v="Yes"/>
    <m/>
  </r>
  <r>
    <x v="2362"/>
    <s v="Male"/>
    <n v="0"/>
    <s v="Yes"/>
    <x v="0"/>
    <s v="Yes"/>
    <n v="13"/>
    <s v="Yes"/>
    <s v="No"/>
    <s v="One year"/>
    <s v="No"/>
    <s v="Mailed check"/>
    <n v="20"/>
    <n v="218.55"/>
    <s v="No"/>
    <m/>
  </r>
  <r>
    <x v="2363"/>
    <s v="Male"/>
    <n v="0"/>
    <s v="Yes"/>
    <x v="0"/>
    <s v="Yes"/>
    <n v="23"/>
    <s v="Yes"/>
    <s v="DSL"/>
    <s v="One year"/>
    <s v="No"/>
    <s v="Credit card (automatic)"/>
    <n v="57.2"/>
    <n v="1423.35"/>
    <s v="No"/>
    <m/>
  </r>
  <r>
    <x v="2364"/>
    <s v="Male"/>
    <n v="0"/>
    <s v="Yes"/>
    <x v="0"/>
    <s v="No"/>
    <n v="49"/>
    <s v="Yes"/>
    <s v="Fiber optic"/>
    <s v="Two year"/>
    <s v="Yes"/>
    <s v="Electronic check"/>
    <n v="94.8"/>
    <n v="4690.6499999999996"/>
    <s v="No"/>
    <m/>
  </r>
  <r>
    <x v="2365"/>
    <s v="Male"/>
    <n v="0"/>
    <s v="Yes"/>
    <x v="0"/>
    <s v="No"/>
    <n v="60"/>
    <s v="Yes"/>
    <s v="Fiber optic"/>
    <s v="One year"/>
    <s v="No"/>
    <s v="Bank transfer (automatic)"/>
    <n v="102.5"/>
    <n v="6157.6"/>
    <s v="No"/>
    <m/>
  </r>
  <r>
    <x v="2366"/>
    <s v="Female"/>
    <n v="0"/>
    <s v="Yes"/>
    <x v="0"/>
    <s v="Yes"/>
    <n v="69"/>
    <s v="Yes"/>
    <s v="No"/>
    <s v="One year"/>
    <s v="Yes"/>
    <s v="Credit card (automatic)"/>
    <n v="20.350000000000001"/>
    <n v="1442.65"/>
    <s v="No"/>
    <m/>
  </r>
  <r>
    <x v="2367"/>
    <s v="Male"/>
    <n v="0"/>
    <s v="No"/>
    <x v="1"/>
    <s v="No"/>
    <n v="40"/>
    <s v="Yes"/>
    <s v="Fiber optic"/>
    <s v="Month-to-month"/>
    <s v="Yes"/>
    <s v="Electronic check"/>
    <n v="84.9"/>
    <n v="3369.05"/>
    <s v="No"/>
    <m/>
  </r>
  <r>
    <x v="2368"/>
    <s v="Male"/>
    <n v="0"/>
    <s v="Yes"/>
    <x v="0"/>
    <s v="No"/>
    <n v="67"/>
    <s v="Yes"/>
    <s v="DSL"/>
    <s v="Two year"/>
    <s v="Yes"/>
    <s v="Credit card (automatic)"/>
    <n v="69.2"/>
    <n v="4671.6499999999996"/>
    <s v="No"/>
    <m/>
  </r>
  <r>
    <x v="2369"/>
    <s v="Female"/>
    <n v="0"/>
    <s v="Yes"/>
    <x v="0"/>
    <s v="Yes"/>
    <n v="24"/>
    <s v="Yes"/>
    <s v="DSL"/>
    <s v="Month-to-month"/>
    <s v="No"/>
    <s v="Electronic check"/>
    <n v="55.15"/>
    <n v="1319.85"/>
    <s v="No"/>
    <m/>
  </r>
  <r>
    <x v="2370"/>
    <s v="Female"/>
    <n v="0"/>
    <s v="No"/>
    <x v="1"/>
    <s v="No"/>
    <n v="5"/>
    <s v="Yes"/>
    <s v="DSL"/>
    <s v="Month-to-month"/>
    <s v="Yes"/>
    <s v="Electronic check"/>
    <n v="64"/>
    <n v="370.25"/>
    <s v="No"/>
    <m/>
  </r>
  <r>
    <x v="2371"/>
    <s v="Female"/>
    <n v="0"/>
    <s v="Yes"/>
    <x v="0"/>
    <s v="Yes"/>
    <n v="1"/>
    <s v="Yes"/>
    <s v="Fiber optic"/>
    <s v="Month-to-month"/>
    <s v="Yes"/>
    <s v="Mailed check"/>
    <n v="69.099999999999994"/>
    <n v="69.099999999999994"/>
    <s v="Yes"/>
    <m/>
  </r>
  <r>
    <x v="2372"/>
    <s v="Female"/>
    <n v="0"/>
    <s v="Yes"/>
    <x v="0"/>
    <s v="Yes"/>
    <n v="72"/>
    <s v="Yes"/>
    <s v="DSL"/>
    <s v="Two year"/>
    <s v="No"/>
    <s v="Bank transfer (automatic)"/>
    <n v="80.2"/>
    <n v="5714.2"/>
    <s v="No"/>
    <m/>
  </r>
  <r>
    <x v="2373"/>
    <s v="Female"/>
    <n v="0"/>
    <s v="No"/>
    <x v="1"/>
    <s v="No"/>
    <n v="24"/>
    <s v="Yes"/>
    <s v="DSL"/>
    <s v="Month-to-month"/>
    <s v="Yes"/>
    <s v="Credit card (automatic)"/>
    <n v="49.3"/>
    <n v="1233.25"/>
    <s v="No"/>
    <m/>
  </r>
  <r>
    <x v="2374"/>
    <s v="Female"/>
    <n v="0"/>
    <s v="Yes"/>
    <x v="0"/>
    <s v="No"/>
    <n v="42"/>
    <s v="Yes"/>
    <s v="DSL"/>
    <s v="Two year"/>
    <s v="No"/>
    <s v="Credit card (automatic)"/>
    <n v="84.35"/>
    <n v="3571.6"/>
    <s v="No"/>
    <m/>
  </r>
  <r>
    <x v="2375"/>
    <s v="Female"/>
    <n v="0"/>
    <s v="No"/>
    <x v="1"/>
    <s v="No"/>
    <n v="4"/>
    <s v="Yes"/>
    <s v="No"/>
    <s v="Month-to-month"/>
    <s v="No"/>
    <s v="Mailed check"/>
    <n v="20.05"/>
    <n v="83.3"/>
    <s v="No"/>
    <m/>
  </r>
  <r>
    <x v="2376"/>
    <s v="Male"/>
    <n v="0"/>
    <s v="No"/>
    <x v="1"/>
    <s v="No"/>
    <n v="68"/>
    <s v="Yes"/>
    <s v="Fiber optic"/>
    <s v="One year"/>
    <s v="Yes"/>
    <s v="Credit card (automatic)"/>
    <n v="117.2"/>
    <n v="8035.95"/>
    <s v="No"/>
    <m/>
  </r>
  <r>
    <x v="2377"/>
    <s v="Female"/>
    <n v="0"/>
    <s v="Yes"/>
    <x v="0"/>
    <s v="Yes"/>
    <n v="33"/>
    <s v="Yes"/>
    <s v="No"/>
    <s v="One year"/>
    <s v="No"/>
    <s v="Mailed check"/>
    <n v="20.100000000000001"/>
    <n v="579.4"/>
    <s v="No"/>
    <m/>
  </r>
  <r>
    <x v="2378"/>
    <s v="Female"/>
    <n v="1"/>
    <s v="No"/>
    <x v="1"/>
    <s v="No"/>
    <n v="1"/>
    <s v="Yes"/>
    <s v="Fiber optic"/>
    <s v="Month-to-month"/>
    <s v="Yes"/>
    <s v="Electronic check"/>
    <n v="69.599999999999994"/>
    <n v="69.599999999999994"/>
    <s v="Yes"/>
    <m/>
  </r>
  <r>
    <x v="2379"/>
    <s v="Female"/>
    <n v="0"/>
    <s v="No"/>
    <x v="1"/>
    <s v="No"/>
    <n v="4"/>
    <s v="Yes"/>
    <s v="Fiber optic"/>
    <s v="Month-to-month"/>
    <s v="No"/>
    <s v="Bank transfer (automatic)"/>
    <n v="77.95"/>
    <n v="305.55"/>
    <s v="Yes"/>
    <m/>
  </r>
  <r>
    <x v="2380"/>
    <s v="Male"/>
    <n v="1"/>
    <s v="Yes"/>
    <x v="0"/>
    <s v="No"/>
    <n v="69"/>
    <s v="Yes"/>
    <s v="Fiber optic"/>
    <s v="Two year"/>
    <s v="Yes"/>
    <s v="Electronic check"/>
    <n v="109.95"/>
    <n v="7634.25"/>
    <s v="No"/>
    <m/>
  </r>
  <r>
    <x v="2381"/>
    <s v="Male"/>
    <n v="1"/>
    <s v="No"/>
    <x v="1"/>
    <s v="No"/>
    <n v="38"/>
    <s v="Yes"/>
    <s v="Fiber optic"/>
    <s v="Month-to-month"/>
    <s v="No"/>
    <s v="Electronic check"/>
    <n v="94.75"/>
    <n v="3653"/>
    <s v="No"/>
    <m/>
  </r>
  <r>
    <x v="2382"/>
    <s v="Female"/>
    <n v="0"/>
    <s v="Yes"/>
    <x v="0"/>
    <s v="Yes"/>
    <n v="3"/>
    <s v="Yes"/>
    <s v="Fiber optic"/>
    <s v="Month-to-month"/>
    <s v="Yes"/>
    <s v="Electronic check"/>
    <n v="80"/>
    <n v="241.3"/>
    <s v="No"/>
    <m/>
  </r>
  <r>
    <x v="2383"/>
    <s v="Female"/>
    <n v="0"/>
    <s v="Yes"/>
    <x v="0"/>
    <s v="Yes"/>
    <n v="48"/>
    <s v="Yes"/>
    <s v="DSL"/>
    <s v="Two year"/>
    <s v="No"/>
    <s v="Electronic check"/>
    <n v="79.650000000000006"/>
    <n v="3870.3"/>
    <s v="No"/>
    <m/>
  </r>
  <r>
    <x v="2384"/>
    <s v="Female"/>
    <n v="0"/>
    <s v="No"/>
    <x v="1"/>
    <s v="No"/>
    <n v="25"/>
    <s v="Yes"/>
    <s v="No"/>
    <s v="One year"/>
    <s v="No"/>
    <s v="Credit card (automatic)"/>
    <n v="19.899999999999999"/>
    <n v="527.5"/>
    <s v="No"/>
    <m/>
  </r>
  <r>
    <x v="2385"/>
    <s v="Female"/>
    <n v="1"/>
    <s v="No"/>
    <x v="1"/>
    <s v="No"/>
    <n v="1"/>
    <s v="Yes"/>
    <s v="Fiber optic"/>
    <s v="Month-to-month"/>
    <s v="No"/>
    <s v="Electronic check"/>
    <n v="78.45"/>
    <n v="78.45"/>
    <s v="Yes"/>
    <m/>
  </r>
  <r>
    <x v="2386"/>
    <s v="Female"/>
    <n v="0"/>
    <s v="No"/>
    <x v="1"/>
    <s v="No"/>
    <n v="48"/>
    <s v="No"/>
    <s v="DSL"/>
    <s v="Month-to-month"/>
    <s v="Yes"/>
    <s v="Electronic check"/>
    <n v="44.8"/>
    <n v="2104.5500000000002"/>
    <s v="No"/>
    <m/>
  </r>
  <r>
    <x v="2387"/>
    <s v="Male"/>
    <n v="0"/>
    <s v="No"/>
    <x v="1"/>
    <s v="No"/>
    <n v="1"/>
    <s v="Yes"/>
    <s v="No"/>
    <s v="Month-to-month"/>
    <s v="No"/>
    <s v="Electronic check"/>
    <n v="19.2"/>
    <n v="19.2"/>
    <s v="No"/>
    <m/>
  </r>
  <r>
    <x v="2388"/>
    <s v="Female"/>
    <n v="0"/>
    <s v="Yes"/>
    <x v="0"/>
    <s v="No"/>
    <n v="26"/>
    <s v="No"/>
    <s v="DSL"/>
    <s v="One year"/>
    <s v="No"/>
    <s v="Bank transfer (automatic)"/>
    <n v="47.85"/>
    <n v="1190.5"/>
    <s v="No"/>
    <m/>
  </r>
  <r>
    <x v="2389"/>
    <s v="Male"/>
    <n v="0"/>
    <s v="Yes"/>
    <x v="0"/>
    <s v="No"/>
    <n v="63"/>
    <s v="Yes"/>
    <s v="DSL"/>
    <s v="One year"/>
    <s v="No"/>
    <s v="Credit card (automatic)"/>
    <n v="70.8"/>
    <n v="4448.8"/>
    <s v="No"/>
    <m/>
  </r>
  <r>
    <x v="2390"/>
    <s v="Male"/>
    <n v="1"/>
    <s v="Yes"/>
    <x v="0"/>
    <s v="No"/>
    <n v="18"/>
    <s v="Yes"/>
    <s v="DSL"/>
    <s v="Month-to-month"/>
    <s v="Yes"/>
    <s v="Credit card (automatic)"/>
    <n v="59.1"/>
    <n v="1011.05"/>
    <s v="No"/>
    <m/>
  </r>
  <r>
    <x v="2391"/>
    <s v="Female"/>
    <n v="0"/>
    <s v="Yes"/>
    <x v="0"/>
    <s v="No"/>
    <n v="64"/>
    <s v="Yes"/>
    <s v="No"/>
    <s v="Two year"/>
    <s v="No"/>
    <s v="Mailed check"/>
    <n v="25.55"/>
    <n v="1714.95"/>
    <s v="No"/>
    <m/>
  </r>
  <r>
    <x v="2392"/>
    <s v="Female"/>
    <n v="1"/>
    <s v="No"/>
    <x v="1"/>
    <s v="No"/>
    <n v="9"/>
    <s v="Yes"/>
    <s v="Fiber optic"/>
    <s v="Month-to-month"/>
    <s v="Yes"/>
    <s v="Electronic check"/>
    <n v="84.45"/>
    <n v="762.5"/>
    <s v="Yes"/>
    <m/>
  </r>
  <r>
    <x v="2393"/>
    <s v="Male"/>
    <n v="0"/>
    <s v="Yes"/>
    <x v="0"/>
    <s v="No"/>
    <n v="66"/>
    <s v="Yes"/>
    <s v="Fiber optic"/>
    <s v="One year"/>
    <s v="No"/>
    <s v="Electronic check"/>
    <n v="95.3"/>
    <n v="6273.4"/>
    <s v="No"/>
    <m/>
  </r>
  <r>
    <x v="2394"/>
    <s v="Female"/>
    <n v="0"/>
    <s v="No"/>
    <x v="1"/>
    <s v="No"/>
    <n v="1"/>
    <s v="Yes"/>
    <s v="Fiber optic"/>
    <s v="Month-to-month"/>
    <s v="Yes"/>
    <s v="Electronic check"/>
    <n v="70.25"/>
    <n v="70.25"/>
    <s v="No"/>
    <m/>
  </r>
  <r>
    <x v="2395"/>
    <s v="Female"/>
    <n v="0"/>
    <s v="Yes"/>
    <x v="0"/>
    <s v="No"/>
    <n v="18"/>
    <s v="Yes"/>
    <s v="DSL"/>
    <s v="Month-to-month"/>
    <s v="Yes"/>
    <s v="Mailed check"/>
    <n v="50.3"/>
    <n v="908.75"/>
    <s v="No"/>
    <m/>
  </r>
  <r>
    <x v="2396"/>
    <s v="Male"/>
    <n v="1"/>
    <s v="No"/>
    <x v="1"/>
    <s v="No"/>
    <n v="51"/>
    <s v="Yes"/>
    <s v="Fiber optic"/>
    <s v="Month-to-month"/>
    <s v="Yes"/>
    <s v="Electronic check"/>
    <n v="97.8"/>
    <n v="4913.3"/>
    <s v="Yes"/>
    <m/>
  </r>
  <r>
    <x v="2397"/>
    <s v="Male"/>
    <n v="0"/>
    <s v="No"/>
    <x v="1"/>
    <s v="No"/>
    <n v="1"/>
    <s v="Yes"/>
    <s v="DSL"/>
    <s v="Month-to-month"/>
    <s v="No"/>
    <s v="Mailed check"/>
    <n v="46.3"/>
    <n v="46.3"/>
    <s v="Yes"/>
    <m/>
  </r>
  <r>
    <x v="2398"/>
    <s v="Male"/>
    <n v="0"/>
    <s v="No"/>
    <x v="1"/>
    <s v="Yes"/>
    <n v="12"/>
    <s v="Yes"/>
    <s v="No"/>
    <s v="Two year"/>
    <s v="No"/>
    <s v="Bank transfer (automatic)"/>
    <n v="19.350000000000001"/>
    <n v="212.3"/>
    <s v="No"/>
    <m/>
  </r>
  <r>
    <x v="2399"/>
    <s v="Female"/>
    <n v="0"/>
    <s v="No"/>
    <x v="1"/>
    <s v="No"/>
    <n v="41"/>
    <s v="Yes"/>
    <s v="Fiber optic"/>
    <s v="Month-to-month"/>
    <s v="Yes"/>
    <s v="Electronic check"/>
    <n v="106.3"/>
    <n v="4443.45"/>
    <s v="Yes"/>
    <m/>
  </r>
  <r>
    <x v="2400"/>
    <s v="Male"/>
    <n v="0"/>
    <s v="No"/>
    <x v="1"/>
    <s v="No"/>
    <n v="12"/>
    <s v="Yes"/>
    <s v="No"/>
    <s v="Month-to-month"/>
    <s v="No"/>
    <s v="Electronic check"/>
    <n v="25"/>
    <n v="316.2"/>
    <s v="No"/>
    <m/>
  </r>
  <r>
    <x v="2401"/>
    <s v="Female"/>
    <n v="0"/>
    <s v="Yes"/>
    <x v="0"/>
    <s v="Yes"/>
    <n v="55"/>
    <s v="Yes"/>
    <s v="No"/>
    <s v="Two year"/>
    <s v="No"/>
    <s v="Mailed check"/>
    <n v="20.3"/>
    <n v="1079.05"/>
    <s v="No"/>
    <m/>
  </r>
  <r>
    <x v="2402"/>
    <s v="Female"/>
    <n v="0"/>
    <s v="No"/>
    <x v="1"/>
    <s v="No"/>
    <n v="7"/>
    <s v="Yes"/>
    <s v="Fiber optic"/>
    <s v="Month-to-month"/>
    <s v="Yes"/>
    <s v="Electronic check"/>
    <n v="75.349999999999994"/>
    <n v="564.65"/>
    <s v="No"/>
    <m/>
  </r>
  <r>
    <x v="2403"/>
    <s v="Female"/>
    <n v="0"/>
    <s v="No"/>
    <x v="1"/>
    <s v="No"/>
    <n v="12"/>
    <s v="Yes"/>
    <s v="Fiber optic"/>
    <s v="Month-to-month"/>
    <s v="Yes"/>
    <s v="Electronic check"/>
    <n v="89.4"/>
    <n v="1095.6500000000001"/>
    <s v="Yes"/>
    <m/>
  </r>
  <r>
    <x v="2404"/>
    <s v="Female"/>
    <n v="0"/>
    <s v="Yes"/>
    <x v="0"/>
    <s v="Yes"/>
    <n v="68"/>
    <s v="Yes"/>
    <s v="DSL"/>
    <s v="Two year"/>
    <s v="No"/>
    <s v="Credit card (automatic)"/>
    <n v="88"/>
    <n v="6161.9"/>
    <s v="No"/>
    <m/>
  </r>
  <r>
    <x v="2405"/>
    <s v="Female"/>
    <n v="1"/>
    <s v="No"/>
    <x v="1"/>
    <s v="No"/>
    <n v="5"/>
    <s v="Yes"/>
    <s v="Fiber optic"/>
    <s v="Month-to-month"/>
    <s v="Yes"/>
    <s v="Credit card (automatic)"/>
    <n v="83.15"/>
    <n v="446.05"/>
    <s v="Yes"/>
    <m/>
  </r>
  <r>
    <x v="2406"/>
    <s v="Male"/>
    <n v="0"/>
    <s v="No"/>
    <x v="1"/>
    <s v="No"/>
    <n v="40"/>
    <s v="No"/>
    <s v="DSL"/>
    <s v="One year"/>
    <s v="No"/>
    <s v="Credit card (automatic)"/>
    <n v="62.05"/>
    <n v="2511.5500000000002"/>
    <s v="No"/>
    <m/>
  </r>
  <r>
    <x v="2407"/>
    <s v="Male"/>
    <n v="0"/>
    <s v="No"/>
    <x v="1"/>
    <s v="No"/>
    <n v="10"/>
    <s v="Yes"/>
    <s v="Fiber optic"/>
    <s v="Month-to-month"/>
    <s v="Yes"/>
    <s v="Mailed check"/>
    <n v="74.150000000000006"/>
    <n v="811.8"/>
    <s v="Yes"/>
    <m/>
  </r>
  <r>
    <x v="2408"/>
    <s v="Female"/>
    <n v="0"/>
    <s v="Yes"/>
    <x v="0"/>
    <s v="No"/>
    <n v="72"/>
    <s v="Yes"/>
    <s v="Fiber optic"/>
    <s v="One year"/>
    <s v="Yes"/>
    <s v="Electronic check"/>
    <n v="101.35"/>
    <n v="7323.15"/>
    <s v="No"/>
    <m/>
  </r>
  <r>
    <x v="2409"/>
    <s v="Female"/>
    <n v="1"/>
    <s v="No"/>
    <x v="1"/>
    <s v="No"/>
    <n v="2"/>
    <s v="Yes"/>
    <s v="Fiber optic"/>
    <s v="Month-to-month"/>
    <s v="Yes"/>
    <s v="Electronic check"/>
    <n v="84.05"/>
    <n v="186.05"/>
    <s v="No"/>
    <m/>
  </r>
  <r>
    <x v="2410"/>
    <s v="Male"/>
    <n v="0"/>
    <s v="Yes"/>
    <x v="0"/>
    <s v="Yes"/>
    <n v="23"/>
    <s v="Yes"/>
    <s v="No"/>
    <s v="Two year"/>
    <s v="No"/>
    <s v="Mailed check"/>
    <n v="20.9"/>
    <n v="454"/>
    <s v="No"/>
    <m/>
  </r>
  <r>
    <x v="2411"/>
    <s v="Female"/>
    <n v="0"/>
    <s v="Yes"/>
    <x v="0"/>
    <s v="No"/>
    <n v="11"/>
    <s v="Yes"/>
    <s v="Fiber optic"/>
    <s v="Month-to-month"/>
    <s v="Yes"/>
    <s v="Electronic check"/>
    <n v="99.5"/>
    <n v="1056.95"/>
    <s v="Yes"/>
    <m/>
  </r>
  <r>
    <x v="2412"/>
    <s v="Male"/>
    <n v="0"/>
    <s v="No"/>
    <x v="1"/>
    <s v="No"/>
    <n v="1"/>
    <s v="Yes"/>
    <s v="DSL"/>
    <s v="Month-to-month"/>
    <s v="Yes"/>
    <s v="Mailed check"/>
    <n v="44.15"/>
    <n v="44.15"/>
    <s v="Yes"/>
    <m/>
  </r>
  <r>
    <x v="2413"/>
    <s v="Female"/>
    <n v="0"/>
    <s v="No"/>
    <x v="1"/>
    <s v="No"/>
    <n v="16"/>
    <s v="Yes"/>
    <s v="DSL"/>
    <s v="Month-to-month"/>
    <s v="Yes"/>
    <s v="Mailed check"/>
    <n v="53.9"/>
    <n v="834.15"/>
    <s v="Yes"/>
    <m/>
  </r>
  <r>
    <x v="2414"/>
    <s v="Male"/>
    <n v="0"/>
    <s v="Yes"/>
    <x v="0"/>
    <s v="No"/>
    <n v="12"/>
    <s v="Yes"/>
    <s v="Fiber optic"/>
    <s v="Month-to-month"/>
    <s v="Yes"/>
    <s v="Credit card (automatic)"/>
    <n v="85.05"/>
    <n v="999.8"/>
    <s v="No"/>
    <m/>
  </r>
  <r>
    <x v="2415"/>
    <s v="Female"/>
    <n v="0"/>
    <s v="No"/>
    <x v="1"/>
    <s v="No"/>
    <n v="54"/>
    <s v="No"/>
    <s v="DSL"/>
    <s v="One year"/>
    <s v="No"/>
    <s v="Bank transfer (automatic)"/>
    <n v="44.1"/>
    <n v="2369.6999999999998"/>
    <s v="No"/>
    <m/>
  </r>
  <r>
    <x v="2416"/>
    <s v="Female"/>
    <n v="0"/>
    <s v="Yes"/>
    <x v="0"/>
    <s v="No"/>
    <n v="68"/>
    <s v="Yes"/>
    <s v="Fiber optic"/>
    <s v="Two year"/>
    <s v="No"/>
    <s v="Credit card (automatic)"/>
    <n v="90.2"/>
    <n v="6297.65"/>
    <s v="No"/>
    <m/>
  </r>
  <r>
    <x v="2417"/>
    <s v="Female"/>
    <n v="0"/>
    <s v="Yes"/>
    <x v="0"/>
    <s v="Yes"/>
    <n v="4"/>
    <s v="Yes"/>
    <s v="DSL"/>
    <s v="Month-to-month"/>
    <s v="No"/>
    <s v="Mailed check"/>
    <n v="50.85"/>
    <n v="239.55"/>
    <s v="Yes"/>
    <m/>
  </r>
  <r>
    <x v="2418"/>
    <s v="Female"/>
    <n v="0"/>
    <s v="No"/>
    <x v="1"/>
    <s v="Yes"/>
    <n v="1"/>
    <s v="Yes"/>
    <s v="DSL"/>
    <s v="Month-to-month"/>
    <s v="No"/>
    <s v="Electronic check"/>
    <n v="59.2"/>
    <n v="59.2"/>
    <s v="Yes"/>
    <m/>
  </r>
  <r>
    <x v="2419"/>
    <s v="Male"/>
    <n v="0"/>
    <s v="No"/>
    <x v="1"/>
    <s v="No"/>
    <n v="27"/>
    <s v="Yes"/>
    <s v="DSL"/>
    <s v="Month-to-month"/>
    <s v="No"/>
    <s v="Mailed check"/>
    <n v="53.45"/>
    <n v="1461.45"/>
    <s v="No"/>
    <m/>
  </r>
  <r>
    <x v="2420"/>
    <s v="Male"/>
    <n v="0"/>
    <s v="No"/>
    <x v="1"/>
    <s v="No"/>
    <n v="21"/>
    <s v="Yes"/>
    <s v="No"/>
    <s v="Month-to-month"/>
    <s v="Yes"/>
    <s v="Mailed check"/>
    <n v="19.95"/>
    <n v="416.4"/>
    <s v="No"/>
    <m/>
  </r>
  <r>
    <x v="2421"/>
    <s v="Male"/>
    <n v="0"/>
    <s v="No"/>
    <x v="1"/>
    <s v="No"/>
    <n v="13"/>
    <s v="Yes"/>
    <s v="Fiber optic"/>
    <s v="Month-to-month"/>
    <s v="Yes"/>
    <s v="Electronic check"/>
    <n v="83.2"/>
    <n v="1060.5999999999999"/>
    <s v="Yes"/>
    <m/>
  </r>
  <r>
    <x v="2422"/>
    <s v="Female"/>
    <n v="1"/>
    <s v="No"/>
    <x v="1"/>
    <s v="No"/>
    <n v="64"/>
    <s v="Yes"/>
    <s v="DSL"/>
    <s v="Month-to-month"/>
    <s v="No"/>
    <s v="Credit card (automatic)"/>
    <n v="74.650000000000006"/>
    <n v="4869.3500000000004"/>
    <s v="No"/>
    <m/>
  </r>
  <r>
    <x v="2423"/>
    <s v="Male"/>
    <n v="0"/>
    <s v="Yes"/>
    <x v="0"/>
    <s v="No"/>
    <n v="57"/>
    <s v="No"/>
    <s v="DSL"/>
    <s v="Two year"/>
    <s v="Yes"/>
    <s v="Bank transfer (automatic)"/>
    <n v="57.5"/>
    <n v="3265.95"/>
    <s v="No"/>
    <m/>
  </r>
  <r>
    <x v="2424"/>
    <s v="Female"/>
    <n v="0"/>
    <s v="Yes"/>
    <x v="0"/>
    <s v="No"/>
    <n v="21"/>
    <s v="Yes"/>
    <s v="Fiber optic"/>
    <s v="Month-to-month"/>
    <s v="Yes"/>
    <s v="Electronic check"/>
    <n v="103.9"/>
    <n v="2254.1999999999998"/>
    <s v="Yes"/>
    <m/>
  </r>
  <r>
    <x v="2425"/>
    <s v="Male"/>
    <n v="0"/>
    <s v="No"/>
    <x v="1"/>
    <s v="No"/>
    <n v="19"/>
    <s v="Yes"/>
    <s v="No"/>
    <s v="Two year"/>
    <s v="No"/>
    <s v="Mailed check"/>
    <n v="19.649999999999999"/>
    <n v="358.15"/>
    <s v="No"/>
    <m/>
  </r>
  <r>
    <x v="2426"/>
    <s v="Male"/>
    <n v="0"/>
    <s v="Yes"/>
    <x v="0"/>
    <s v="No"/>
    <n v="31"/>
    <s v="Yes"/>
    <s v="Fiber optic"/>
    <s v="One year"/>
    <s v="Yes"/>
    <s v="Electronic check"/>
    <n v="93.8"/>
    <n v="2939.8"/>
    <s v="No"/>
    <m/>
  </r>
  <r>
    <x v="2427"/>
    <s v="Male"/>
    <n v="0"/>
    <s v="No"/>
    <x v="1"/>
    <s v="No"/>
    <n v="52"/>
    <s v="Yes"/>
    <s v="DSL"/>
    <s v="Two year"/>
    <s v="Yes"/>
    <s v="Mailed check"/>
    <n v="89.25"/>
    <n v="4652.3999999999996"/>
    <s v="No"/>
    <m/>
  </r>
  <r>
    <x v="2428"/>
    <s v="Female"/>
    <n v="1"/>
    <s v="No"/>
    <x v="1"/>
    <s v="No"/>
    <n v="11"/>
    <s v="Yes"/>
    <s v="DSL"/>
    <s v="Month-to-month"/>
    <s v="Yes"/>
    <s v="Electronic check"/>
    <n v="55.6"/>
    <n v="580.79999999999995"/>
    <s v="No"/>
    <m/>
  </r>
  <r>
    <x v="2429"/>
    <s v="Female"/>
    <n v="0"/>
    <s v="Yes"/>
    <x v="0"/>
    <s v="Yes"/>
    <n v="53"/>
    <s v="No"/>
    <s v="DSL"/>
    <s v="Month-to-month"/>
    <s v="Yes"/>
    <s v="Bank transfer (automatic)"/>
    <n v="48.7"/>
    <n v="2495.1999999999998"/>
    <s v="No"/>
    <m/>
  </r>
  <r>
    <x v="2430"/>
    <s v="Female"/>
    <n v="0"/>
    <s v="Yes"/>
    <x v="0"/>
    <s v="Yes"/>
    <n v="11"/>
    <s v="Yes"/>
    <s v="No"/>
    <s v="Month-to-month"/>
    <s v="Yes"/>
    <s v="Mailed check"/>
    <n v="19.25"/>
    <n v="180.3"/>
    <s v="Yes"/>
    <m/>
  </r>
  <r>
    <x v="2431"/>
    <s v="Male"/>
    <n v="1"/>
    <s v="No"/>
    <x v="1"/>
    <s v="No"/>
    <n v="57"/>
    <s v="Yes"/>
    <s v="Fiber optic"/>
    <s v="Month-to-month"/>
    <s v="Yes"/>
    <s v="Bank transfer (automatic)"/>
    <n v="104.9"/>
    <n v="5913.95"/>
    <s v="No"/>
    <m/>
  </r>
  <r>
    <x v="2432"/>
    <s v="Female"/>
    <n v="0"/>
    <s v="Yes"/>
    <x v="0"/>
    <s v="Yes"/>
    <n v="71"/>
    <s v="Yes"/>
    <s v="No"/>
    <s v="Two year"/>
    <s v="No"/>
    <s v="Bank transfer (automatic)"/>
    <n v="19.899999999999999"/>
    <n v="1389.35"/>
    <s v="No"/>
    <m/>
  </r>
  <r>
    <x v="2433"/>
    <s v="Female"/>
    <n v="0"/>
    <s v="Yes"/>
    <x v="0"/>
    <s v="Yes"/>
    <n v="1"/>
    <s v="Yes"/>
    <s v="No"/>
    <s v="Month-to-month"/>
    <s v="Yes"/>
    <s v="Mailed check"/>
    <n v="19.399999999999999"/>
    <n v="19.399999999999999"/>
    <s v="No"/>
    <m/>
  </r>
  <r>
    <x v="2434"/>
    <s v="Female"/>
    <n v="0"/>
    <s v="No"/>
    <x v="1"/>
    <s v="No"/>
    <n v="2"/>
    <s v="Yes"/>
    <s v="No"/>
    <s v="Month-to-month"/>
    <s v="No"/>
    <s v="Mailed check"/>
    <n v="19.3"/>
    <n v="44.4"/>
    <s v="No"/>
    <m/>
  </r>
  <r>
    <x v="2435"/>
    <s v="Male"/>
    <n v="1"/>
    <s v="Yes"/>
    <x v="0"/>
    <s v="No"/>
    <n v="1"/>
    <s v="Yes"/>
    <s v="Fiber optic"/>
    <s v="Month-to-month"/>
    <s v="Yes"/>
    <s v="Electronic check"/>
    <n v="95.1"/>
    <n v="95.1"/>
    <s v="Yes"/>
    <m/>
  </r>
  <r>
    <x v="2436"/>
    <s v="Male"/>
    <n v="0"/>
    <s v="Yes"/>
    <x v="0"/>
    <s v="Yes"/>
    <n v="72"/>
    <s v="Yes"/>
    <s v="No"/>
    <s v="Two year"/>
    <s v="No"/>
    <s v="Credit card (automatic)"/>
    <n v="25.55"/>
    <n v="1867.7"/>
    <s v="No"/>
    <m/>
  </r>
  <r>
    <x v="2437"/>
    <s v="Male"/>
    <n v="0"/>
    <s v="Yes"/>
    <x v="0"/>
    <s v="No"/>
    <n v="6"/>
    <s v="Yes"/>
    <s v="Fiber optic"/>
    <s v="Month-to-month"/>
    <s v="Yes"/>
    <s v="Electronic check"/>
    <n v="75.5"/>
    <n v="438"/>
    <s v="Yes"/>
    <m/>
  </r>
  <r>
    <x v="2438"/>
    <s v="Female"/>
    <n v="0"/>
    <s v="Yes"/>
    <x v="0"/>
    <s v="Yes"/>
    <n v="4"/>
    <s v="Yes"/>
    <s v="Fiber optic"/>
    <s v="Month-to-month"/>
    <s v="Yes"/>
    <s v="Electronic check"/>
    <n v="73.75"/>
    <n v="325.45"/>
    <s v="Yes"/>
    <m/>
  </r>
  <r>
    <x v="2439"/>
    <s v="Male"/>
    <n v="0"/>
    <s v="No"/>
    <x v="1"/>
    <s v="No"/>
    <n v="12"/>
    <s v="Yes"/>
    <s v="Fiber optic"/>
    <s v="Month-to-month"/>
    <s v="Yes"/>
    <s v="Electronic check"/>
    <n v="96.05"/>
    <n v="1148.0999999999999"/>
    <s v="Yes"/>
    <m/>
  </r>
  <r>
    <x v="2440"/>
    <s v="Female"/>
    <n v="0"/>
    <s v="Yes"/>
    <x v="0"/>
    <s v="No"/>
    <n v="58"/>
    <s v="Yes"/>
    <s v="DSL"/>
    <s v="One year"/>
    <s v="Yes"/>
    <s v="Electronic check"/>
    <n v="68.400000000000006"/>
    <n v="3972.25"/>
    <s v="No"/>
    <m/>
  </r>
  <r>
    <x v="2441"/>
    <s v="Female"/>
    <n v="0"/>
    <s v="No"/>
    <x v="1"/>
    <s v="No"/>
    <n v="7"/>
    <s v="Yes"/>
    <s v="No"/>
    <s v="Month-to-month"/>
    <s v="No"/>
    <s v="Mailed check"/>
    <n v="20.65"/>
    <n v="155.9"/>
    <s v="No"/>
    <m/>
  </r>
  <r>
    <x v="2442"/>
    <s v="Female"/>
    <n v="0"/>
    <s v="Yes"/>
    <x v="0"/>
    <s v="No"/>
    <n v="65"/>
    <s v="Yes"/>
    <s v="DSL"/>
    <s v="Month-to-month"/>
    <s v="Yes"/>
    <s v="Mailed check"/>
    <n v="55.15"/>
    <n v="3673.15"/>
    <s v="No"/>
    <m/>
  </r>
  <r>
    <x v="2443"/>
    <s v="Male"/>
    <n v="0"/>
    <s v="Yes"/>
    <x v="0"/>
    <s v="No"/>
    <n v="56"/>
    <s v="Yes"/>
    <s v="No"/>
    <s v="One year"/>
    <s v="No"/>
    <s v="Credit card (automatic)"/>
    <n v="19.95"/>
    <n v="1126.75"/>
    <s v="No"/>
    <m/>
  </r>
  <r>
    <x v="2444"/>
    <s v="Male"/>
    <n v="0"/>
    <s v="No"/>
    <x v="1"/>
    <s v="No"/>
    <n v="4"/>
    <s v="Yes"/>
    <s v="No"/>
    <s v="Month-to-month"/>
    <s v="No"/>
    <s v="Mailed check"/>
    <n v="19"/>
    <n v="73.45"/>
    <s v="No"/>
    <m/>
  </r>
  <r>
    <x v="2445"/>
    <s v="Male"/>
    <n v="0"/>
    <s v="Yes"/>
    <x v="0"/>
    <s v="No"/>
    <n v="62"/>
    <s v="Yes"/>
    <s v="Fiber optic"/>
    <s v="Two year"/>
    <s v="Yes"/>
    <s v="Bank transfer (automatic)"/>
    <n v="107.6"/>
    <n v="6912.7"/>
    <s v="No"/>
    <m/>
  </r>
  <r>
    <x v="2446"/>
    <s v="Male"/>
    <n v="0"/>
    <s v="No"/>
    <x v="1"/>
    <s v="No"/>
    <n v="26"/>
    <s v="Yes"/>
    <s v="DSL"/>
    <s v="One year"/>
    <s v="No"/>
    <s v="Electronic check"/>
    <n v="61.55"/>
    <n v="1581.95"/>
    <s v="No"/>
    <m/>
  </r>
  <r>
    <x v="2447"/>
    <s v="Male"/>
    <n v="0"/>
    <s v="No"/>
    <x v="1"/>
    <s v="No"/>
    <n v="62"/>
    <s v="Yes"/>
    <s v="Fiber optic"/>
    <s v="Month-to-month"/>
    <s v="No"/>
    <s v="Bank transfer (automatic)"/>
    <n v="90.7"/>
    <n v="5586.45"/>
    <s v="No"/>
    <m/>
  </r>
  <r>
    <x v="2448"/>
    <s v="Female"/>
    <n v="0"/>
    <s v="Yes"/>
    <x v="0"/>
    <s v="Yes"/>
    <n v="58"/>
    <s v="Yes"/>
    <s v="Fiber optic"/>
    <s v="One year"/>
    <s v="No"/>
    <s v="Credit card (automatic)"/>
    <n v="99.25"/>
    <n v="5846.65"/>
    <s v="No"/>
    <m/>
  </r>
  <r>
    <x v="2449"/>
    <s v="Female"/>
    <n v="0"/>
    <s v="Yes"/>
    <x v="0"/>
    <s v="Yes"/>
    <n v="61"/>
    <s v="Yes"/>
    <s v="Fiber optic"/>
    <s v="One year"/>
    <s v="Yes"/>
    <s v="Credit card (automatic)"/>
    <n v="100.7"/>
    <n v="6018.65"/>
    <s v="No"/>
    <m/>
  </r>
  <r>
    <x v="2450"/>
    <s v="Female"/>
    <n v="0"/>
    <s v="No"/>
    <x v="1"/>
    <s v="No"/>
    <n v="42"/>
    <s v="Yes"/>
    <s v="DSL"/>
    <s v="Two year"/>
    <s v="Yes"/>
    <s v="Credit card (automatic)"/>
    <n v="78.45"/>
    <n v="3373.4"/>
    <s v="No"/>
    <m/>
  </r>
  <r>
    <x v="2451"/>
    <s v="Female"/>
    <n v="0"/>
    <s v="No"/>
    <x v="1"/>
    <s v="No"/>
    <n v="56"/>
    <s v="Yes"/>
    <s v="No"/>
    <s v="Two year"/>
    <s v="Yes"/>
    <s v="Bank transfer (automatic)"/>
    <n v="19.55"/>
    <n v="1080.55"/>
    <s v="No"/>
    <m/>
  </r>
  <r>
    <x v="2452"/>
    <s v="Female"/>
    <n v="0"/>
    <s v="No"/>
    <x v="1"/>
    <s v="No"/>
    <n v="4"/>
    <s v="Yes"/>
    <s v="Fiber optic"/>
    <s v="Month-to-month"/>
    <s v="Yes"/>
    <s v="Electronic check"/>
    <n v="88.95"/>
    <n v="355.2"/>
    <s v="Yes"/>
    <m/>
  </r>
  <r>
    <x v="2453"/>
    <s v="Female"/>
    <n v="0"/>
    <s v="No"/>
    <x v="1"/>
    <s v="Yes"/>
    <n v="35"/>
    <s v="Yes"/>
    <s v="DSL"/>
    <s v="One year"/>
    <s v="No"/>
    <s v="Credit card (automatic)"/>
    <n v="55.6"/>
    <n v="2016.45"/>
    <s v="No"/>
    <m/>
  </r>
  <r>
    <x v="2454"/>
    <s v="Female"/>
    <n v="0"/>
    <s v="Yes"/>
    <x v="0"/>
    <s v="Yes"/>
    <n v="64"/>
    <s v="Yes"/>
    <s v="Fiber optic"/>
    <s v="Month-to-month"/>
    <s v="Yes"/>
    <s v="Bank transfer (automatic)"/>
    <n v="86.8"/>
    <n v="5327.25"/>
    <s v="No"/>
    <m/>
  </r>
  <r>
    <x v="2455"/>
    <s v="Female"/>
    <n v="1"/>
    <s v="Yes"/>
    <x v="0"/>
    <s v="No"/>
    <n v="67"/>
    <s v="Yes"/>
    <s v="No"/>
    <s v="Two year"/>
    <s v="Yes"/>
    <s v="Bank transfer (automatic)"/>
    <n v="20.05"/>
    <n v="1263.05"/>
    <s v="No"/>
    <m/>
  </r>
  <r>
    <x v="2456"/>
    <s v="Female"/>
    <n v="0"/>
    <s v="No"/>
    <x v="1"/>
    <s v="No"/>
    <n v="4"/>
    <s v="Yes"/>
    <s v="DSL"/>
    <s v="Month-to-month"/>
    <s v="No"/>
    <s v="Credit card (automatic)"/>
    <n v="50.7"/>
    <n v="151.30000000000001"/>
    <s v="Yes"/>
    <m/>
  </r>
  <r>
    <x v="2457"/>
    <s v="Male"/>
    <n v="0"/>
    <s v="No"/>
    <x v="1"/>
    <s v="No"/>
    <n v="3"/>
    <s v="Yes"/>
    <s v="DSL"/>
    <s v="Month-to-month"/>
    <s v="No"/>
    <s v="Credit card (automatic)"/>
    <n v="53.4"/>
    <n v="188.7"/>
    <s v="Yes"/>
    <m/>
  </r>
  <r>
    <x v="2458"/>
    <s v="Male"/>
    <n v="1"/>
    <s v="Yes"/>
    <x v="0"/>
    <s v="No"/>
    <n v="53"/>
    <s v="Yes"/>
    <s v="Fiber optic"/>
    <s v="Month-to-month"/>
    <s v="Yes"/>
    <s v="Electronic check"/>
    <n v="101.9"/>
    <n v="5549.4"/>
    <s v="Yes"/>
    <m/>
  </r>
  <r>
    <x v="2459"/>
    <s v="Male"/>
    <n v="0"/>
    <s v="Yes"/>
    <x v="0"/>
    <s v="Yes"/>
    <n v="2"/>
    <s v="Yes"/>
    <s v="DSL"/>
    <s v="Two year"/>
    <s v="No"/>
    <s v="Mailed check"/>
    <n v="59.5"/>
    <n v="130.5"/>
    <s v="No"/>
    <m/>
  </r>
  <r>
    <x v="2460"/>
    <s v="Female"/>
    <n v="0"/>
    <s v="Yes"/>
    <x v="0"/>
    <s v="Yes"/>
    <n v="29"/>
    <s v="Yes"/>
    <s v="Fiber optic"/>
    <s v="Month-to-month"/>
    <s v="Yes"/>
    <s v="Credit card (automatic)"/>
    <n v="87.8"/>
    <n v="2621.75"/>
    <s v="No"/>
    <m/>
  </r>
  <r>
    <x v="2461"/>
    <s v="Female"/>
    <n v="0"/>
    <s v="No"/>
    <x v="1"/>
    <s v="No"/>
    <n v="47"/>
    <s v="No"/>
    <s v="DSL"/>
    <s v="Two year"/>
    <s v="No"/>
    <s v="Mailed check"/>
    <n v="41.9"/>
    <n v="1875.25"/>
    <s v="No"/>
    <m/>
  </r>
  <r>
    <x v="2462"/>
    <s v="Female"/>
    <n v="0"/>
    <s v="Yes"/>
    <x v="0"/>
    <s v="Yes"/>
    <n v="68"/>
    <s v="Yes"/>
    <s v="Fiber optic"/>
    <s v="One year"/>
    <s v="Yes"/>
    <s v="Electronic check"/>
    <n v="83"/>
    <n v="5685.8"/>
    <s v="Yes"/>
    <m/>
  </r>
  <r>
    <x v="2463"/>
    <s v="Male"/>
    <n v="0"/>
    <s v="Yes"/>
    <x v="0"/>
    <s v="Yes"/>
    <n v="69"/>
    <s v="Yes"/>
    <s v="Fiber optic"/>
    <s v="Two year"/>
    <s v="Yes"/>
    <s v="Mailed check"/>
    <n v="92.15"/>
    <n v="6480.9"/>
    <s v="No"/>
    <m/>
  </r>
  <r>
    <x v="2464"/>
    <s v="Female"/>
    <n v="0"/>
    <s v="No"/>
    <x v="1"/>
    <s v="No"/>
    <n v="26"/>
    <s v="Yes"/>
    <s v="DSL"/>
    <s v="Month-to-month"/>
    <s v="Yes"/>
    <s v="Bank transfer (automatic)"/>
    <n v="69.5"/>
    <n v="1800.05"/>
    <s v="No"/>
    <m/>
  </r>
  <r>
    <x v="2465"/>
    <s v="Female"/>
    <n v="0"/>
    <s v="No"/>
    <x v="1"/>
    <s v="No"/>
    <n v="70"/>
    <s v="No"/>
    <s v="DSL"/>
    <s v="Two year"/>
    <s v="Yes"/>
    <s v="Bank transfer (automatic)"/>
    <n v="58.35"/>
    <n v="4214.25"/>
    <s v="No"/>
    <m/>
  </r>
  <r>
    <x v="2466"/>
    <s v="Male"/>
    <n v="0"/>
    <s v="No"/>
    <x v="1"/>
    <s v="No"/>
    <n v="10"/>
    <s v="Yes"/>
    <s v="Fiber optic"/>
    <s v="Month-to-month"/>
    <s v="Yes"/>
    <s v="Electronic check"/>
    <n v="89.5"/>
    <n v="863.1"/>
    <s v="Yes"/>
    <m/>
  </r>
  <r>
    <x v="2467"/>
    <s v="Female"/>
    <n v="0"/>
    <s v="Yes"/>
    <x v="0"/>
    <s v="Yes"/>
    <n v="28"/>
    <s v="Yes"/>
    <s v="Fiber optic"/>
    <s v="One year"/>
    <s v="Yes"/>
    <s v="Bank transfer (automatic)"/>
    <n v="70.400000000000006"/>
    <n v="1992.2"/>
    <s v="No"/>
    <m/>
  </r>
  <r>
    <x v="2468"/>
    <s v="Male"/>
    <n v="0"/>
    <s v="No"/>
    <x v="1"/>
    <s v="No"/>
    <n v="1"/>
    <s v="Yes"/>
    <s v="Fiber optic"/>
    <s v="Month-to-month"/>
    <s v="Yes"/>
    <s v="Electronic check"/>
    <n v="69.8"/>
    <n v="69.8"/>
    <s v="Yes"/>
    <m/>
  </r>
  <r>
    <x v="2469"/>
    <s v="Female"/>
    <n v="0"/>
    <s v="Yes"/>
    <x v="0"/>
    <s v="No"/>
    <n v="21"/>
    <s v="Yes"/>
    <s v="Fiber optic"/>
    <s v="Month-to-month"/>
    <s v="Yes"/>
    <s v="Electronic check"/>
    <n v="94.3"/>
    <n v="1948.35"/>
    <s v="No"/>
    <m/>
  </r>
  <r>
    <x v="2470"/>
    <s v="Male"/>
    <n v="1"/>
    <s v="Yes"/>
    <x v="0"/>
    <s v="No"/>
    <n v="51"/>
    <s v="Yes"/>
    <s v="Fiber optic"/>
    <s v="Month-to-month"/>
    <s v="Yes"/>
    <s v="Bank transfer (automatic)"/>
    <n v="93.8"/>
    <n v="4750.95"/>
    <s v="Yes"/>
    <m/>
  </r>
  <r>
    <x v="2471"/>
    <s v="Female"/>
    <n v="0"/>
    <s v="Yes"/>
    <x v="0"/>
    <s v="Yes"/>
    <n v="53"/>
    <s v="Yes"/>
    <s v="No"/>
    <s v="One year"/>
    <s v="No"/>
    <s v="Bank transfer (automatic)"/>
    <n v="19.55"/>
    <n v="1007.9"/>
    <s v="No"/>
    <m/>
  </r>
  <r>
    <x v="2472"/>
    <s v="Male"/>
    <n v="0"/>
    <s v="No"/>
    <x v="1"/>
    <s v="Yes"/>
    <n v="53"/>
    <s v="Yes"/>
    <s v="Fiber optic"/>
    <s v="One year"/>
    <s v="No"/>
    <s v="Electronic check"/>
    <n v="95.95"/>
    <n v="5036.8999999999996"/>
    <s v="No"/>
    <m/>
  </r>
  <r>
    <x v="2473"/>
    <s v="Male"/>
    <n v="0"/>
    <s v="Yes"/>
    <x v="0"/>
    <s v="No"/>
    <n v="24"/>
    <s v="Yes"/>
    <s v="Fiber optic"/>
    <s v="Month-to-month"/>
    <s v="Yes"/>
    <s v="Electronic check"/>
    <n v="101.05"/>
    <n v="2391.8000000000002"/>
    <s v="Yes"/>
    <m/>
  </r>
  <r>
    <x v="2474"/>
    <s v="Female"/>
    <n v="0"/>
    <s v="Yes"/>
    <x v="0"/>
    <s v="No"/>
    <n v="70"/>
    <s v="Yes"/>
    <s v="DSL"/>
    <s v="Two year"/>
    <s v="Yes"/>
    <s v="Credit card (automatic)"/>
    <n v="94.8"/>
    <n v="6859.05"/>
    <s v="No"/>
    <m/>
  </r>
  <r>
    <x v="2475"/>
    <s v="Male"/>
    <n v="0"/>
    <s v="No"/>
    <x v="1"/>
    <s v="No"/>
    <n v="2"/>
    <s v="Yes"/>
    <s v="Fiber optic"/>
    <s v="Month-to-month"/>
    <s v="Yes"/>
    <s v="Credit card (automatic)"/>
    <n v="71.3"/>
    <n v="157.75"/>
    <s v="No"/>
    <m/>
  </r>
  <r>
    <x v="2476"/>
    <s v="Male"/>
    <n v="0"/>
    <s v="No"/>
    <x v="1"/>
    <s v="No"/>
    <n v="25"/>
    <s v="Yes"/>
    <s v="No"/>
    <s v="One year"/>
    <s v="Yes"/>
    <s v="Bank transfer (automatic)"/>
    <n v="19.5"/>
    <n v="516.29999999999995"/>
    <s v="No"/>
    <m/>
  </r>
  <r>
    <x v="2477"/>
    <s v="Male"/>
    <n v="0"/>
    <s v="Yes"/>
    <x v="0"/>
    <s v="No"/>
    <n v="18"/>
    <s v="Yes"/>
    <s v="Fiber optic"/>
    <s v="Month-to-month"/>
    <s v="Yes"/>
    <s v="Electronic check"/>
    <n v="94.7"/>
    <n v="1687.95"/>
    <s v="Yes"/>
    <m/>
  </r>
  <r>
    <x v="2478"/>
    <s v="Male"/>
    <n v="1"/>
    <s v="Yes"/>
    <x v="0"/>
    <s v="No"/>
    <n v="72"/>
    <s v="Yes"/>
    <s v="Fiber optic"/>
    <s v="Two year"/>
    <s v="Yes"/>
    <s v="Bank transfer (automatic)"/>
    <n v="104.15"/>
    <n v="7689.95"/>
    <s v="Yes"/>
    <m/>
  </r>
  <r>
    <x v="2479"/>
    <s v="Male"/>
    <n v="0"/>
    <s v="No"/>
    <x v="1"/>
    <s v="No"/>
    <n v="29"/>
    <s v="Yes"/>
    <s v="Fiber optic"/>
    <s v="Month-to-month"/>
    <s v="Yes"/>
    <s v="Credit card (automatic)"/>
    <n v="98.8"/>
    <n v="2807.1"/>
    <s v="No"/>
    <m/>
  </r>
  <r>
    <x v="2480"/>
    <s v="Male"/>
    <n v="1"/>
    <s v="Yes"/>
    <x v="0"/>
    <s v="No"/>
    <n v="40"/>
    <s v="Yes"/>
    <s v="Fiber optic"/>
    <s v="One year"/>
    <s v="Yes"/>
    <s v="Credit card (automatic)"/>
    <n v="98.15"/>
    <n v="4116.8"/>
    <s v="No"/>
    <m/>
  </r>
  <r>
    <x v="2481"/>
    <s v="Male"/>
    <n v="0"/>
    <s v="Yes"/>
    <x v="0"/>
    <s v="No"/>
    <n v="36"/>
    <s v="No"/>
    <s v="DSL"/>
    <s v="One year"/>
    <s v="No"/>
    <s v="Mailed check"/>
    <n v="35.35"/>
    <n v="1317.95"/>
    <s v="No"/>
    <m/>
  </r>
  <r>
    <x v="2482"/>
    <s v="Male"/>
    <n v="0"/>
    <s v="No"/>
    <x v="1"/>
    <s v="No"/>
    <n v="39"/>
    <s v="Yes"/>
    <s v="Fiber optic"/>
    <s v="One year"/>
    <s v="No"/>
    <s v="Credit card (automatic)"/>
    <n v="81.400000000000006"/>
    <n v="3213.75"/>
    <s v="No"/>
    <m/>
  </r>
  <r>
    <x v="2483"/>
    <s v="Female"/>
    <n v="0"/>
    <s v="Yes"/>
    <x v="0"/>
    <s v="Yes"/>
    <n v="52"/>
    <s v="Yes"/>
    <s v="Fiber optic"/>
    <s v="One year"/>
    <s v="Yes"/>
    <s v="Credit card (automatic)"/>
    <n v="95.7"/>
    <n v="4976.1499999999996"/>
    <s v="No"/>
    <m/>
  </r>
  <r>
    <x v="2484"/>
    <s v="Male"/>
    <n v="1"/>
    <s v="Yes"/>
    <x v="0"/>
    <s v="No"/>
    <n v="70"/>
    <s v="Yes"/>
    <s v="Fiber optic"/>
    <s v="One year"/>
    <s v="Yes"/>
    <s v="Electronic check"/>
    <n v="104.8"/>
    <n v="7308.95"/>
    <s v="No"/>
    <m/>
  </r>
  <r>
    <x v="2485"/>
    <s v="Male"/>
    <n v="1"/>
    <s v="Yes"/>
    <x v="0"/>
    <s v="No"/>
    <n v="65"/>
    <s v="Yes"/>
    <s v="Fiber optic"/>
    <s v="One year"/>
    <s v="Yes"/>
    <s v="Bank transfer (automatic)"/>
    <n v="70.95"/>
    <n v="4555.2"/>
    <s v="No"/>
    <m/>
  </r>
  <r>
    <x v="2486"/>
    <s v="Female"/>
    <n v="0"/>
    <s v="Yes"/>
    <x v="0"/>
    <s v="No"/>
    <n v="70"/>
    <s v="Yes"/>
    <s v="Fiber optic"/>
    <s v="One year"/>
    <s v="Yes"/>
    <s v="Electronic check"/>
    <n v="97.65"/>
    <n v="6982.5"/>
    <s v="No"/>
    <m/>
  </r>
  <r>
    <x v="2487"/>
    <s v="Female"/>
    <n v="1"/>
    <s v="Yes"/>
    <x v="0"/>
    <s v="Yes"/>
    <n v="29"/>
    <s v="No"/>
    <s v="DSL"/>
    <s v="Month-to-month"/>
    <s v="Yes"/>
    <s v="Mailed check"/>
    <n v="35.65"/>
    <n v="1025.1500000000001"/>
    <s v="No"/>
    <m/>
  </r>
  <r>
    <x v="2488"/>
    <s v="Male"/>
    <n v="0"/>
    <s v="No"/>
    <x v="1"/>
    <s v="No"/>
    <n v="1"/>
    <s v="Yes"/>
    <s v="Fiber optic"/>
    <s v="Month-to-month"/>
    <s v="Yes"/>
    <s v="Electronic check"/>
    <n v="90.55"/>
    <n v="90.55"/>
    <s v="Yes"/>
    <m/>
  </r>
  <r>
    <x v="2489"/>
    <s v="Female"/>
    <n v="0"/>
    <s v="No"/>
    <x v="1"/>
    <s v="No"/>
    <n v="26"/>
    <s v="Yes"/>
    <s v="Fiber optic"/>
    <s v="Month-to-month"/>
    <s v="Yes"/>
    <s v="Bank transfer (automatic)"/>
    <n v="88.8"/>
    <n v="2274.35"/>
    <s v="Yes"/>
    <m/>
  </r>
  <r>
    <x v="2490"/>
    <s v="Female"/>
    <n v="0"/>
    <s v="Yes"/>
    <x v="0"/>
    <s v="Yes"/>
    <n v="30"/>
    <s v="Yes"/>
    <s v="No"/>
    <s v="Two year"/>
    <s v="Yes"/>
    <s v="Mailed check"/>
    <n v="25.1"/>
    <n v="789.55"/>
    <s v="No"/>
    <m/>
  </r>
  <r>
    <x v="2491"/>
    <s v="Female"/>
    <n v="0"/>
    <s v="Yes"/>
    <x v="0"/>
    <s v="No"/>
    <n v="48"/>
    <s v="Yes"/>
    <s v="Fiber optic"/>
    <s v="Month-to-month"/>
    <s v="Yes"/>
    <s v="Credit card (automatic)"/>
    <n v="100.05"/>
    <n v="4834"/>
    <s v="No"/>
    <m/>
  </r>
  <r>
    <x v="2492"/>
    <s v="Female"/>
    <n v="0"/>
    <s v="Yes"/>
    <x v="0"/>
    <s v="Yes"/>
    <n v="55"/>
    <s v="Yes"/>
    <s v="DSL"/>
    <s v="Month-to-month"/>
    <s v="No"/>
    <s v="Electronic check"/>
    <n v="55.7"/>
    <n v="3131.8"/>
    <s v="No"/>
    <m/>
  </r>
  <r>
    <x v="2493"/>
    <s v="Male"/>
    <n v="0"/>
    <s v="No"/>
    <x v="1"/>
    <s v="No"/>
    <n v="37"/>
    <s v="Yes"/>
    <s v="Fiber optic"/>
    <s v="Month-to-month"/>
    <s v="Yes"/>
    <s v="Electronic check"/>
    <n v="91.15"/>
    <n v="3369.25"/>
    <s v="No"/>
    <m/>
  </r>
  <r>
    <x v="2494"/>
    <s v="Female"/>
    <n v="0"/>
    <s v="Yes"/>
    <x v="0"/>
    <s v="No"/>
    <n v="31"/>
    <s v="Yes"/>
    <s v="Fiber optic"/>
    <s v="Month-to-month"/>
    <s v="Yes"/>
    <s v="Bank transfer (automatic)"/>
    <n v="83.85"/>
    <n v="2674.15"/>
    <s v="No"/>
    <m/>
  </r>
  <r>
    <x v="2495"/>
    <s v="Male"/>
    <n v="0"/>
    <s v="No"/>
    <x v="1"/>
    <s v="No"/>
    <n v="4"/>
    <s v="Yes"/>
    <s v="DSL"/>
    <s v="Month-to-month"/>
    <s v="Yes"/>
    <s v="Electronic check"/>
    <n v="45.9"/>
    <n v="199.75"/>
    <s v="No"/>
    <m/>
  </r>
  <r>
    <x v="2496"/>
    <s v="Male"/>
    <n v="0"/>
    <s v="Yes"/>
    <x v="0"/>
    <s v="Yes"/>
    <n v="72"/>
    <s v="Yes"/>
    <s v="No"/>
    <s v="Two year"/>
    <s v="Yes"/>
    <s v="Credit card (automatic)"/>
    <n v="25.1"/>
    <n v="1790.8"/>
    <s v="No"/>
    <m/>
  </r>
  <r>
    <x v="2497"/>
    <s v="Male"/>
    <n v="1"/>
    <s v="No"/>
    <x v="1"/>
    <s v="No"/>
    <n v="5"/>
    <s v="Yes"/>
    <s v="Fiber optic"/>
    <s v="Month-to-month"/>
    <s v="Yes"/>
    <s v="Electronic check"/>
    <n v="91.4"/>
    <n v="449.75"/>
    <s v="Yes"/>
    <m/>
  </r>
  <r>
    <x v="2498"/>
    <s v="Female"/>
    <n v="1"/>
    <s v="No"/>
    <x v="1"/>
    <s v="No"/>
    <n v="15"/>
    <s v="Yes"/>
    <s v="Fiber optic"/>
    <s v="Month-to-month"/>
    <s v="Yes"/>
    <s v="Electronic check"/>
    <n v="91.5"/>
    <n v="1400.3"/>
    <s v="No"/>
    <m/>
  </r>
  <r>
    <x v="2499"/>
    <s v="Male"/>
    <n v="0"/>
    <s v="Yes"/>
    <x v="0"/>
    <s v="Yes"/>
    <n v="8"/>
    <s v="Yes"/>
    <s v="DSL"/>
    <s v="Month-to-month"/>
    <s v="Yes"/>
    <s v="Credit card (automatic)"/>
    <n v="51.3"/>
    <n v="411.6"/>
    <s v="No"/>
    <m/>
  </r>
  <r>
    <x v="2500"/>
    <s v="Female"/>
    <n v="0"/>
    <s v="No"/>
    <x v="1"/>
    <s v="No"/>
    <n v="35"/>
    <s v="Yes"/>
    <s v="No"/>
    <s v="One year"/>
    <s v="No"/>
    <s v="Mailed check"/>
    <n v="21.1"/>
    <n v="741"/>
    <s v="No"/>
    <m/>
  </r>
  <r>
    <x v="2501"/>
    <s v="Female"/>
    <n v="1"/>
    <s v="No"/>
    <x v="1"/>
    <s v="No"/>
    <n v="56"/>
    <s v="Yes"/>
    <s v="Fiber optic"/>
    <s v="Month-to-month"/>
    <s v="No"/>
    <s v="Electronic check"/>
    <n v="104.75"/>
    <n v="5841.35"/>
    <s v="No"/>
    <m/>
  </r>
  <r>
    <x v="2502"/>
    <s v="Female"/>
    <n v="0"/>
    <s v="Yes"/>
    <x v="0"/>
    <s v="Yes"/>
    <n v="2"/>
    <s v="Yes"/>
    <s v="No"/>
    <s v="One year"/>
    <s v="No"/>
    <s v="Mailed check"/>
    <n v="20.3"/>
    <n v="31.9"/>
    <s v="No"/>
    <m/>
  </r>
  <r>
    <x v="2503"/>
    <s v="Male"/>
    <n v="1"/>
    <s v="Yes"/>
    <x v="0"/>
    <s v="No"/>
    <n v="65"/>
    <s v="Yes"/>
    <s v="Fiber optic"/>
    <s v="One year"/>
    <s v="Yes"/>
    <s v="Electronic check"/>
    <n v="100.75"/>
    <n v="6674.65"/>
    <s v="No"/>
    <m/>
  </r>
  <r>
    <x v="2504"/>
    <s v="Female"/>
    <n v="0"/>
    <s v="No"/>
    <x v="1"/>
    <s v="No"/>
    <n v="23"/>
    <s v="Yes"/>
    <s v="DSL"/>
    <s v="One year"/>
    <s v="Yes"/>
    <s v="Electronic check"/>
    <n v="78.55"/>
    <n v="1843.05"/>
    <s v="No"/>
    <m/>
  </r>
  <r>
    <x v="2505"/>
    <s v="Female"/>
    <n v="0"/>
    <s v="No"/>
    <x v="1"/>
    <s v="No"/>
    <n v="4"/>
    <s v="Yes"/>
    <s v="DSL"/>
    <s v="Month-to-month"/>
    <s v="Yes"/>
    <s v="Mailed check"/>
    <n v="45.3"/>
    <n v="196.95"/>
    <s v="Yes"/>
    <m/>
  </r>
  <r>
    <x v="2506"/>
    <s v="Male"/>
    <n v="0"/>
    <s v="Yes"/>
    <x v="0"/>
    <s v="No"/>
    <n v="70"/>
    <s v="Yes"/>
    <s v="No"/>
    <s v="Two year"/>
    <s v="No"/>
    <s v="Credit card (automatic)"/>
    <n v="19.850000000000001"/>
    <n v="1433.8"/>
    <s v="No"/>
    <m/>
  </r>
  <r>
    <x v="2507"/>
    <s v="Male"/>
    <n v="0"/>
    <s v="No"/>
    <x v="1"/>
    <s v="No"/>
    <n v="19"/>
    <s v="Yes"/>
    <s v="DSL"/>
    <s v="Month-to-month"/>
    <s v="Yes"/>
    <s v="Bank transfer (automatic)"/>
    <n v="45"/>
    <n v="865.85"/>
    <s v="No"/>
    <m/>
  </r>
  <r>
    <x v="2508"/>
    <s v="Female"/>
    <n v="0"/>
    <s v="No"/>
    <x v="1"/>
    <s v="No"/>
    <n v="18"/>
    <s v="Yes"/>
    <s v="Fiber optic"/>
    <s v="Month-to-month"/>
    <s v="No"/>
    <s v="Electronic check"/>
    <n v="77.8"/>
    <n v="1358.6"/>
    <s v="No"/>
    <m/>
  </r>
  <r>
    <x v="2509"/>
    <s v="Female"/>
    <n v="1"/>
    <s v="Yes"/>
    <x v="0"/>
    <s v="No"/>
    <n v="38"/>
    <s v="Yes"/>
    <s v="Fiber optic"/>
    <s v="Month-to-month"/>
    <s v="Yes"/>
    <s v="Electronic check"/>
    <n v="83.45"/>
    <n v="3147.15"/>
    <s v="No"/>
    <m/>
  </r>
  <r>
    <x v="2510"/>
    <s v="Male"/>
    <n v="0"/>
    <s v="No"/>
    <x v="1"/>
    <s v="No"/>
    <n v="2"/>
    <s v="Yes"/>
    <s v="Fiber optic"/>
    <s v="Month-to-month"/>
    <s v="Yes"/>
    <s v="Credit card (automatic)"/>
    <n v="73.25"/>
    <n v="131.05000000000001"/>
    <s v="Yes"/>
    <m/>
  </r>
  <r>
    <x v="2511"/>
    <s v="Female"/>
    <n v="0"/>
    <s v="Yes"/>
    <x v="0"/>
    <s v="Yes"/>
    <n v="52"/>
    <s v="Yes"/>
    <s v="No"/>
    <s v="Two year"/>
    <s v="No"/>
    <s v="Bank transfer (automatic)"/>
    <n v="20.100000000000001"/>
    <n v="1078.75"/>
    <s v="No"/>
    <m/>
  </r>
  <r>
    <x v="2512"/>
    <s v="Male"/>
    <n v="0"/>
    <s v="Yes"/>
    <x v="0"/>
    <s v="Yes"/>
    <n v="8"/>
    <s v="Yes"/>
    <s v="DSL"/>
    <s v="Month-to-month"/>
    <s v="Yes"/>
    <s v="Electronic check"/>
    <n v="51.05"/>
    <n v="415.05"/>
    <s v="Yes"/>
    <m/>
  </r>
  <r>
    <x v="2513"/>
    <s v="Male"/>
    <n v="0"/>
    <s v="Yes"/>
    <x v="0"/>
    <s v="No"/>
    <n v="44"/>
    <s v="Yes"/>
    <s v="DSL"/>
    <s v="One year"/>
    <s v="Yes"/>
    <s v="Electronic check"/>
    <n v="70.95"/>
    <n v="3250.45"/>
    <s v="No"/>
    <m/>
  </r>
  <r>
    <x v="2514"/>
    <s v="Male"/>
    <n v="0"/>
    <s v="No"/>
    <x v="1"/>
    <s v="No"/>
    <n v="2"/>
    <s v="Yes"/>
    <s v="DSL"/>
    <s v="Month-to-month"/>
    <s v="Yes"/>
    <s v="Bank transfer (automatic)"/>
    <n v="46.6"/>
    <n v="87.9"/>
    <s v="No"/>
    <m/>
  </r>
  <r>
    <x v="2515"/>
    <s v="Female"/>
    <n v="0"/>
    <s v="Yes"/>
    <x v="0"/>
    <s v="Yes"/>
    <n v="9"/>
    <s v="Yes"/>
    <s v="Fiber optic"/>
    <s v="Month-to-month"/>
    <s v="Yes"/>
    <s v="Bank transfer (automatic)"/>
    <n v="85.35"/>
    <n v="754.65"/>
    <s v="Yes"/>
    <m/>
  </r>
  <r>
    <x v="2516"/>
    <s v="Male"/>
    <n v="0"/>
    <s v="No"/>
    <x v="1"/>
    <s v="No"/>
    <n v="25"/>
    <s v="Yes"/>
    <s v="Fiber optic"/>
    <s v="Month-to-month"/>
    <s v="No"/>
    <s v="Bank transfer (automatic)"/>
    <n v="74.3"/>
    <n v="1952.25"/>
    <s v="No"/>
    <m/>
  </r>
  <r>
    <x v="2517"/>
    <s v="Female"/>
    <n v="1"/>
    <s v="Yes"/>
    <x v="0"/>
    <s v="No"/>
    <n v="2"/>
    <s v="Yes"/>
    <s v="Fiber optic"/>
    <s v="Month-to-month"/>
    <s v="Yes"/>
    <s v="Electronic check"/>
    <n v="69.3"/>
    <n v="153.80000000000001"/>
    <s v="No"/>
    <m/>
  </r>
  <r>
    <x v="2518"/>
    <s v="Male"/>
    <n v="0"/>
    <s v="No"/>
    <x v="1"/>
    <s v="No"/>
    <n v="43"/>
    <s v="Yes"/>
    <s v="Fiber optic"/>
    <s v="Month-to-month"/>
    <s v="Yes"/>
    <s v="Electronic check"/>
    <n v="75.2"/>
    <n v="3198.6"/>
    <s v="Yes"/>
    <m/>
  </r>
  <r>
    <x v="2519"/>
    <s v="Female"/>
    <n v="0"/>
    <s v="No"/>
    <x v="1"/>
    <s v="No"/>
    <n v="1"/>
    <s v="Yes"/>
    <s v="No"/>
    <s v="Month-to-month"/>
    <s v="No"/>
    <s v="Mailed check"/>
    <n v="20.9"/>
    <n v="20.9"/>
    <s v="Yes"/>
    <m/>
  </r>
  <r>
    <x v="2520"/>
    <s v="Male"/>
    <n v="0"/>
    <s v="No"/>
    <x v="1"/>
    <s v="No"/>
    <n v="44"/>
    <s v="No"/>
    <s v="DSL"/>
    <s v="One year"/>
    <s v="Yes"/>
    <s v="Electronic check"/>
    <n v="54"/>
    <n v="2440.25"/>
    <s v="No"/>
    <m/>
  </r>
  <r>
    <x v="2521"/>
    <s v="Male"/>
    <n v="0"/>
    <s v="No"/>
    <x v="1"/>
    <s v="No"/>
    <n v="66"/>
    <s v="Yes"/>
    <s v="Fiber optic"/>
    <s v="One year"/>
    <s v="Yes"/>
    <s v="Electronic check"/>
    <n v="104.25"/>
    <n v="6860.6"/>
    <s v="No"/>
    <m/>
  </r>
  <r>
    <x v="2522"/>
    <s v="Male"/>
    <n v="0"/>
    <s v="Yes"/>
    <x v="0"/>
    <s v="Yes"/>
    <n v="68"/>
    <s v="Yes"/>
    <s v="No"/>
    <s v="Two year"/>
    <s v="No"/>
    <s v="Bank transfer (automatic)"/>
    <n v="19.95"/>
    <n v="1377.7"/>
    <s v="No"/>
    <m/>
  </r>
  <r>
    <x v="2523"/>
    <s v="Male"/>
    <n v="0"/>
    <s v="No"/>
    <x v="1"/>
    <s v="No"/>
    <n v="19"/>
    <s v="Yes"/>
    <s v="Fiber optic"/>
    <s v="Month-to-month"/>
    <s v="Yes"/>
    <s v="Electronic check"/>
    <n v="84.75"/>
    <n v="1651.95"/>
    <s v="No"/>
    <m/>
  </r>
  <r>
    <x v="2524"/>
    <s v="Male"/>
    <n v="0"/>
    <s v="No"/>
    <x v="1"/>
    <s v="No"/>
    <n v="4"/>
    <s v="Yes"/>
    <s v="No"/>
    <s v="Month-to-month"/>
    <s v="No"/>
    <s v="Mailed check"/>
    <n v="19.75"/>
    <n v="78.3"/>
    <s v="No"/>
    <m/>
  </r>
  <r>
    <x v="2525"/>
    <s v="Male"/>
    <n v="0"/>
    <s v="No"/>
    <x v="1"/>
    <s v="No"/>
    <n v="1"/>
    <s v="Yes"/>
    <s v="DSL"/>
    <s v="Month-to-month"/>
    <s v="Yes"/>
    <s v="Mailed check"/>
    <n v="44.9"/>
    <n v="44.9"/>
    <s v="No"/>
    <m/>
  </r>
  <r>
    <x v="2526"/>
    <s v="Female"/>
    <n v="0"/>
    <s v="No"/>
    <x v="1"/>
    <s v="No"/>
    <n v="8"/>
    <s v="Yes"/>
    <s v="Fiber optic"/>
    <s v="Month-to-month"/>
    <s v="Yes"/>
    <s v="Electronic check"/>
    <n v="75.25"/>
    <n v="576.70000000000005"/>
    <s v="No"/>
    <m/>
  </r>
  <r>
    <x v="2527"/>
    <s v="Male"/>
    <n v="1"/>
    <s v="No"/>
    <x v="1"/>
    <s v="No"/>
    <n v="51"/>
    <s v="Yes"/>
    <s v="No"/>
    <s v="One year"/>
    <s v="No"/>
    <s v="Bank transfer (automatic)"/>
    <n v="25"/>
    <n v="1260.7"/>
    <s v="No"/>
    <m/>
  </r>
  <r>
    <x v="2528"/>
    <s v="Male"/>
    <n v="0"/>
    <s v="Yes"/>
    <x v="0"/>
    <s v="Yes"/>
    <n v="11"/>
    <s v="Yes"/>
    <s v="No"/>
    <s v="Month-to-month"/>
    <s v="No"/>
    <s v="Bank transfer (automatic)"/>
    <n v="20.95"/>
    <n v="267.35000000000002"/>
    <s v="No"/>
    <m/>
  </r>
  <r>
    <x v="2529"/>
    <s v="Male"/>
    <n v="0"/>
    <s v="Yes"/>
    <x v="0"/>
    <s v="Yes"/>
    <n v="60"/>
    <s v="Yes"/>
    <s v="Fiber optic"/>
    <s v="Two year"/>
    <s v="Yes"/>
    <s v="Electronic check"/>
    <n v="110.6"/>
    <n v="6586.85"/>
    <s v="No"/>
    <m/>
  </r>
  <r>
    <x v="2530"/>
    <s v="Male"/>
    <n v="0"/>
    <s v="No"/>
    <x v="1"/>
    <s v="No"/>
    <n v="17"/>
    <s v="Yes"/>
    <s v="DSL"/>
    <s v="Month-to-month"/>
    <s v="Yes"/>
    <s v="Credit card (automatic)"/>
    <n v="55.5"/>
    <n v="934.15"/>
    <s v="No"/>
    <m/>
  </r>
  <r>
    <x v="2531"/>
    <s v="Female"/>
    <n v="0"/>
    <s v="Yes"/>
    <x v="0"/>
    <s v="No"/>
    <n v="16"/>
    <s v="Yes"/>
    <s v="No"/>
    <s v="Month-to-month"/>
    <s v="No"/>
    <s v="Mailed check"/>
    <n v="19.600000000000001"/>
    <n v="314.45"/>
    <s v="No"/>
    <m/>
  </r>
  <r>
    <x v="2532"/>
    <s v="Female"/>
    <n v="0"/>
    <s v="Yes"/>
    <x v="0"/>
    <s v="Yes"/>
    <n v="57"/>
    <s v="Yes"/>
    <s v="DSL"/>
    <s v="One year"/>
    <s v="No"/>
    <s v="Electronic check"/>
    <n v="53.45"/>
    <n v="3053"/>
    <s v="No"/>
    <m/>
  </r>
  <r>
    <x v="2533"/>
    <s v="Male"/>
    <n v="0"/>
    <s v="Yes"/>
    <x v="0"/>
    <s v="Yes"/>
    <n v="37"/>
    <s v="Yes"/>
    <s v="No"/>
    <s v="One year"/>
    <s v="No"/>
    <s v="Credit card (automatic)"/>
    <n v="19.8"/>
    <n v="677.05"/>
    <s v="No"/>
    <m/>
  </r>
  <r>
    <x v="2534"/>
    <s v="Female"/>
    <n v="1"/>
    <s v="Yes"/>
    <x v="0"/>
    <s v="No"/>
    <n v="50"/>
    <s v="Yes"/>
    <s v="Fiber optic"/>
    <s v="Month-to-month"/>
    <s v="Yes"/>
    <s v="Electronic check"/>
    <n v="95.05"/>
    <n v="4888.7"/>
    <s v="Yes"/>
    <m/>
  </r>
  <r>
    <x v="2535"/>
    <s v="Male"/>
    <n v="0"/>
    <s v="Yes"/>
    <x v="0"/>
    <s v="No"/>
    <n v="1"/>
    <s v="Yes"/>
    <s v="Fiber optic"/>
    <s v="Month-to-month"/>
    <s v="Yes"/>
    <s v="Bank transfer (automatic)"/>
    <n v="74.599999999999994"/>
    <n v="74.599999999999994"/>
    <s v="Yes"/>
    <m/>
  </r>
  <r>
    <x v="2536"/>
    <s v="Male"/>
    <n v="0"/>
    <s v="No"/>
    <x v="1"/>
    <s v="No"/>
    <n v="16"/>
    <s v="Yes"/>
    <s v="No"/>
    <s v="Month-to-month"/>
    <s v="Yes"/>
    <s v="Mailed check"/>
    <n v="19.7"/>
    <n v="342.4"/>
    <s v="Yes"/>
    <m/>
  </r>
  <r>
    <x v="2537"/>
    <s v="Female"/>
    <n v="0"/>
    <s v="No"/>
    <x v="1"/>
    <s v="No"/>
    <n v="16"/>
    <s v="Yes"/>
    <s v="No"/>
    <s v="One year"/>
    <s v="No"/>
    <s v="Credit card (automatic)"/>
    <n v="19.350000000000001"/>
    <n v="295.55"/>
    <s v="No"/>
    <m/>
  </r>
  <r>
    <x v="2538"/>
    <s v="Female"/>
    <n v="0"/>
    <s v="No"/>
    <x v="1"/>
    <s v="No"/>
    <n v="15"/>
    <s v="Yes"/>
    <s v="DSL"/>
    <s v="Month-to-month"/>
    <s v="Yes"/>
    <s v="Electronic check"/>
    <n v="59.45"/>
    <n v="892.65"/>
    <s v="Yes"/>
    <m/>
  </r>
  <r>
    <x v="2539"/>
    <s v="Female"/>
    <n v="0"/>
    <s v="No"/>
    <x v="1"/>
    <s v="No"/>
    <n v="10"/>
    <s v="Yes"/>
    <s v="No"/>
    <s v="One year"/>
    <s v="Yes"/>
    <s v="Mailed check"/>
    <n v="19.8"/>
    <n v="198.25"/>
    <s v="No"/>
    <m/>
  </r>
  <r>
    <x v="2540"/>
    <s v="Female"/>
    <n v="0"/>
    <s v="No"/>
    <x v="1"/>
    <s v="Yes"/>
    <n v="46"/>
    <s v="Yes"/>
    <s v="Fiber optic"/>
    <s v="One year"/>
    <s v="Yes"/>
    <s v="Bank transfer (automatic)"/>
    <n v="105.2"/>
    <n v="4822.8500000000004"/>
    <s v="Yes"/>
    <m/>
  </r>
  <r>
    <x v="2541"/>
    <s v="Male"/>
    <n v="0"/>
    <s v="Yes"/>
    <x v="0"/>
    <s v="Yes"/>
    <n v="64"/>
    <s v="Yes"/>
    <s v="Fiber optic"/>
    <s v="Two year"/>
    <s v="Yes"/>
    <s v="Credit card (automatic)"/>
    <n v="109.2"/>
    <n v="6741.15"/>
    <s v="No"/>
    <m/>
  </r>
  <r>
    <x v="2542"/>
    <s v="Female"/>
    <n v="0"/>
    <s v="No"/>
    <x v="1"/>
    <s v="No"/>
    <n v="1"/>
    <s v="Yes"/>
    <s v="Fiber optic"/>
    <s v="Month-to-month"/>
    <s v="Yes"/>
    <s v="Mailed check"/>
    <n v="79.150000000000006"/>
    <n v="79.150000000000006"/>
    <s v="No"/>
    <m/>
  </r>
  <r>
    <x v="2543"/>
    <s v="Female"/>
    <n v="0"/>
    <s v="Yes"/>
    <x v="0"/>
    <s v="Yes"/>
    <n v="72"/>
    <s v="Yes"/>
    <s v="Fiber optic"/>
    <s v="Two year"/>
    <s v="Yes"/>
    <s v="Bank transfer (automatic)"/>
    <n v="108.65"/>
    <n v="7726.35"/>
    <s v="No"/>
    <m/>
  </r>
  <r>
    <x v="2544"/>
    <s v="Female"/>
    <n v="0"/>
    <s v="Yes"/>
    <x v="0"/>
    <s v="No"/>
    <n v="49"/>
    <s v="No"/>
    <s v="DSL"/>
    <s v="Month-to-month"/>
    <s v="No"/>
    <s v="Bank transfer (automatic)"/>
    <n v="40.65"/>
    <n v="2070.75"/>
    <s v="No"/>
    <m/>
  </r>
  <r>
    <x v="2545"/>
    <s v="Male"/>
    <n v="0"/>
    <s v="Yes"/>
    <x v="0"/>
    <s v="Yes"/>
    <n v="29"/>
    <s v="No"/>
    <s v="DSL"/>
    <s v="One year"/>
    <s v="Yes"/>
    <s v="Credit card (automatic)"/>
    <n v="55.35"/>
    <n v="1636.95"/>
    <s v="No"/>
    <m/>
  </r>
  <r>
    <x v="2546"/>
    <s v="Male"/>
    <n v="0"/>
    <s v="Yes"/>
    <x v="0"/>
    <s v="No"/>
    <n v="72"/>
    <s v="Yes"/>
    <s v="Fiber optic"/>
    <s v="Two year"/>
    <s v="No"/>
    <s v="Bank transfer (automatic)"/>
    <n v="105.6"/>
    <n v="7581.5"/>
    <s v="No"/>
    <m/>
  </r>
  <r>
    <x v="2547"/>
    <s v="Male"/>
    <n v="0"/>
    <s v="Yes"/>
    <x v="0"/>
    <s v="No"/>
    <n v="31"/>
    <s v="Yes"/>
    <s v="Fiber optic"/>
    <s v="Month-to-month"/>
    <s v="No"/>
    <s v="Electronic check"/>
    <n v="93.8"/>
    <n v="3019.5"/>
    <s v="Yes"/>
    <m/>
  </r>
  <r>
    <x v="2548"/>
    <s v="Male"/>
    <n v="0"/>
    <s v="Yes"/>
    <x v="0"/>
    <s v="No"/>
    <n v="71"/>
    <s v="Yes"/>
    <s v="DSL"/>
    <s v="Two year"/>
    <s v="No"/>
    <s v="Electronic check"/>
    <n v="83.2"/>
    <n v="6126.1"/>
    <s v="No"/>
    <m/>
  </r>
  <r>
    <x v="2549"/>
    <s v="Male"/>
    <n v="1"/>
    <s v="Yes"/>
    <x v="0"/>
    <s v="No"/>
    <n v="70"/>
    <s v="Yes"/>
    <s v="DSL"/>
    <s v="Two year"/>
    <s v="No"/>
    <s v="Credit card (automatic)"/>
    <n v="90.05"/>
    <n v="6333.4"/>
    <s v="No"/>
    <m/>
  </r>
  <r>
    <x v="2550"/>
    <s v="Male"/>
    <n v="0"/>
    <s v="No"/>
    <x v="1"/>
    <s v="No"/>
    <n v="71"/>
    <s v="Yes"/>
    <s v="Fiber optic"/>
    <s v="One year"/>
    <s v="No"/>
    <s v="Credit card (automatic)"/>
    <n v="97.65"/>
    <n v="6687.85"/>
    <s v="No"/>
    <m/>
  </r>
  <r>
    <x v="2551"/>
    <s v="Male"/>
    <n v="0"/>
    <s v="Yes"/>
    <x v="0"/>
    <s v="Yes"/>
    <n v="61"/>
    <s v="Yes"/>
    <s v="DSL"/>
    <s v="Two year"/>
    <s v="Yes"/>
    <s v="Bank transfer (automatic)"/>
    <n v="68.05"/>
    <n v="4158.25"/>
    <s v="No"/>
    <m/>
  </r>
  <r>
    <x v="2552"/>
    <s v="Female"/>
    <n v="0"/>
    <s v="No"/>
    <x v="1"/>
    <s v="Yes"/>
    <n v="1"/>
    <s v="Yes"/>
    <s v="Fiber optic"/>
    <s v="Month-to-month"/>
    <s v="Yes"/>
    <s v="Electronic check"/>
    <n v="79.599999999999994"/>
    <n v="79.599999999999994"/>
    <s v="Yes"/>
    <m/>
  </r>
  <r>
    <x v="2553"/>
    <s v="Male"/>
    <n v="0"/>
    <s v="No"/>
    <x v="1"/>
    <s v="No"/>
    <n v="62"/>
    <s v="Yes"/>
    <s v="No"/>
    <s v="Two year"/>
    <s v="No"/>
    <s v="Bank transfer (automatic)"/>
    <n v="23.4"/>
    <n v="1429.65"/>
    <s v="No"/>
    <m/>
  </r>
  <r>
    <x v="2554"/>
    <s v="Female"/>
    <n v="0"/>
    <s v="No"/>
    <x v="1"/>
    <s v="Yes"/>
    <n v="7"/>
    <s v="Yes"/>
    <s v="Fiber optic"/>
    <s v="Month-to-month"/>
    <s v="Yes"/>
    <s v="Electronic check"/>
    <n v="71.05"/>
    <n v="472.65"/>
    <s v="No"/>
    <m/>
  </r>
  <r>
    <x v="2555"/>
    <s v="Male"/>
    <n v="0"/>
    <s v="No"/>
    <x v="1"/>
    <s v="No"/>
    <n v="20"/>
    <s v="Yes"/>
    <s v="Fiber optic"/>
    <s v="Month-to-month"/>
    <s v="Yes"/>
    <s v="Electronic check"/>
    <n v="85.25"/>
    <n v="1734.5"/>
    <s v="Yes"/>
    <m/>
  </r>
  <r>
    <x v="2556"/>
    <s v="Male"/>
    <n v="0"/>
    <s v="Yes"/>
    <x v="0"/>
    <s v="Yes"/>
    <n v="6"/>
    <s v="Yes"/>
    <s v="No"/>
    <s v="One year"/>
    <s v="No"/>
    <s v="Mailed check"/>
    <n v="19.45"/>
    <n v="113.5"/>
    <s v="No"/>
    <m/>
  </r>
  <r>
    <x v="2557"/>
    <s v="Female"/>
    <n v="1"/>
    <s v="No"/>
    <x v="1"/>
    <s v="No"/>
    <n v="33"/>
    <s v="No"/>
    <s v="DSL"/>
    <s v="Month-to-month"/>
    <s v="Yes"/>
    <s v="Bank transfer (automatic)"/>
    <n v="59.45"/>
    <n v="1884.65"/>
    <s v="No"/>
    <m/>
  </r>
  <r>
    <x v="2558"/>
    <s v="Male"/>
    <n v="0"/>
    <s v="Yes"/>
    <x v="0"/>
    <s v="Yes"/>
    <n v="28"/>
    <s v="Yes"/>
    <s v="Fiber optic"/>
    <s v="One year"/>
    <s v="No"/>
    <s v="Bank transfer (automatic)"/>
    <n v="92.2"/>
    <n v="2568.15"/>
    <s v="No"/>
    <m/>
  </r>
  <r>
    <x v="2559"/>
    <s v="Male"/>
    <n v="0"/>
    <s v="No"/>
    <x v="1"/>
    <s v="No"/>
    <n v="27"/>
    <s v="Yes"/>
    <s v="No"/>
    <s v="Two year"/>
    <s v="No"/>
    <s v="Credit card (automatic)"/>
    <n v="19.850000000000001"/>
    <n v="470"/>
    <s v="No"/>
    <m/>
  </r>
  <r>
    <x v="2560"/>
    <s v="Male"/>
    <n v="0"/>
    <s v="No"/>
    <x v="1"/>
    <s v="No"/>
    <n v="7"/>
    <s v="Yes"/>
    <s v="DSL"/>
    <s v="Month-to-month"/>
    <s v="No"/>
    <s v="Mailed check"/>
    <n v="43.9"/>
    <n v="278.39999999999998"/>
    <s v="No"/>
    <m/>
  </r>
  <r>
    <x v="2561"/>
    <s v="Male"/>
    <n v="0"/>
    <s v="No"/>
    <x v="1"/>
    <s v="No"/>
    <n v="26"/>
    <s v="Yes"/>
    <s v="Fiber optic"/>
    <s v="Month-to-month"/>
    <s v="Yes"/>
    <s v="Electronic check"/>
    <n v="80.5"/>
    <n v="2088.8000000000002"/>
    <s v="Yes"/>
    <m/>
  </r>
  <r>
    <x v="2562"/>
    <s v="Male"/>
    <n v="1"/>
    <s v="No"/>
    <x v="1"/>
    <s v="No"/>
    <n v="30"/>
    <s v="Yes"/>
    <s v="Fiber optic"/>
    <s v="Month-to-month"/>
    <s v="Yes"/>
    <s v="Credit card (automatic)"/>
    <n v="90.5"/>
    <n v="2595.85"/>
    <s v="No"/>
    <m/>
  </r>
  <r>
    <x v="2563"/>
    <s v="Male"/>
    <n v="0"/>
    <s v="No"/>
    <x v="1"/>
    <s v="No"/>
    <n v="1"/>
    <s v="Yes"/>
    <s v="DSL"/>
    <s v="Month-to-month"/>
    <s v="Yes"/>
    <s v="Electronic check"/>
    <n v="50.75"/>
    <n v="50.75"/>
    <s v="Yes"/>
    <m/>
  </r>
  <r>
    <x v="2564"/>
    <s v="Female"/>
    <n v="0"/>
    <s v="No"/>
    <x v="1"/>
    <s v="Yes"/>
    <n v="53"/>
    <s v="Yes"/>
    <s v="DSL"/>
    <s v="One year"/>
    <s v="Yes"/>
    <s v="Electronic check"/>
    <n v="84.6"/>
    <n v="4449.75"/>
    <s v="No"/>
    <m/>
  </r>
  <r>
    <x v="2565"/>
    <s v="Female"/>
    <n v="0"/>
    <s v="No"/>
    <x v="1"/>
    <s v="No"/>
    <n v="21"/>
    <s v="Yes"/>
    <s v="Fiber optic"/>
    <s v="Month-to-month"/>
    <s v="Yes"/>
    <s v="Bank transfer (automatic)"/>
    <n v="99.15"/>
    <n v="1956.4"/>
    <s v="No"/>
    <m/>
  </r>
  <r>
    <x v="2566"/>
    <s v="Male"/>
    <n v="0"/>
    <s v="No"/>
    <x v="1"/>
    <s v="No"/>
    <n v="17"/>
    <s v="Yes"/>
    <s v="No"/>
    <s v="One year"/>
    <s v="No"/>
    <s v="Mailed check"/>
    <n v="19.95"/>
    <n v="310.60000000000002"/>
    <s v="No"/>
    <m/>
  </r>
  <r>
    <x v="2567"/>
    <s v="Male"/>
    <n v="0"/>
    <s v="Yes"/>
    <x v="0"/>
    <s v="Yes"/>
    <n v="16"/>
    <s v="Yes"/>
    <s v="No"/>
    <s v="Two year"/>
    <s v="No"/>
    <s v="Mailed check"/>
    <n v="20.5"/>
    <n v="290.55"/>
    <s v="No"/>
    <m/>
  </r>
  <r>
    <x v="2568"/>
    <s v="Female"/>
    <n v="0"/>
    <s v="No"/>
    <x v="1"/>
    <s v="No"/>
    <n v="35"/>
    <s v="Yes"/>
    <s v="DSL"/>
    <s v="Month-to-month"/>
    <s v="Yes"/>
    <s v="Electronic check"/>
    <n v="62.1"/>
    <n v="2096.1"/>
    <s v="No"/>
    <m/>
  </r>
  <r>
    <x v="2569"/>
    <s v="Female"/>
    <n v="1"/>
    <s v="No"/>
    <x v="1"/>
    <s v="No"/>
    <n v="32"/>
    <s v="Yes"/>
    <s v="Fiber optic"/>
    <s v="Month-to-month"/>
    <s v="Yes"/>
    <s v="Electronic check"/>
    <n v="79.5"/>
    <n v="2665"/>
    <s v="No"/>
    <m/>
  </r>
  <r>
    <x v="2570"/>
    <s v="Female"/>
    <n v="0"/>
    <s v="No"/>
    <x v="1"/>
    <s v="No"/>
    <n v="1"/>
    <s v="Yes"/>
    <s v="No"/>
    <s v="Month-to-month"/>
    <s v="Yes"/>
    <s v="Mailed check"/>
    <n v="20.350000000000001"/>
    <n v="20.350000000000001"/>
    <s v="No"/>
    <m/>
  </r>
  <r>
    <x v="2571"/>
    <s v="Male"/>
    <n v="0"/>
    <s v="No"/>
    <x v="1"/>
    <s v="No"/>
    <n v="59"/>
    <s v="No"/>
    <s v="DSL"/>
    <s v="Month-to-month"/>
    <s v="Yes"/>
    <s v="Electronic check"/>
    <n v="51.7"/>
    <n v="3005.8"/>
    <s v="No"/>
    <m/>
  </r>
  <r>
    <x v="2572"/>
    <s v="Female"/>
    <n v="0"/>
    <s v="Yes"/>
    <x v="0"/>
    <s v="Yes"/>
    <n v="72"/>
    <s v="Yes"/>
    <s v="No"/>
    <s v="One year"/>
    <s v="Yes"/>
    <s v="Bank transfer (automatic)"/>
    <n v="23.3"/>
    <n v="1623.15"/>
    <s v="No"/>
    <m/>
  </r>
  <r>
    <x v="2573"/>
    <s v="Male"/>
    <n v="0"/>
    <s v="No"/>
    <x v="1"/>
    <s v="No"/>
    <n v="36"/>
    <s v="Yes"/>
    <s v="DSL"/>
    <s v="One year"/>
    <s v="Yes"/>
    <s v="Mailed check"/>
    <n v="65.400000000000006"/>
    <n v="2498.4"/>
    <s v="Yes"/>
    <m/>
  </r>
  <r>
    <x v="2574"/>
    <s v="Female"/>
    <n v="0"/>
    <s v="No"/>
    <x v="1"/>
    <s v="No"/>
    <n v="40"/>
    <s v="Yes"/>
    <s v="DSL"/>
    <s v="Month-to-month"/>
    <s v="No"/>
    <s v="Mailed check"/>
    <n v="65.099999999999994"/>
    <n v="2586"/>
    <s v="No"/>
    <m/>
  </r>
  <r>
    <x v="2575"/>
    <s v="Male"/>
    <n v="0"/>
    <s v="Yes"/>
    <x v="0"/>
    <s v="Yes"/>
    <n v="40"/>
    <s v="Yes"/>
    <s v="Fiber optic"/>
    <s v="Month-to-month"/>
    <s v="Yes"/>
    <s v="Electronic check"/>
    <n v="81.2"/>
    <n v="3292.3"/>
    <s v="No"/>
    <m/>
  </r>
  <r>
    <x v="2576"/>
    <s v="Female"/>
    <n v="0"/>
    <s v="No"/>
    <x v="1"/>
    <s v="Yes"/>
    <n v="9"/>
    <s v="Yes"/>
    <s v="DSL"/>
    <s v="Month-to-month"/>
    <s v="Yes"/>
    <s v="Mailed check"/>
    <n v="72.900000000000006"/>
    <n v="651.4"/>
    <s v="Yes"/>
    <m/>
  </r>
  <r>
    <x v="2577"/>
    <s v="Female"/>
    <n v="0"/>
    <s v="No"/>
    <x v="1"/>
    <s v="No"/>
    <n v="3"/>
    <s v="Yes"/>
    <s v="Fiber optic"/>
    <s v="Month-to-month"/>
    <s v="Yes"/>
    <s v="Electronic check"/>
    <n v="80.5"/>
    <n v="232.35"/>
    <s v="No"/>
    <m/>
  </r>
  <r>
    <x v="2578"/>
    <s v="Male"/>
    <n v="0"/>
    <s v="Yes"/>
    <x v="0"/>
    <s v="Yes"/>
    <n v="40"/>
    <s v="No"/>
    <s v="DSL"/>
    <s v="One year"/>
    <s v="No"/>
    <s v="Mailed check"/>
    <n v="60.3"/>
    <n v="2448.5"/>
    <s v="No"/>
    <m/>
  </r>
  <r>
    <x v="2579"/>
    <s v="Male"/>
    <n v="0"/>
    <s v="Yes"/>
    <x v="0"/>
    <s v="No"/>
    <n v="8"/>
    <s v="Yes"/>
    <s v="Fiber optic"/>
    <s v="Month-to-month"/>
    <s v="Yes"/>
    <s v="Mailed check"/>
    <n v="75"/>
    <n v="658.1"/>
    <s v="No"/>
    <m/>
  </r>
  <r>
    <x v="2580"/>
    <s v="Male"/>
    <n v="1"/>
    <s v="Yes"/>
    <x v="0"/>
    <s v="No"/>
    <n v="34"/>
    <s v="Yes"/>
    <s v="Fiber optic"/>
    <s v="One year"/>
    <s v="No"/>
    <s v="Mailed check"/>
    <n v="90.15"/>
    <n v="3128.8"/>
    <s v="No"/>
    <m/>
  </r>
  <r>
    <x v="2581"/>
    <s v="Male"/>
    <n v="0"/>
    <s v="No"/>
    <x v="1"/>
    <s v="No"/>
    <n v="5"/>
    <s v="No"/>
    <s v="DSL"/>
    <s v="Month-to-month"/>
    <s v="No"/>
    <s v="Mailed check"/>
    <n v="40"/>
    <n v="223.45"/>
    <s v="Yes"/>
    <m/>
  </r>
  <r>
    <x v="2582"/>
    <s v="Male"/>
    <n v="1"/>
    <s v="No"/>
    <x v="1"/>
    <s v="No"/>
    <n v="9"/>
    <s v="Yes"/>
    <s v="Fiber optic"/>
    <s v="Month-to-month"/>
    <s v="Yes"/>
    <s v="Credit card (automatic)"/>
    <n v="99.45"/>
    <n v="919.4"/>
    <s v="Yes"/>
    <m/>
  </r>
  <r>
    <x v="2583"/>
    <s v="Male"/>
    <n v="0"/>
    <s v="Yes"/>
    <x v="0"/>
    <s v="No"/>
    <n v="9"/>
    <s v="Yes"/>
    <s v="DSL"/>
    <s v="Month-to-month"/>
    <s v="Yes"/>
    <s v="Credit card (automatic)"/>
    <n v="69.05"/>
    <n v="653.95000000000005"/>
    <s v="No"/>
    <m/>
  </r>
  <r>
    <x v="2584"/>
    <s v="Male"/>
    <n v="0"/>
    <s v="Yes"/>
    <x v="0"/>
    <s v="Yes"/>
    <n v="31"/>
    <s v="Yes"/>
    <s v="DSL"/>
    <s v="Month-to-month"/>
    <s v="No"/>
    <s v="Bank transfer (automatic)"/>
    <n v="59.7"/>
    <n v="1825.5"/>
    <s v="No"/>
    <m/>
  </r>
  <r>
    <x v="2585"/>
    <s v="Female"/>
    <n v="0"/>
    <s v="Yes"/>
    <x v="0"/>
    <s v="No"/>
    <n v="50"/>
    <s v="Yes"/>
    <s v="No"/>
    <s v="One year"/>
    <s v="Yes"/>
    <s v="Bank transfer (automatic)"/>
    <n v="19.850000000000001"/>
    <n v="943.1"/>
    <s v="No"/>
    <m/>
  </r>
  <r>
    <x v="2586"/>
    <s v="Female"/>
    <n v="0"/>
    <s v="No"/>
    <x v="1"/>
    <s v="No"/>
    <n v="2"/>
    <s v="Yes"/>
    <s v="Fiber optic"/>
    <s v="Month-to-month"/>
    <s v="Yes"/>
    <s v="Electronic check"/>
    <n v="86.25"/>
    <n v="181.65"/>
    <s v="Yes"/>
    <m/>
  </r>
  <r>
    <x v="2587"/>
    <s v="Male"/>
    <n v="0"/>
    <s v="No"/>
    <x v="1"/>
    <s v="No"/>
    <n v="8"/>
    <s v="Yes"/>
    <s v="Fiber optic"/>
    <s v="Month-to-month"/>
    <s v="Yes"/>
    <s v="Mailed check"/>
    <n v="70.099999999999994"/>
    <n v="551.35"/>
    <s v="Yes"/>
    <m/>
  </r>
  <r>
    <x v="2588"/>
    <s v="Female"/>
    <n v="0"/>
    <s v="No"/>
    <x v="1"/>
    <s v="No"/>
    <n v="9"/>
    <s v="No"/>
    <s v="DSL"/>
    <s v="Month-to-month"/>
    <s v="No"/>
    <s v="Electronic check"/>
    <n v="40.75"/>
    <n v="359.4"/>
    <s v="No"/>
    <m/>
  </r>
  <r>
    <x v="2589"/>
    <s v="Female"/>
    <n v="1"/>
    <s v="No"/>
    <x v="1"/>
    <s v="No"/>
    <n v="2"/>
    <s v="Yes"/>
    <s v="Fiber optic"/>
    <s v="Month-to-month"/>
    <s v="Yes"/>
    <s v="Bank transfer (automatic)"/>
    <n v="70.2"/>
    <n v="115.95"/>
    <s v="Yes"/>
    <m/>
  </r>
  <r>
    <x v="2590"/>
    <s v="Female"/>
    <n v="0"/>
    <s v="No"/>
    <x v="1"/>
    <s v="No"/>
    <n v="3"/>
    <s v="Yes"/>
    <s v="DSL"/>
    <s v="Month-to-month"/>
    <s v="No"/>
    <s v="Electronic check"/>
    <n v="55.35"/>
    <n v="165.2"/>
    <s v="Yes"/>
    <m/>
  </r>
  <r>
    <x v="2591"/>
    <s v="Male"/>
    <n v="1"/>
    <s v="No"/>
    <x v="1"/>
    <s v="No"/>
    <n v="1"/>
    <s v="Yes"/>
    <s v="DSL"/>
    <s v="Month-to-month"/>
    <s v="No"/>
    <s v="Electronic check"/>
    <n v="46.3"/>
    <n v="46.3"/>
    <s v="No"/>
    <m/>
  </r>
  <r>
    <x v="2592"/>
    <s v="Female"/>
    <n v="0"/>
    <s v="Yes"/>
    <x v="0"/>
    <s v="Yes"/>
    <n v="45"/>
    <s v="Yes"/>
    <s v="DSL"/>
    <s v="Month-to-month"/>
    <s v="No"/>
    <s v="Mailed check"/>
    <n v="81.3"/>
    <n v="3541.1"/>
    <s v="No"/>
    <m/>
  </r>
  <r>
    <x v="2593"/>
    <s v="Male"/>
    <n v="1"/>
    <s v="Yes"/>
    <x v="0"/>
    <s v="Yes"/>
    <n v="51"/>
    <s v="Yes"/>
    <s v="Fiber optic"/>
    <s v="Month-to-month"/>
    <s v="Yes"/>
    <s v="Electronic check"/>
    <n v="84.2"/>
    <n v="4146.05"/>
    <s v="Yes"/>
    <m/>
  </r>
  <r>
    <x v="2594"/>
    <s v="Female"/>
    <n v="0"/>
    <s v="Yes"/>
    <x v="0"/>
    <s v="Yes"/>
    <n v="55"/>
    <s v="Yes"/>
    <s v="No"/>
    <s v="Month-to-month"/>
    <s v="No"/>
    <s v="Credit card (automatic)"/>
    <n v="20"/>
    <n v="1087.25"/>
    <s v="No"/>
    <m/>
  </r>
  <r>
    <x v="2595"/>
    <s v="Male"/>
    <n v="0"/>
    <s v="No"/>
    <x v="1"/>
    <s v="No"/>
    <n v="2"/>
    <s v="Yes"/>
    <s v="DSL"/>
    <s v="Month-to-month"/>
    <s v="No"/>
    <s v="Mailed check"/>
    <n v="45.85"/>
    <n v="81"/>
    <s v="Yes"/>
    <m/>
  </r>
  <r>
    <x v="2596"/>
    <s v="Male"/>
    <n v="0"/>
    <s v="Yes"/>
    <x v="0"/>
    <s v="Yes"/>
    <n v="38"/>
    <s v="Yes"/>
    <s v="No"/>
    <s v="Month-to-month"/>
    <s v="No"/>
    <s v="Electronic check"/>
    <n v="19.600000000000001"/>
    <n v="717.3"/>
    <s v="No"/>
    <m/>
  </r>
  <r>
    <x v="2597"/>
    <s v="Male"/>
    <n v="0"/>
    <s v="No"/>
    <x v="1"/>
    <s v="No"/>
    <n v="34"/>
    <s v="Yes"/>
    <s v="DSL"/>
    <s v="Month-to-month"/>
    <s v="Yes"/>
    <s v="Electronic check"/>
    <n v="49.8"/>
    <n v="1734.2"/>
    <s v="No"/>
    <m/>
  </r>
  <r>
    <x v="2598"/>
    <s v="Female"/>
    <n v="0"/>
    <s v="Yes"/>
    <x v="0"/>
    <s v="No"/>
    <n v="70"/>
    <s v="Yes"/>
    <s v="Fiber optic"/>
    <s v="One year"/>
    <s v="Yes"/>
    <s v="Electronic check"/>
    <n v="101.75"/>
    <n v="7069.3"/>
    <s v="No"/>
    <m/>
  </r>
  <r>
    <x v="2599"/>
    <s v="Female"/>
    <n v="0"/>
    <s v="No"/>
    <x v="1"/>
    <s v="No"/>
    <n v="13"/>
    <s v="Yes"/>
    <s v="DSL"/>
    <s v="One year"/>
    <s v="No"/>
    <s v="Mailed check"/>
    <n v="55.15"/>
    <n v="742.9"/>
    <s v="No"/>
    <m/>
  </r>
  <r>
    <x v="2600"/>
    <s v="Male"/>
    <n v="0"/>
    <s v="No"/>
    <x v="1"/>
    <s v="No"/>
    <n v="39"/>
    <s v="Yes"/>
    <s v="Fiber optic"/>
    <s v="Month-to-month"/>
    <s v="No"/>
    <s v="Electronic check"/>
    <n v="75.25"/>
    <n v="3017.65"/>
    <s v="Yes"/>
    <m/>
  </r>
  <r>
    <x v="2601"/>
    <s v="Female"/>
    <n v="0"/>
    <s v="No"/>
    <x v="1"/>
    <s v="No"/>
    <n v="61"/>
    <s v="Yes"/>
    <s v="Fiber optic"/>
    <s v="One year"/>
    <s v="Yes"/>
    <s v="Electronic check"/>
    <n v="103.95"/>
    <n v="6423"/>
    <s v="No"/>
    <m/>
  </r>
  <r>
    <x v="2602"/>
    <s v="Female"/>
    <n v="0"/>
    <s v="No"/>
    <x v="1"/>
    <s v="No"/>
    <n v="12"/>
    <s v="Yes"/>
    <s v="Fiber optic"/>
    <s v="Month-to-month"/>
    <s v="Yes"/>
    <s v="Bank transfer (automatic)"/>
    <n v="100.15"/>
    <n v="1164.3"/>
    <s v="Yes"/>
    <m/>
  </r>
  <r>
    <x v="2603"/>
    <s v="Male"/>
    <n v="0"/>
    <s v="No"/>
    <x v="1"/>
    <s v="No"/>
    <n v="41"/>
    <s v="Yes"/>
    <s v="Fiber optic"/>
    <s v="Two year"/>
    <s v="Yes"/>
    <s v="Credit card (automatic)"/>
    <n v="99.65"/>
    <n v="4220.3500000000004"/>
    <s v="No"/>
    <m/>
  </r>
  <r>
    <x v="2604"/>
    <s v="Male"/>
    <n v="0"/>
    <s v="No"/>
    <x v="1"/>
    <s v="No"/>
    <n v="21"/>
    <s v="Yes"/>
    <s v="Fiber optic"/>
    <s v="Month-to-month"/>
    <s v="Yes"/>
    <s v="Electronic check"/>
    <n v="73.7"/>
    <n v="1558.7"/>
    <s v="No"/>
    <m/>
  </r>
  <r>
    <x v="2605"/>
    <s v="Male"/>
    <n v="1"/>
    <s v="No"/>
    <x v="1"/>
    <s v="No"/>
    <n v="55"/>
    <s v="No"/>
    <s v="DSL"/>
    <s v="One year"/>
    <s v="Yes"/>
    <s v="Bank transfer (automatic)"/>
    <n v="50.05"/>
    <n v="2743.45"/>
    <s v="No"/>
    <m/>
  </r>
  <r>
    <x v="2606"/>
    <s v="Male"/>
    <n v="0"/>
    <s v="Yes"/>
    <x v="0"/>
    <s v="No"/>
    <n v="69"/>
    <s v="No"/>
    <s v="DSL"/>
    <s v="Two year"/>
    <s v="No"/>
    <s v="Bank transfer (automatic)"/>
    <n v="60.25"/>
    <n v="4055.5"/>
    <s v="No"/>
    <m/>
  </r>
  <r>
    <x v="2607"/>
    <s v="Male"/>
    <n v="1"/>
    <s v="Yes"/>
    <x v="0"/>
    <s v="Yes"/>
    <n v="26"/>
    <s v="Yes"/>
    <s v="Fiber optic"/>
    <s v="Month-to-month"/>
    <s v="No"/>
    <s v="Electronic check"/>
    <n v="105.75"/>
    <n v="2710.25"/>
    <s v="Yes"/>
    <m/>
  </r>
  <r>
    <x v="2608"/>
    <s v="Female"/>
    <n v="1"/>
    <s v="Yes"/>
    <x v="0"/>
    <s v="No"/>
    <n v="69"/>
    <s v="Yes"/>
    <s v="Fiber optic"/>
    <s v="One year"/>
    <s v="No"/>
    <s v="Credit card (automatic)"/>
    <n v="87.3"/>
    <n v="6055.55"/>
    <s v="No"/>
    <m/>
  </r>
  <r>
    <x v="2609"/>
    <s v="Female"/>
    <n v="1"/>
    <s v="Yes"/>
    <x v="0"/>
    <s v="No"/>
    <n v="18"/>
    <s v="No"/>
    <s v="DSL"/>
    <s v="Month-to-month"/>
    <s v="Yes"/>
    <s v="Electronic check"/>
    <n v="48.35"/>
    <n v="810.7"/>
    <s v="Yes"/>
    <m/>
  </r>
  <r>
    <x v="2610"/>
    <s v="Male"/>
    <n v="0"/>
    <s v="Yes"/>
    <x v="0"/>
    <s v="Yes"/>
    <n v="47"/>
    <s v="Yes"/>
    <s v="DSL"/>
    <s v="Month-to-month"/>
    <s v="No"/>
    <s v="Electronic check"/>
    <n v="54.25"/>
    <n v="2538.1999999999998"/>
    <s v="No"/>
    <m/>
  </r>
  <r>
    <x v="2611"/>
    <s v="Female"/>
    <n v="0"/>
    <s v="Yes"/>
    <x v="0"/>
    <s v="Yes"/>
    <n v="72"/>
    <s v="Yes"/>
    <s v="DSL"/>
    <s v="Two year"/>
    <s v="No"/>
    <s v="Bank transfer (automatic)"/>
    <n v="85.3"/>
    <n v="6129.2"/>
    <s v="No"/>
    <m/>
  </r>
  <r>
    <x v="2612"/>
    <s v="Male"/>
    <n v="1"/>
    <s v="Yes"/>
    <x v="0"/>
    <s v="No"/>
    <n v="33"/>
    <s v="No"/>
    <s v="DSL"/>
    <s v="Month-to-month"/>
    <s v="Yes"/>
    <s v="Electronic check"/>
    <n v="50"/>
    <n v="1750.85"/>
    <s v="No"/>
    <m/>
  </r>
  <r>
    <x v="2613"/>
    <s v="Female"/>
    <n v="0"/>
    <s v="Yes"/>
    <x v="0"/>
    <s v="Yes"/>
    <n v="72"/>
    <s v="Yes"/>
    <s v="DSL"/>
    <s v="Two year"/>
    <s v="No"/>
    <s v="Credit card (automatic)"/>
    <n v="90.95"/>
    <n v="6652.45"/>
    <s v="No"/>
    <m/>
  </r>
  <r>
    <x v="2614"/>
    <s v="Female"/>
    <n v="1"/>
    <s v="Yes"/>
    <x v="0"/>
    <s v="Yes"/>
    <n v="62"/>
    <s v="Yes"/>
    <s v="Fiber optic"/>
    <s v="Month-to-month"/>
    <s v="Yes"/>
    <s v="Credit card (automatic)"/>
    <n v="96.1"/>
    <n v="6019.35"/>
    <s v="No"/>
    <m/>
  </r>
  <r>
    <x v="2615"/>
    <s v="Female"/>
    <n v="0"/>
    <s v="Yes"/>
    <x v="0"/>
    <s v="No"/>
    <n v="71"/>
    <s v="Yes"/>
    <s v="No"/>
    <s v="Two year"/>
    <s v="No"/>
    <s v="Credit card (automatic)"/>
    <n v="19.850000000000001"/>
    <n v="1379.6"/>
    <s v="No"/>
    <m/>
  </r>
  <r>
    <x v="2616"/>
    <s v="Male"/>
    <n v="0"/>
    <s v="No"/>
    <x v="1"/>
    <s v="Yes"/>
    <n v="23"/>
    <s v="Yes"/>
    <s v="DSL"/>
    <s v="Month-to-month"/>
    <s v="Yes"/>
    <s v="Bank transfer (automatic)"/>
    <n v="55.3"/>
    <n v="1284.2"/>
    <s v="No"/>
    <m/>
  </r>
  <r>
    <x v="2617"/>
    <s v="Female"/>
    <n v="0"/>
    <s v="No"/>
    <x v="1"/>
    <s v="No"/>
    <n v="16"/>
    <s v="Yes"/>
    <s v="No"/>
    <s v="One year"/>
    <s v="No"/>
    <s v="Mailed check"/>
    <n v="20.100000000000001"/>
    <n v="296.14999999999998"/>
    <s v="No"/>
    <m/>
  </r>
  <r>
    <x v="2618"/>
    <s v="Male"/>
    <n v="0"/>
    <s v="Yes"/>
    <x v="0"/>
    <s v="Yes"/>
    <n v="17"/>
    <s v="Yes"/>
    <s v="No"/>
    <s v="Two year"/>
    <s v="Yes"/>
    <s v="Mailed check"/>
    <n v="25.15"/>
    <n v="412.6"/>
    <s v="No"/>
    <m/>
  </r>
  <r>
    <x v="2619"/>
    <s v="Female"/>
    <n v="0"/>
    <s v="No"/>
    <x v="1"/>
    <s v="No"/>
    <n v="4"/>
    <s v="Yes"/>
    <s v="No"/>
    <s v="Month-to-month"/>
    <s v="No"/>
    <s v="Bank transfer (automatic)"/>
    <n v="20.95"/>
    <n v="85.5"/>
    <s v="Yes"/>
    <m/>
  </r>
  <r>
    <x v="2620"/>
    <s v="Female"/>
    <n v="1"/>
    <s v="No"/>
    <x v="1"/>
    <s v="No"/>
    <n v="1"/>
    <s v="Yes"/>
    <s v="Fiber optic"/>
    <s v="Month-to-month"/>
    <s v="Yes"/>
    <s v="Electronic check"/>
    <n v="71.25"/>
    <n v="71.25"/>
    <s v="No"/>
    <m/>
  </r>
  <r>
    <x v="2621"/>
    <s v="Female"/>
    <n v="0"/>
    <s v="Yes"/>
    <x v="0"/>
    <s v="No"/>
    <n v="72"/>
    <s v="Yes"/>
    <s v="No"/>
    <s v="Two year"/>
    <s v="No"/>
    <s v="Electronic check"/>
    <n v="24.55"/>
    <n v="1750.7"/>
    <s v="No"/>
    <m/>
  </r>
  <r>
    <x v="2622"/>
    <s v="Female"/>
    <n v="0"/>
    <s v="No"/>
    <x v="1"/>
    <s v="Yes"/>
    <n v="11"/>
    <s v="Yes"/>
    <s v="No"/>
    <s v="Month-to-month"/>
    <s v="No"/>
    <s v="Credit card (automatic)"/>
    <n v="19.7"/>
    <n v="216.2"/>
    <s v="No"/>
    <m/>
  </r>
  <r>
    <x v="2623"/>
    <s v="Male"/>
    <n v="0"/>
    <s v="No"/>
    <x v="1"/>
    <s v="No"/>
    <n v="9"/>
    <s v="Yes"/>
    <s v="No"/>
    <s v="Month-to-month"/>
    <s v="No"/>
    <s v="Mailed check"/>
    <n v="20.25"/>
    <n v="178.5"/>
    <s v="Yes"/>
    <m/>
  </r>
  <r>
    <x v="2624"/>
    <s v="Female"/>
    <n v="1"/>
    <s v="Yes"/>
    <x v="0"/>
    <s v="No"/>
    <n v="2"/>
    <s v="Yes"/>
    <s v="DSL"/>
    <s v="Month-to-month"/>
    <s v="No"/>
    <s v="Credit card (automatic)"/>
    <n v="50.15"/>
    <n v="115.1"/>
    <s v="Yes"/>
    <m/>
  </r>
  <r>
    <x v="2625"/>
    <s v="Female"/>
    <n v="1"/>
    <s v="Yes"/>
    <x v="0"/>
    <s v="No"/>
    <n v="60"/>
    <s v="Yes"/>
    <s v="Fiber optic"/>
    <s v="One year"/>
    <s v="Yes"/>
    <s v="Credit card (automatic)"/>
    <n v="100.5"/>
    <n v="6029"/>
    <s v="No"/>
    <m/>
  </r>
  <r>
    <x v="2626"/>
    <s v="Male"/>
    <n v="1"/>
    <s v="Yes"/>
    <x v="0"/>
    <s v="No"/>
    <n v="29"/>
    <s v="Yes"/>
    <s v="Fiber optic"/>
    <s v="Month-to-month"/>
    <s v="Yes"/>
    <s v="Electronic check"/>
    <n v="95.9"/>
    <n v="2745.2"/>
    <s v="Yes"/>
    <m/>
  </r>
  <r>
    <x v="2627"/>
    <s v="Female"/>
    <n v="0"/>
    <s v="No"/>
    <x v="1"/>
    <s v="No"/>
    <n v="49"/>
    <s v="Yes"/>
    <s v="DSL"/>
    <s v="Two year"/>
    <s v="Yes"/>
    <s v="Bank transfer (automatic)"/>
    <n v="74.45"/>
    <n v="3721.9"/>
    <s v="No"/>
    <m/>
  </r>
  <r>
    <x v="2628"/>
    <s v="Female"/>
    <n v="1"/>
    <s v="No"/>
    <x v="1"/>
    <s v="No"/>
    <n v="30"/>
    <s v="Yes"/>
    <s v="Fiber optic"/>
    <s v="Month-to-month"/>
    <s v="Yes"/>
    <s v="Electronic check"/>
    <n v="104.1"/>
    <n v="3121.1"/>
    <s v="No"/>
    <m/>
  </r>
  <r>
    <x v="2629"/>
    <s v="Female"/>
    <n v="0"/>
    <s v="Yes"/>
    <x v="0"/>
    <s v="No"/>
    <n v="53"/>
    <s v="Yes"/>
    <s v="No"/>
    <s v="One year"/>
    <s v="No"/>
    <s v="Credit card (automatic)"/>
    <n v="19.05"/>
    <n v="990.45"/>
    <s v="No"/>
    <m/>
  </r>
  <r>
    <x v="2630"/>
    <s v="Female"/>
    <n v="0"/>
    <s v="No"/>
    <x v="1"/>
    <s v="No"/>
    <n v="9"/>
    <s v="Yes"/>
    <s v="No"/>
    <s v="Month-to-month"/>
    <s v="No"/>
    <s v="Mailed check"/>
    <n v="19.05"/>
    <n v="157.65"/>
    <s v="No"/>
    <m/>
  </r>
  <r>
    <x v="2631"/>
    <s v="Male"/>
    <n v="0"/>
    <s v="No"/>
    <x v="1"/>
    <s v="No"/>
    <n v="39"/>
    <s v="Yes"/>
    <s v="Fiber optic"/>
    <s v="One year"/>
    <s v="No"/>
    <s v="Electronic check"/>
    <n v="81.900000000000006"/>
    <n v="3219.75"/>
    <s v="No"/>
    <m/>
  </r>
  <r>
    <x v="2632"/>
    <s v="Male"/>
    <n v="1"/>
    <s v="No"/>
    <x v="1"/>
    <s v="No"/>
    <n v="8"/>
    <s v="Yes"/>
    <s v="Fiber optic"/>
    <s v="Month-to-month"/>
    <s v="Yes"/>
    <s v="Electronic check"/>
    <n v="69.7"/>
    <n v="572.85"/>
    <s v="No"/>
    <m/>
  </r>
  <r>
    <x v="2633"/>
    <s v="Female"/>
    <n v="0"/>
    <s v="Yes"/>
    <x v="0"/>
    <s v="Yes"/>
    <n v="51"/>
    <s v="Yes"/>
    <s v="Fiber optic"/>
    <s v="One year"/>
    <s v="Yes"/>
    <s v="Electronic check"/>
    <n v="90.15"/>
    <n v="4554.8500000000004"/>
    <s v="No"/>
    <m/>
  </r>
  <r>
    <x v="2634"/>
    <s v="Male"/>
    <n v="0"/>
    <s v="Yes"/>
    <x v="0"/>
    <s v="Yes"/>
    <n v="71"/>
    <s v="Yes"/>
    <s v="No"/>
    <s v="Two year"/>
    <s v="No"/>
    <s v="Credit card (automatic)"/>
    <n v="25.35"/>
    <n v="1847.55"/>
    <s v="No"/>
    <m/>
  </r>
  <r>
    <x v="2635"/>
    <s v="Male"/>
    <n v="1"/>
    <s v="No"/>
    <x v="1"/>
    <s v="No"/>
    <n v="71"/>
    <s v="Yes"/>
    <s v="No"/>
    <s v="Two year"/>
    <s v="Yes"/>
    <s v="Mailed check"/>
    <n v="24.65"/>
    <n v="1766.75"/>
    <s v="No"/>
    <m/>
  </r>
  <r>
    <x v="2636"/>
    <s v="Female"/>
    <n v="1"/>
    <s v="Yes"/>
    <x v="0"/>
    <s v="No"/>
    <n v="70"/>
    <s v="Yes"/>
    <s v="No"/>
    <s v="Two year"/>
    <s v="Yes"/>
    <s v="Credit card (automatic)"/>
    <n v="19.55"/>
    <n v="1462.05"/>
    <s v="No"/>
    <m/>
  </r>
  <r>
    <x v="2637"/>
    <s v="Female"/>
    <n v="1"/>
    <s v="No"/>
    <x v="1"/>
    <s v="No"/>
    <n v="1"/>
    <s v="No"/>
    <s v="DSL"/>
    <s v="Month-to-month"/>
    <s v="No"/>
    <s v="Electronic check"/>
    <n v="25.25"/>
    <n v="25.25"/>
    <s v="Yes"/>
    <m/>
  </r>
  <r>
    <x v="2638"/>
    <s v="Male"/>
    <n v="0"/>
    <s v="Yes"/>
    <x v="0"/>
    <s v="No"/>
    <n v="38"/>
    <s v="No"/>
    <s v="DSL"/>
    <s v="Two year"/>
    <s v="Yes"/>
    <s v="Bank transfer (automatic)"/>
    <n v="60"/>
    <n v="2193.1999999999998"/>
    <s v="No"/>
    <m/>
  </r>
  <r>
    <x v="2639"/>
    <s v="Female"/>
    <n v="0"/>
    <s v="Yes"/>
    <x v="0"/>
    <s v="No"/>
    <n v="32"/>
    <s v="Yes"/>
    <s v="No"/>
    <s v="Month-to-month"/>
    <s v="No"/>
    <s v="Bank transfer (automatic)"/>
    <n v="19.399999999999999"/>
    <n v="641.15"/>
    <s v="No"/>
    <m/>
  </r>
  <r>
    <x v="2640"/>
    <s v="Male"/>
    <n v="1"/>
    <s v="Yes"/>
    <x v="0"/>
    <s v="No"/>
    <n v="49"/>
    <s v="Yes"/>
    <s v="DSL"/>
    <s v="Two year"/>
    <s v="No"/>
    <s v="Mailed check"/>
    <n v="49.8"/>
    <n v="2398.4"/>
    <s v="No"/>
    <m/>
  </r>
  <r>
    <x v="2641"/>
    <s v="Female"/>
    <n v="0"/>
    <s v="No"/>
    <x v="1"/>
    <s v="No"/>
    <n v="10"/>
    <s v="Yes"/>
    <s v="DSL"/>
    <s v="Month-to-month"/>
    <s v="No"/>
    <s v="Electronic check"/>
    <n v="54.25"/>
    <n v="583"/>
    <s v="No"/>
    <m/>
  </r>
  <r>
    <x v="2642"/>
    <s v="Male"/>
    <n v="0"/>
    <s v="No"/>
    <x v="1"/>
    <s v="No"/>
    <n v="7"/>
    <s v="No"/>
    <s v="DSL"/>
    <s v="One year"/>
    <s v="Yes"/>
    <s v="Credit card (automatic)"/>
    <n v="35.5"/>
    <n v="249.55"/>
    <s v="No"/>
    <m/>
  </r>
  <r>
    <x v="2643"/>
    <s v="Female"/>
    <n v="0"/>
    <s v="No"/>
    <x v="1"/>
    <s v="No"/>
    <n v="9"/>
    <s v="Yes"/>
    <s v="DSL"/>
    <s v="Month-to-month"/>
    <s v="No"/>
    <s v="Electronic check"/>
    <n v="45.15"/>
    <n v="416.45"/>
    <s v="Yes"/>
    <m/>
  </r>
  <r>
    <x v="2644"/>
    <s v="Male"/>
    <n v="0"/>
    <s v="Yes"/>
    <x v="0"/>
    <s v="No"/>
    <n v="71"/>
    <s v="Yes"/>
    <s v="Fiber optic"/>
    <s v="Two year"/>
    <s v="Yes"/>
    <s v="Electronic check"/>
    <n v="99"/>
    <n v="6994.6"/>
    <s v="No"/>
    <m/>
  </r>
  <r>
    <x v="2645"/>
    <s v="Female"/>
    <n v="1"/>
    <s v="Yes"/>
    <x v="0"/>
    <s v="Yes"/>
    <n v="24"/>
    <s v="Yes"/>
    <s v="Fiber optic"/>
    <s v="Two year"/>
    <s v="Yes"/>
    <s v="Electronic check"/>
    <n v="96.55"/>
    <n v="2263.4499999999998"/>
    <s v="No"/>
    <m/>
  </r>
  <r>
    <x v="2646"/>
    <s v="Male"/>
    <n v="0"/>
    <s v="No"/>
    <x v="1"/>
    <s v="No"/>
    <n v="44"/>
    <s v="Yes"/>
    <s v="Fiber optic"/>
    <s v="Month-to-month"/>
    <s v="Yes"/>
    <s v="Electronic check"/>
    <n v="111.5"/>
    <n v="4915.1499999999996"/>
    <s v="No"/>
    <m/>
  </r>
  <r>
    <x v="2647"/>
    <s v="Female"/>
    <n v="0"/>
    <s v="Yes"/>
    <x v="0"/>
    <s v="Yes"/>
    <n v="33"/>
    <s v="Yes"/>
    <s v="No"/>
    <s v="Month-to-month"/>
    <s v="No"/>
    <s v="Bank transfer (automatic)"/>
    <n v="24.25"/>
    <n v="838.5"/>
    <s v="No"/>
    <m/>
  </r>
  <r>
    <x v="2648"/>
    <s v="Female"/>
    <n v="0"/>
    <s v="No"/>
    <x v="1"/>
    <s v="No"/>
    <n v="1"/>
    <s v="Yes"/>
    <s v="Fiber optic"/>
    <s v="Month-to-month"/>
    <s v="Yes"/>
    <s v="Electronic check"/>
    <n v="75.099999999999994"/>
    <n v="75.099999999999994"/>
    <s v="Yes"/>
    <m/>
  </r>
  <r>
    <x v="2649"/>
    <s v="Male"/>
    <n v="0"/>
    <s v="No"/>
    <x v="1"/>
    <s v="No"/>
    <n v="42"/>
    <s v="Yes"/>
    <s v="Fiber optic"/>
    <s v="Month-to-month"/>
    <s v="Yes"/>
    <s v="Electronic check"/>
    <n v="101.75"/>
    <n v="4273.45"/>
    <s v="Yes"/>
    <m/>
  </r>
  <r>
    <x v="2650"/>
    <s v="Female"/>
    <n v="0"/>
    <s v="No"/>
    <x v="1"/>
    <s v="No"/>
    <n v="1"/>
    <s v="Yes"/>
    <s v="DSL"/>
    <s v="Month-to-month"/>
    <s v="No"/>
    <s v="Electronic check"/>
    <n v="45.8"/>
    <n v="45.8"/>
    <s v="Yes"/>
    <m/>
  </r>
  <r>
    <x v="2651"/>
    <s v="Female"/>
    <n v="0"/>
    <s v="No"/>
    <x v="1"/>
    <s v="No"/>
    <n v="1"/>
    <s v="Yes"/>
    <s v="No"/>
    <s v="Month-to-month"/>
    <s v="No"/>
    <s v="Mailed check"/>
    <n v="20.5"/>
    <n v="20.5"/>
    <s v="No"/>
    <m/>
  </r>
  <r>
    <x v="2652"/>
    <s v="Male"/>
    <n v="0"/>
    <s v="No"/>
    <x v="1"/>
    <s v="No"/>
    <n v="30"/>
    <s v="Yes"/>
    <s v="DSL"/>
    <s v="One year"/>
    <s v="No"/>
    <s v="Electronic check"/>
    <n v="70.400000000000006"/>
    <n v="2044.75"/>
    <s v="No"/>
    <m/>
  </r>
  <r>
    <x v="2653"/>
    <s v="Female"/>
    <n v="0"/>
    <s v="No"/>
    <x v="1"/>
    <s v="No"/>
    <n v="1"/>
    <s v="No"/>
    <s v="DSL"/>
    <s v="Month-to-month"/>
    <s v="No"/>
    <s v="Mailed check"/>
    <n v="30.55"/>
    <n v="30.55"/>
    <s v="No"/>
    <m/>
  </r>
  <r>
    <x v="2654"/>
    <s v="Male"/>
    <n v="0"/>
    <s v="Yes"/>
    <x v="0"/>
    <s v="Yes"/>
    <n v="16"/>
    <s v="Yes"/>
    <s v="DSL"/>
    <s v="Month-to-month"/>
    <s v="No"/>
    <s v="Electronic check"/>
    <n v="84.9"/>
    <n v="1398.25"/>
    <s v="No"/>
    <m/>
  </r>
  <r>
    <x v="2655"/>
    <s v="Male"/>
    <n v="0"/>
    <s v="No"/>
    <x v="1"/>
    <s v="No"/>
    <n v="1"/>
    <s v="Yes"/>
    <s v="No"/>
    <s v="Month-to-month"/>
    <s v="Yes"/>
    <s v="Mailed check"/>
    <n v="20.100000000000001"/>
    <n v="20.100000000000001"/>
    <s v="Yes"/>
    <m/>
  </r>
  <r>
    <x v="2656"/>
    <s v="Male"/>
    <n v="1"/>
    <s v="Yes"/>
    <x v="0"/>
    <s v="No"/>
    <n v="46"/>
    <s v="Yes"/>
    <s v="Fiber optic"/>
    <s v="Month-to-month"/>
    <s v="Yes"/>
    <s v="Electronic check"/>
    <n v="101"/>
    <n v="4680.05"/>
    <s v="Yes"/>
    <m/>
  </r>
  <r>
    <x v="2657"/>
    <s v="Male"/>
    <n v="0"/>
    <s v="No"/>
    <x v="1"/>
    <s v="No"/>
    <n v="43"/>
    <s v="Yes"/>
    <s v="Fiber optic"/>
    <s v="Month-to-month"/>
    <s v="Yes"/>
    <s v="Credit card (automatic)"/>
    <n v="75.349999999999994"/>
    <n v="3161.4"/>
    <s v="No"/>
    <m/>
  </r>
  <r>
    <x v="2658"/>
    <s v="Female"/>
    <n v="0"/>
    <s v="No"/>
    <x v="1"/>
    <s v="No"/>
    <n v="13"/>
    <s v="Yes"/>
    <s v="Fiber optic"/>
    <s v="Month-to-month"/>
    <s v="Yes"/>
    <s v="Mailed check"/>
    <n v="75"/>
    <n v="999.45"/>
    <s v="Yes"/>
    <m/>
  </r>
  <r>
    <x v="2659"/>
    <s v="Female"/>
    <n v="1"/>
    <s v="No"/>
    <x v="1"/>
    <s v="No"/>
    <n v="1"/>
    <s v="Yes"/>
    <s v="Fiber optic"/>
    <s v="Month-to-month"/>
    <s v="Yes"/>
    <s v="Electronic check"/>
    <n v="71.150000000000006"/>
    <n v="71.150000000000006"/>
    <s v="Yes"/>
    <m/>
  </r>
  <r>
    <x v="2660"/>
    <s v="Female"/>
    <n v="0"/>
    <s v="No"/>
    <x v="1"/>
    <s v="No"/>
    <n v="24"/>
    <s v="No"/>
    <s v="DSL"/>
    <s v="Month-to-month"/>
    <s v="Yes"/>
    <s v="Credit card (automatic)"/>
    <n v="54.15"/>
    <n v="1240.25"/>
    <s v="Yes"/>
    <m/>
  </r>
  <r>
    <x v="2661"/>
    <s v="Female"/>
    <n v="0"/>
    <s v="Yes"/>
    <x v="0"/>
    <s v="No"/>
    <n v="40"/>
    <s v="Yes"/>
    <s v="DSL"/>
    <s v="One year"/>
    <s v="No"/>
    <s v="Bank transfer (automatic)"/>
    <n v="63.9"/>
    <n v="2635"/>
    <s v="No"/>
    <m/>
  </r>
  <r>
    <x v="2662"/>
    <s v="Female"/>
    <n v="0"/>
    <s v="Yes"/>
    <x v="0"/>
    <s v="Yes"/>
    <n v="3"/>
    <s v="Yes"/>
    <s v="DSL"/>
    <s v="Month-to-month"/>
    <s v="Yes"/>
    <s v="Bank transfer (automatic)"/>
    <n v="69.150000000000006"/>
    <n v="235"/>
    <s v="No"/>
    <m/>
  </r>
  <r>
    <x v="2663"/>
    <s v="Female"/>
    <n v="0"/>
    <s v="No"/>
    <x v="1"/>
    <s v="No"/>
    <n v="37"/>
    <s v="Yes"/>
    <s v="DSL"/>
    <s v="One year"/>
    <s v="No"/>
    <s v="Bank transfer (automatic)"/>
    <n v="64.650000000000006"/>
    <n v="2347.85"/>
    <s v="No"/>
    <m/>
  </r>
  <r>
    <x v="2664"/>
    <s v="Female"/>
    <n v="0"/>
    <s v="Yes"/>
    <x v="0"/>
    <s v="Yes"/>
    <n v="67"/>
    <s v="Yes"/>
    <s v="Fiber optic"/>
    <s v="Two year"/>
    <s v="Yes"/>
    <s v="Credit card (automatic)"/>
    <n v="108.75"/>
    <n v="7156.2"/>
    <s v="Yes"/>
    <m/>
  </r>
  <r>
    <x v="2665"/>
    <s v="Female"/>
    <n v="0"/>
    <s v="Yes"/>
    <x v="0"/>
    <s v="Yes"/>
    <n v="32"/>
    <s v="Yes"/>
    <s v="Fiber optic"/>
    <s v="Month-to-month"/>
    <s v="Yes"/>
    <s v="Electronic check"/>
    <n v="98.85"/>
    <n v="3089.6"/>
    <s v="No"/>
    <m/>
  </r>
  <r>
    <x v="2666"/>
    <s v="Female"/>
    <n v="0"/>
    <s v="Yes"/>
    <x v="0"/>
    <s v="No"/>
    <n v="6"/>
    <s v="Yes"/>
    <s v="DSL"/>
    <s v="Month-to-month"/>
    <s v="Yes"/>
    <s v="Electronic check"/>
    <n v="49.15"/>
    <n v="270.8"/>
    <s v="Yes"/>
    <m/>
  </r>
  <r>
    <x v="2667"/>
    <s v="Female"/>
    <n v="0"/>
    <s v="Yes"/>
    <x v="0"/>
    <s v="Yes"/>
    <n v="32"/>
    <s v="Yes"/>
    <s v="Fiber optic"/>
    <s v="Month-to-month"/>
    <s v="No"/>
    <s v="Electronic check"/>
    <n v="89.6"/>
    <n v="2901.8"/>
    <s v="No"/>
    <m/>
  </r>
  <r>
    <x v="2668"/>
    <s v="Female"/>
    <n v="0"/>
    <s v="Yes"/>
    <x v="0"/>
    <s v="No"/>
    <n v="30"/>
    <s v="Yes"/>
    <s v="DSL"/>
    <s v="One year"/>
    <s v="No"/>
    <s v="Bank transfer (automatic)"/>
    <n v="70.25"/>
    <n v="2198.9"/>
    <s v="No"/>
    <m/>
  </r>
  <r>
    <x v="2669"/>
    <s v="Male"/>
    <n v="0"/>
    <s v="No"/>
    <x v="1"/>
    <s v="Yes"/>
    <n v="20"/>
    <s v="Yes"/>
    <s v="No"/>
    <s v="Month-to-month"/>
    <s v="Yes"/>
    <s v="Electronic check"/>
    <n v="19.399999999999999"/>
    <n v="374.5"/>
    <s v="Yes"/>
    <m/>
  </r>
  <r>
    <x v="2670"/>
    <s v="Female"/>
    <n v="0"/>
    <s v="Yes"/>
    <x v="0"/>
    <s v="Yes"/>
    <n v="27"/>
    <s v="Yes"/>
    <s v="No"/>
    <s v="Two year"/>
    <s v="No"/>
    <s v="Electronic check"/>
    <n v="24.5"/>
    <n v="761.95"/>
    <s v="No"/>
    <m/>
  </r>
  <r>
    <x v="2671"/>
    <s v="Female"/>
    <n v="1"/>
    <s v="No"/>
    <x v="1"/>
    <s v="No"/>
    <n v="20"/>
    <s v="Yes"/>
    <s v="Fiber optic"/>
    <s v="Month-to-month"/>
    <s v="Yes"/>
    <s v="Electronic check"/>
    <n v="79.150000000000006"/>
    <n v="1520.9"/>
    <s v="Yes"/>
    <m/>
  </r>
  <r>
    <x v="2672"/>
    <s v="Male"/>
    <n v="0"/>
    <s v="No"/>
    <x v="1"/>
    <s v="Yes"/>
    <n v="9"/>
    <s v="Yes"/>
    <s v="No"/>
    <s v="One year"/>
    <s v="No"/>
    <s v="Mailed check"/>
    <n v="20.100000000000001"/>
    <n v="190.25"/>
    <s v="No"/>
    <m/>
  </r>
  <r>
    <x v="2673"/>
    <s v="Female"/>
    <n v="0"/>
    <s v="Yes"/>
    <x v="0"/>
    <s v="Yes"/>
    <n v="68"/>
    <s v="Yes"/>
    <s v="DSL"/>
    <s v="One year"/>
    <s v="Yes"/>
    <s v="Credit card (automatic)"/>
    <n v="73"/>
    <n v="5163"/>
    <s v="No"/>
    <m/>
  </r>
  <r>
    <x v="2674"/>
    <s v="Male"/>
    <n v="0"/>
    <s v="No"/>
    <x v="1"/>
    <s v="No"/>
    <n v="26"/>
    <s v="Yes"/>
    <s v="Fiber optic"/>
    <s v="Month-to-month"/>
    <s v="Yes"/>
    <s v="Mailed check"/>
    <n v="84.3"/>
    <n v="2281.6"/>
    <s v="No"/>
    <m/>
  </r>
  <r>
    <x v="2675"/>
    <s v="Male"/>
    <n v="0"/>
    <s v="Yes"/>
    <x v="0"/>
    <s v="Yes"/>
    <n v="69"/>
    <s v="Yes"/>
    <s v="No"/>
    <s v="Two year"/>
    <s v="No"/>
    <s v="Bank transfer (automatic)"/>
    <n v="19.899999999999999"/>
    <n v="1356.7"/>
    <s v="No"/>
    <m/>
  </r>
  <r>
    <x v="2676"/>
    <s v="Male"/>
    <n v="0"/>
    <s v="No"/>
    <x v="1"/>
    <s v="No"/>
    <n v="1"/>
    <s v="Yes"/>
    <s v="DSL"/>
    <s v="Month-to-month"/>
    <s v="No"/>
    <s v="Mailed check"/>
    <n v="50.75"/>
    <n v="50.75"/>
    <s v="No"/>
    <m/>
  </r>
  <r>
    <x v="2677"/>
    <s v="Male"/>
    <n v="0"/>
    <s v="Yes"/>
    <x v="0"/>
    <s v="Yes"/>
    <n v="10"/>
    <s v="Yes"/>
    <s v="No"/>
    <s v="One year"/>
    <s v="No"/>
    <s v="Mailed check"/>
    <n v="20.45"/>
    <n v="242.4"/>
    <s v="No"/>
    <m/>
  </r>
  <r>
    <x v="2678"/>
    <s v="Female"/>
    <n v="0"/>
    <s v="Yes"/>
    <x v="0"/>
    <s v="Yes"/>
    <n v="55"/>
    <s v="Yes"/>
    <s v="DSL"/>
    <s v="One year"/>
    <s v="Yes"/>
    <s v="Bank transfer (automatic)"/>
    <n v="75.75"/>
    <n v="4264.25"/>
    <s v="No"/>
    <m/>
  </r>
  <r>
    <x v="2679"/>
    <s v="Male"/>
    <n v="1"/>
    <s v="Yes"/>
    <x v="0"/>
    <s v="No"/>
    <n v="46"/>
    <s v="Yes"/>
    <s v="Fiber optic"/>
    <s v="Month-to-month"/>
    <s v="Yes"/>
    <s v="Electronic check"/>
    <n v="80.400000000000006"/>
    <n v="3605.2"/>
    <s v="Yes"/>
    <m/>
  </r>
  <r>
    <x v="2680"/>
    <s v="Male"/>
    <n v="1"/>
    <s v="No"/>
    <x v="1"/>
    <s v="No"/>
    <n v="11"/>
    <s v="Yes"/>
    <s v="Fiber optic"/>
    <s v="Month-to-month"/>
    <s v="Yes"/>
    <s v="Electronic check"/>
    <n v="78.5"/>
    <n v="874.2"/>
    <s v="No"/>
    <m/>
  </r>
  <r>
    <x v="2681"/>
    <s v="Female"/>
    <n v="0"/>
    <s v="Yes"/>
    <x v="0"/>
    <s v="No"/>
    <n v="11"/>
    <s v="Yes"/>
    <s v="Fiber optic"/>
    <s v="Month-to-month"/>
    <s v="Yes"/>
    <s v="Electronic check"/>
    <n v="102"/>
    <n v="1145.3499999999999"/>
    <s v="Yes"/>
    <m/>
  </r>
  <r>
    <x v="2682"/>
    <s v="Male"/>
    <n v="0"/>
    <s v="No"/>
    <x v="1"/>
    <s v="No"/>
    <n v="29"/>
    <s v="Yes"/>
    <s v="DSL"/>
    <s v="Month-to-month"/>
    <s v="No"/>
    <s v="Bank transfer (automatic)"/>
    <n v="48.95"/>
    <n v="1323.7"/>
    <s v="No"/>
    <m/>
  </r>
  <r>
    <x v="2683"/>
    <s v="Female"/>
    <n v="0"/>
    <s v="Yes"/>
    <x v="0"/>
    <s v="No"/>
    <n v="57"/>
    <s v="Yes"/>
    <s v="Fiber optic"/>
    <s v="Month-to-month"/>
    <s v="Yes"/>
    <s v="Electronic check"/>
    <n v="99.65"/>
    <n v="5497.05"/>
    <s v="No"/>
    <m/>
  </r>
  <r>
    <x v="2684"/>
    <s v="Female"/>
    <n v="0"/>
    <s v="No"/>
    <x v="1"/>
    <s v="No"/>
    <n v="42"/>
    <s v="Yes"/>
    <s v="DSL"/>
    <s v="Month-to-month"/>
    <s v="No"/>
    <s v="Credit card (automatic)"/>
    <n v="54.55"/>
    <n v="2455.0500000000002"/>
    <s v="No"/>
    <m/>
  </r>
  <r>
    <x v="2685"/>
    <s v="Male"/>
    <n v="0"/>
    <s v="No"/>
    <x v="1"/>
    <s v="Yes"/>
    <n v="23"/>
    <s v="No"/>
    <s v="DSL"/>
    <s v="One year"/>
    <s v="No"/>
    <s v="Bank transfer (automatic)"/>
    <n v="40.65"/>
    <n v="947.4"/>
    <s v="No"/>
    <m/>
  </r>
  <r>
    <x v="2686"/>
    <s v="Female"/>
    <n v="0"/>
    <s v="Yes"/>
    <x v="0"/>
    <s v="Yes"/>
    <n v="18"/>
    <s v="Yes"/>
    <s v="No"/>
    <s v="Month-to-month"/>
    <s v="No"/>
    <s v="Mailed check"/>
    <n v="20.45"/>
    <n v="357"/>
    <s v="No"/>
    <m/>
  </r>
  <r>
    <x v="2687"/>
    <s v="Male"/>
    <n v="0"/>
    <s v="Yes"/>
    <x v="0"/>
    <s v="Yes"/>
    <n v="62"/>
    <s v="Yes"/>
    <s v="No"/>
    <s v="One year"/>
    <s v="No"/>
    <s v="Bank transfer (automatic)"/>
    <n v="24.8"/>
    <n v="1476.25"/>
    <s v="No"/>
    <m/>
  </r>
  <r>
    <x v="2688"/>
    <s v="Female"/>
    <n v="0"/>
    <s v="No"/>
    <x v="1"/>
    <s v="No"/>
    <n v="1"/>
    <s v="Yes"/>
    <s v="Fiber optic"/>
    <s v="Month-to-month"/>
    <s v="Yes"/>
    <s v="Mailed check"/>
    <n v="70.8"/>
    <n v="70.8"/>
    <s v="Yes"/>
    <m/>
  </r>
  <r>
    <x v="2689"/>
    <s v="Male"/>
    <n v="0"/>
    <s v="No"/>
    <x v="1"/>
    <s v="No"/>
    <n v="67"/>
    <s v="Yes"/>
    <s v="DSL"/>
    <s v="One year"/>
    <s v="Yes"/>
    <s v="Bank transfer (automatic)"/>
    <n v="88.8"/>
    <n v="5903.15"/>
    <s v="No"/>
    <m/>
  </r>
  <r>
    <x v="2690"/>
    <s v="Female"/>
    <n v="0"/>
    <s v="Yes"/>
    <x v="0"/>
    <s v="No"/>
    <n v="57"/>
    <s v="Yes"/>
    <s v="Fiber optic"/>
    <s v="Month-to-month"/>
    <s v="Yes"/>
    <s v="Credit card (automatic)"/>
    <n v="104.5"/>
    <n v="5921.35"/>
    <s v="Yes"/>
    <m/>
  </r>
  <r>
    <x v="2691"/>
    <s v="Male"/>
    <n v="0"/>
    <s v="No"/>
    <x v="1"/>
    <s v="No"/>
    <n v="2"/>
    <s v="Yes"/>
    <s v="Fiber optic"/>
    <s v="Month-to-month"/>
    <s v="Yes"/>
    <s v="Electronic check"/>
    <n v="69.8"/>
    <n v="146.65"/>
    <s v="No"/>
    <m/>
  </r>
  <r>
    <x v="2692"/>
    <s v="Female"/>
    <n v="0"/>
    <s v="No"/>
    <x v="1"/>
    <s v="Yes"/>
    <n v="25"/>
    <s v="No"/>
    <s v="DSL"/>
    <s v="Two year"/>
    <s v="No"/>
    <s v="Bank transfer (automatic)"/>
    <n v="35.049999999999997"/>
    <n v="844.45"/>
    <s v="No"/>
    <m/>
  </r>
  <r>
    <x v="2693"/>
    <s v="Female"/>
    <n v="1"/>
    <s v="No"/>
    <x v="1"/>
    <s v="No"/>
    <n v="72"/>
    <s v="Yes"/>
    <s v="Fiber optic"/>
    <s v="Two year"/>
    <s v="Yes"/>
    <s v="Bank transfer (automatic)"/>
    <n v="108.1"/>
    <n v="7774.05"/>
    <s v="No"/>
    <m/>
  </r>
  <r>
    <x v="2694"/>
    <s v="Female"/>
    <n v="0"/>
    <s v="No"/>
    <x v="1"/>
    <s v="No"/>
    <n v="8"/>
    <s v="Yes"/>
    <s v="No"/>
    <s v="One year"/>
    <s v="Yes"/>
    <s v="Bank transfer (automatic)"/>
    <n v="20.2"/>
    <n v="140.94999999999999"/>
    <s v="No"/>
    <m/>
  </r>
  <r>
    <x v="2695"/>
    <s v="Male"/>
    <n v="0"/>
    <s v="No"/>
    <x v="1"/>
    <s v="No"/>
    <n v="35"/>
    <s v="No"/>
    <s v="DSL"/>
    <s v="Month-to-month"/>
    <s v="No"/>
    <s v="Electronic check"/>
    <n v="49.2"/>
    <n v="1701.65"/>
    <s v="No"/>
    <m/>
  </r>
  <r>
    <x v="2696"/>
    <s v="Male"/>
    <n v="0"/>
    <s v="No"/>
    <x v="1"/>
    <s v="No"/>
    <n v="24"/>
    <s v="Yes"/>
    <s v="No"/>
    <s v="One year"/>
    <s v="No"/>
    <s v="Electronic check"/>
    <n v="24.6"/>
    <n v="592.65"/>
    <s v="No"/>
    <m/>
  </r>
  <r>
    <x v="2697"/>
    <s v="Female"/>
    <n v="0"/>
    <s v="Yes"/>
    <x v="0"/>
    <s v="Yes"/>
    <n v="2"/>
    <s v="Yes"/>
    <s v="Fiber optic"/>
    <s v="Month-to-month"/>
    <s v="Yes"/>
    <s v="Electronic check"/>
    <n v="71.650000000000006"/>
    <n v="135.75"/>
    <s v="No"/>
    <m/>
  </r>
  <r>
    <x v="2698"/>
    <s v="Female"/>
    <n v="0"/>
    <s v="No"/>
    <x v="1"/>
    <s v="No"/>
    <n v="41"/>
    <s v="Yes"/>
    <s v="Fiber optic"/>
    <s v="Month-to-month"/>
    <s v="Yes"/>
    <s v="Electronic check"/>
    <n v="106.5"/>
    <n v="4282.3999999999996"/>
    <s v="No"/>
    <m/>
  </r>
  <r>
    <x v="2699"/>
    <s v="Male"/>
    <n v="0"/>
    <s v="No"/>
    <x v="1"/>
    <s v="Yes"/>
    <n v="4"/>
    <s v="Yes"/>
    <s v="DSL"/>
    <s v="Month-to-month"/>
    <s v="No"/>
    <s v="Electronic check"/>
    <n v="49.35"/>
    <n v="219.65"/>
    <s v="Yes"/>
    <m/>
  </r>
  <r>
    <x v="2700"/>
    <s v="Male"/>
    <n v="0"/>
    <s v="No"/>
    <x v="1"/>
    <s v="No"/>
    <n v="26"/>
    <s v="Yes"/>
    <s v="Fiber optic"/>
    <s v="One year"/>
    <s v="No"/>
    <s v="Bank transfer (automatic)"/>
    <n v="75.5"/>
    <n v="2018.1"/>
    <s v="No"/>
    <m/>
  </r>
  <r>
    <x v="2701"/>
    <s v="Male"/>
    <n v="0"/>
    <s v="No"/>
    <x v="1"/>
    <s v="No"/>
    <n v="7"/>
    <s v="Yes"/>
    <s v="Fiber optic"/>
    <s v="Month-to-month"/>
    <s v="Yes"/>
    <s v="Electronic check"/>
    <n v="94.25"/>
    <n v="669"/>
    <s v="Yes"/>
    <m/>
  </r>
  <r>
    <x v="2702"/>
    <s v="Female"/>
    <n v="0"/>
    <s v="Yes"/>
    <x v="0"/>
    <s v="No"/>
    <n v="1"/>
    <s v="Yes"/>
    <s v="Fiber optic"/>
    <s v="Month-to-month"/>
    <s v="Yes"/>
    <s v="Electronic check"/>
    <n v="68.95"/>
    <n v="68.95"/>
    <s v="Yes"/>
    <m/>
  </r>
  <r>
    <x v="2703"/>
    <s v="Female"/>
    <n v="0"/>
    <s v="Yes"/>
    <x v="0"/>
    <s v="Yes"/>
    <n v="4"/>
    <s v="Yes"/>
    <s v="DSL"/>
    <s v="Month-to-month"/>
    <s v="Yes"/>
    <s v="Mailed check"/>
    <n v="58.5"/>
    <n v="224.85"/>
    <s v="No"/>
    <m/>
  </r>
  <r>
    <x v="2704"/>
    <s v="Male"/>
    <n v="0"/>
    <s v="No"/>
    <x v="1"/>
    <s v="No"/>
    <n v="48"/>
    <s v="Yes"/>
    <s v="DSL"/>
    <s v="Two year"/>
    <s v="No"/>
    <s v="Credit card (automatic)"/>
    <n v="78.900000000000006"/>
    <n v="3771.5"/>
    <s v="No"/>
    <m/>
  </r>
  <r>
    <x v="2705"/>
    <s v="Male"/>
    <n v="1"/>
    <s v="No"/>
    <x v="1"/>
    <s v="No"/>
    <n v="2"/>
    <s v="Yes"/>
    <s v="Fiber optic"/>
    <s v="Month-to-month"/>
    <s v="Yes"/>
    <s v="Electronic check"/>
    <n v="93.85"/>
    <n v="196.75"/>
    <s v="Yes"/>
    <m/>
  </r>
  <r>
    <x v="2706"/>
    <s v="Female"/>
    <n v="1"/>
    <s v="Yes"/>
    <x v="0"/>
    <s v="No"/>
    <n v="12"/>
    <s v="Yes"/>
    <s v="DSL"/>
    <s v="One year"/>
    <s v="Yes"/>
    <s v="Electronic check"/>
    <n v="79.2"/>
    <n v="943.85"/>
    <s v="No"/>
    <m/>
  </r>
  <r>
    <x v="2707"/>
    <s v="Male"/>
    <n v="0"/>
    <s v="Yes"/>
    <x v="0"/>
    <s v="No"/>
    <n v="60"/>
    <s v="Yes"/>
    <s v="Fiber optic"/>
    <s v="Month-to-month"/>
    <s v="Yes"/>
    <s v="Bank transfer (automatic)"/>
    <n v="109.45"/>
    <n v="6572.85"/>
    <s v="No"/>
    <m/>
  </r>
  <r>
    <x v="2708"/>
    <s v="Male"/>
    <n v="0"/>
    <s v="No"/>
    <x v="1"/>
    <s v="No"/>
    <n v="55"/>
    <s v="Yes"/>
    <s v="DSL"/>
    <s v="Two year"/>
    <s v="Yes"/>
    <s v="Electronic check"/>
    <n v="59.2"/>
    <n v="3175.85"/>
    <s v="No"/>
    <m/>
  </r>
  <r>
    <x v="2709"/>
    <s v="Male"/>
    <n v="0"/>
    <s v="No"/>
    <x v="1"/>
    <s v="No"/>
    <n v="1"/>
    <s v="No"/>
    <s v="DSL"/>
    <s v="Month-to-month"/>
    <s v="No"/>
    <s v="Mailed check"/>
    <n v="29.15"/>
    <n v="29.15"/>
    <s v="No"/>
    <m/>
  </r>
  <r>
    <x v="2710"/>
    <s v="Male"/>
    <n v="0"/>
    <s v="No"/>
    <x v="1"/>
    <s v="No"/>
    <n v="4"/>
    <s v="Yes"/>
    <s v="Fiber optic"/>
    <s v="Month-to-month"/>
    <s v="Yes"/>
    <s v="Electronic check"/>
    <n v="76.05"/>
    <n v="318.89999999999998"/>
    <s v="Yes"/>
    <m/>
  </r>
  <r>
    <x v="2711"/>
    <s v="Male"/>
    <n v="0"/>
    <s v="No"/>
    <x v="1"/>
    <s v="No"/>
    <n v="1"/>
    <s v="No"/>
    <s v="DSL"/>
    <s v="Month-to-month"/>
    <s v="Yes"/>
    <s v="Mailed check"/>
    <n v="24.45"/>
    <n v="24.45"/>
    <s v="Yes"/>
    <m/>
  </r>
  <r>
    <x v="2712"/>
    <s v="Female"/>
    <n v="0"/>
    <s v="No"/>
    <x v="1"/>
    <s v="No"/>
    <n v="42"/>
    <s v="Yes"/>
    <s v="DSL"/>
    <s v="Two year"/>
    <s v="No"/>
    <s v="Credit card (automatic)"/>
    <n v="66.5"/>
    <n v="2762.75"/>
    <s v="No"/>
    <m/>
  </r>
  <r>
    <x v="2713"/>
    <s v="Female"/>
    <n v="0"/>
    <s v="No"/>
    <x v="1"/>
    <s v="No"/>
    <n v="1"/>
    <s v="Yes"/>
    <s v="DSL"/>
    <s v="Month-to-month"/>
    <s v="No"/>
    <s v="Bank transfer (automatic)"/>
    <n v="49.55"/>
    <n v="49.55"/>
    <s v="No"/>
    <m/>
  </r>
  <r>
    <x v="2714"/>
    <s v="Male"/>
    <n v="0"/>
    <s v="No"/>
    <x v="1"/>
    <s v="No"/>
    <n v="7"/>
    <s v="Yes"/>
    <s v="Fiber optic"/>
    <s v="Month-to-month"/>
    <s v="Yes"/>
    <s v="Credit card (automatic)"/>
    <n v="89.35"/>
    <n v="631.85"/>
    <s v="Yes"/>
    <m/>
  </r>
  <r>
    <x v="2715"/>
    <s v="Male"/>
    <n v="0"/>
    <s v="No"/>
    <x v="1"/>
    <s v="No"/>
    <n v="3"/>
    <s v="Yes"/>
    <s v="Fiber optic"/>
    <s v="Month-to-month"/>
    <s v="Yes"/>
    <s v="Credit card (automatic)"/>
    <n v="73.599999999999994"/>
    <n v="232.5"/>
    <s v="No"/>
    <m/>
  </r>
  <r>
    <x v="2716"/>
    <s v="Female"/>
    <n v="0"/>
    <s v="Yes"/>
    <x v="0"/>
    <s v="No"/>
    <n v="72"/>
    <s v="Yes"/>
    <s v="DSL"/>
    <s v="Two year"/>
    <s v="Yes"/>
    <s v="Credit card (automatic)"/>
    <n v="82.65"/>
    <n v="5919.35"/>
    <s v="No"/>
    <m/>
  </r>
  <r>
    <x v="2717"/>
    <s v="Male"/>
    <n v="0"/>
    <s v="No"/>
    <x v="1"/>
    <s v="No"/>
    <n v="15"/>
    <s v="Yes"/>
    <s v="DSL"/>
    <s v="Month-to-month"/>
    <s v="Yes"/>
    <s v="Electronic check"/>
    <n v="49"/>
    <n v="749.25"/>
    <s v="No"/>
    <m/>
  </r>
  <r>
    <x v="2718"/>
    <s v="Male"/>
    <n v="0"/>
    <s v="Yes"/>
    <x v="0"/>
    <s v="No"/>
    <n v="4"/>
    <s v="Yes"/>
    <s v="Fiber optic"/>
    <s v="Month-to-month"/>
    <s v="Yes"/>
    <s v="Electronic check"/>
    <n v="80.349999999999994"/>
    <n v="307.39999999999998"/>
    <s v="Yes"/>
    <m/>
  </r>
  <r>
    <x v="2719"/>
    <s v="Female"/>
    <n v="0"/>
    <s v="No"/>
    <x v="1"/>
    <s v="No"/>
    <n v="11"/>
    <s v="Yes"/>
    <s v="No"/>
    <s v="One year"/>
    <s v="No"/>
    <s v="Electronic check"/>
    <n v="25.2"/>
    <n v="245.15"/>
    <s v="No"/>
    <m/>
  </r>
  <r>
    <x v="2720"/>
    <s v="Female"/>
    <n v="0"/>
    <s v="No"/>
    <x v="1"/>
    <s v="No"/>
    <n v="5"/>
    <s v="Yes"/>
    <s v="No"/>
    <s v="Month-to-month"/>
    <s v="No"/>
    <s v="Mailed check"/>
    <n v="25.45"/>
    <n v="134.75"/>
    <s v="No"/>
    <m/>
  </r>
  <r>
    <x v="2721"/>
    <s v="Female"/>
    <n v="1"/>
    <s v="No"/>
    <x v="1"/>
    <s v="No"/>
    <n v="1"/>
    <s v="Yes"/>
    <s v="DSL"/>
    <s v="Month-to-month"/>
    <s v="Yes"/>
    <s v="Electronic check"/>
    <n v="55.8"/>
    <n v="55.8"/>
    <s v="Yes"/>
    <m/>
  </r>
  <r>
    <x v="2722"/>
    <s v="Female"/>
    <n v="0"/>
    <s v="Yes"/>
    <x v="0"/>
    <s v="No"/>
    <n v="55"/>
    <s v="Yes"/>
    <s v="Fiber optic"/>
    <s v="Month-to-month"/>
    <s v="Yes"/>
    <s v="Credit card (automatic)"/>
    <n v="77.75"/>
    <n v="4266.3999999999996"/>
    <s v="No"/>
    <m/>
  </r>
  <r>
    <x v="2723"/>
    <s v="Female"/>
    <n v="0"/>
    <s v="Yes"/>
    <x v="0"/>
    <s v="No"/>
    <n v="57"/>
    <s v="Yes"/>
    <s v="No"/>
    <s v="Two year"/>
    <s v="No"/>
    <s v="Bank transfer (automatic)"/>
    <n v="19.899999999999999"/>
    <n v="1115.5999999999999"/>
    <s v="No"/>
    <m/>
  </r>
  <r>
    <x v="2724"/>
    <s v="Male"/>
    <n v="0"/>
    <s v="No"/>
    <x v="1"/>
    <s v="No"/>
    <n v="1"/>
    <s v="Yes"/>
    <s v="Fiber optic"/>
    <s v="Month-to-month"/>
    <s v="Yes"/>
    <s v="Electronic check"/>
    <n v="79.05"/>
    <n v="79.05"/>
    <s v="Yes"/>
    <m/>
  </r>
  <r>
    <x v="2725"/>
    <s v="Female"/>
    <n v="0"/>
    <s v="No"/>
    <x v="1"/>
    <s v="No"/>
    <n v="1"/>
    <s v="No"/>
    <s v="DSL"/>
    <s v="Month-to-month"/>
    <s v="No"/>
    <s v="Mailed check"/>
    <n v="25.2"/>
    <n v="25.2"/>
    <s v="Yes"/>
    <m/>
  </r>
  <r>
    <x v="2726"/>
    <s v="Male"/>
    <n v="1"/>
    <s v="Yes"/>
    <x v="0"/>
    <s v="Yes"/>
    <n v="52"/>
    <s v="Yes"/>
    <s v="DSL"/>
    <s v="One year"/>
    <s v="Yes"/>
    <s v="Electronic check"/>
    <n v="80.849999999999994"/>
    <n v="4079.55"/>
    <s v="No"/>
    <m/>
  </r>
  <r>
    <x v="2727"/>
    <s v="Male"/>
    <n v="1"/>
    <s v="No"/>
    <x v="1"/>
    <s v="No"/>
    <n v="41"/>
    <s v="Yes"/>
    <s v="Fiber optic"/>
    <s v="Month-to-month"/>
    <s v="Yes"/>
    <s v="Electronic check"/>
    <n v="98.4"/>
    <n v="4187.75"/>
    <s v="Yes"/>
    <m/>
  </r>
  <r>
    <x v="2728"/>
    <s v="Female"/>
    <n v="0"/>
    <s v="Yes"/>
    <x v="0"/>
    <s v="Yes"/>
    <n v="47"/>
    <s v="Yes"/>
    <s v="No"/>
    <s v="Two year"/>
    <s v="No"/>
    <s v="Bank transfer (automatic)"/>
    <n v="19.3"/>
    <n v="890.5"/>
    <s v="No"/>
    <m/>
  </r>
  <r>
    <x v="2729"/>
    <s v="Male"/>
    <n v="0"/>
    <s v="No"/>
    <x v="1"/>
    <s v="No"/>
    <n v="3"/>
    <s v="Yes"/>
    <s v="DSL"/>
    <s v="Month-to-month"/>
    <s v="No"/>
    <s v="Bank transfer (automatic)"/>
    <n v="50.4"/>
    <n v="137.25"/>
    <s v="No"/>
    <m/>
  </r>
  <r>
    <x v="2730"/>
    <s v="Male"/>
    <n v="1"/>
    <s v="Yes"/>
    <x v="0"/>
    <s v="Yes"/>
    <n v="66"/>
    <s v="Yes"/>
    <s v="DSL"/>
    <s v="Two year"/>
    <s v="No"/>
    <s v="Credit card (automatic)"/>
    <n v="79.400000000000006"/>
    <n v="5154.6000000000004"/>
    <s v="Yes"/>
    <m/>
  </r>
  <r>
    <x v="2731"/>
    <s v="Male"/>
    <n v="0"/>
    <s v="Yes"/>
    <x v="0"/>
    <s v="Yes"/>
    <n v="55"/>
    <s v="Yes"/>
    <s v="DSL"/>
    <s v="Two year"/>
    <s v="Yes"/>
    <s v="Credit card (automatic)"/>
    <n v="55.25"/>
    <n v="3119.9"/>
    <s v="No"/>
    <m/>
  </r>
  <r>
    <x v="2732"/>
    <s v="Male"/>
    <n v="0"/>
    <s v="No"/>
    <x v="1"/>
    <s v="No"/>
    <n v="29"/>
    <s v="Yes"/>
    <s v="No"/>
    <s v="One year"/>
    <s v="No"/>
    <s v="Mailed check"/>
    <n v="19.100000000000001"/>
    <n v="529.5"/>
    <s v="No"/>
    <m/>
  </r>
  <r>
    <x v="2733"/>
    <s v="Female"/>
    <n v="0"/>
    <s v="Yes"/>
    <x v="0"/>
    <s v="No"/>
    <n v="66"/>
    <s v="Yes"/>
    <s v="Fiber optic"/>
    <s v="Month-to-month"/>
    <s v="Yes"/>
    <s v="Electronic check"/>
    <n v="105.2"/>
    <n v="6936.85"/>
    <s v="No"/>
    <m/>
  </r>
  <r>
    <x v="2734"/>
    <s v="Male"/>
    <n v="1"/>
    <s v="No"/>
    <x v="1"/>
    <s v="No"/>
    <n v="35"/>
    <s v="Yes"/>
    <s v="Fiber optic"/>
    <s v="Month-to-month"/>
    <s v="Yes"/>
    <s v="Electronic check"/>
    <n v="101.4"/>
    <n v="3496.3"/>
    <s v="Yes"/>
    <m/>
  </r>
  <r>
    <x v="2735"/>
    <s v="Male"/>
    <n v="1"/>
    <s v="Yes"/>
    <x v="0"/>
    <s v="No"/>
    <n v="10"/>
    <s v="Yes"/>
    <s v="Fiber optic"/>
    <s v="Month-to-month"/>
    <s v="Yes"/>
    <s v="Electronic check"/>
    <n v="89.8"/>
    <n v="914.3"/>
    <s v="Yes"/>
    <m/>
  </r>
  <r>
    <x v="2736"/>
    <s v="Male"/>
    <n v="0"/>
    <s v="Yes"/>
    <x v="0"/>
    <s v="No"/>
    <n v="54"/>
    <s v="Yes"/>
    <s v="Fiber optic"/>
    <s v="Two year"/>
    <s v="No"/>
    <s v="Bank transfer (automatic)"/>
    <n v="109.75"/>
    <n v="6110.2"/>
    <s v="Yes"/>
    <m/>
  </r>
  <r>
    <x v="2737"/>
    <s v="Male"/>
    <n v="0"/>
    <s v="No"/>
    <x v="1"/>
    <s v="No"/>
    <n v="9"/>
    <s v="Yes"/>
    <s v="No"/>
    <s v="Month-to-month"/>
    <s v="No"/>
    <s v="Mailed check"/>
    <n v="19.850000000000001"/>
    <n v="178.8"/>
    <s v="No"/>
    <m/>
  </r>
  <r>
    <x v="2738"/>
    <s v="Male"/>
    <n v="0"/>
    <s v="No"/>
    <x v="1"/>
    <s v="No"/>
    <n v="6"/>
    <s v="Yes"/>
    <s v="Fiber optic"/>
    <s v="Month-to-month"/>
    <s v="Yes"/>
    <s v="Electronic check"/>
    <n v="69.099999999999994"/>
    <n v="435"/>
    <s v="No"/>
    <m/>
  </r>
  <r>
    <x v="2739"/>
    <s v="Female"/>
    <n v="1"/>
    <s v="No"/>
    <x v="1"/>
    <s v="No"/>
    <n v="26"/>
    <s v="Yes"/>
    <s v="Fiber optic"/>
    <s v="Month-to-month"/>
    <s v="Yes"/>
    <s v="Electronic check"/>
    <n v="91.25"/>
    <n v="2351.8000000000002"/>
    <s v="Yes"/>
    <m/>
  </r>
  <r>
    <x v="2740"/>
    <s v="Female"/>
    <n v="0"/>
    <s v="No"/>
    <x v="1"/>
    <s v="No"/>
    <n v="9"/>
    <s v="Yes"/>
    <s v="No"/>
    <s v="Month-to-month"/>
    <s v="No"/>
    <s v="Mailed check"/>
    <n v="20.25"/>
    <n v="186.15"/>
    <s v="No"/>
    <m/>
  </r>
  <r>
    <x v="2741"/>
    <s v="Male"/>
    <n v="0"/>
    <s v="No"/>
    <x v="1"/>
    <s v="No"/>
    <n v="12"/>
    <s v="Yes"/>
    <s v="Fiber optic"/>
    <s v="Month-to-month"/>
    <s v="Yes"/>
    <s v="Electronic check"/>
    <n v="81.45"/>
    <n v="912"/>
    <s v="No"/>
    <m/>
  </r>
  <r>
    <x v="2742"/>
    <s v="Female"/>
    <n v="0"/>
    <s v="No"/>
    <x v="1"/>
    <s v="No"/>
    <n v="15"/>
    <s v="Yes"/>
    <s v="DSL"/>
    <s v="Month-to-month"/>
    <s v="Yes"/>
    <s v="Electronic check"/>
    <n v="49.1"/>
    <n v="679.55"/>
    <s v="Yes"/>
    <m/>
  </r>
  <r>
    <x v="2743"/>
    <s v="Male"/>
    <n v="0"/>
    <s v="Yes"/>
    <x v="0"/>
    <s v="No"/>
    <n v="43"/>
    <s v="Yes"/>
    <s v="DSL"/>
    <s v="One year"/>
    <s v="Yes"/>
    <s v="Electronic check"/>
    <n v="80.2"/>
    <n v="3581.6"/>
    <s v="No"/>
    <m/>
  </r>
  <r>
    <x v="2744"/>
    <s v="Male"/>
    <n v="0"/>
    <s v="No"/>
    <x v="1"/>
    <s v="No"/>
    <n v="42"/>
    <s v="Yes"/>
    <s v="Fiber optic"/>
    <s v="Month-to-month"/>
    <s v="Yes"/>
    <s v="Electronic check"/>
    <n v="100.3"/>
    <n v="4222.95"/>
    <s v="No"/>
    <m/>
  </r>
  <r>
    <x v="2745"/>
    <s v="Female"/>
    <n v="0"/>
    <s v="No"/>
    <x v="1"/>
    <s v="No"/>
    <n v="31"/>
    <s v="Yes"/>
    <s v="DSL"/>
    <s v="Month-to-month"/>
    <s v="No"/>
    <s v="Credit card (automatic)"/>
    <n v="65.25"/>
    <n v="1994.3"/>
    <s v="Yes"/>
    <m/>
  </r>
  <r>
    <x v="2746"/>
    <s v="Male"/>
    <n v="0"/>
    <s v="No"/>
    <x v="1"/>
    <s v="No"/>
    <n v="10"/>
    <s v="Yes"/>
    <s v="Fiber optic"/>
    <s v="Month-to-month"/>
    <s v="No"/>
    <s v="Electronic check"/>
    <n v="79.849999999999994"/>
    <n v="797.25"/>
    <s v="No"/>
    <m/>
  </r>
  <r>
    <x v="2747"/>
    <s v="Male"/>
    <n v="1"/>
    <s v="No"/>
    <x v="1"/>
    <s v="No"/>
    <n v="1"/>
    <s v="Yes"/>
    <s v="Fiber optic"/>
    <s v="Month-to-month"/>
    <s v="Yes"/>
    <s v="Electronic check"/>
    <n v="71.650000000000006"/>
    <n v="71.650000000000006"/>
    <s v="Yes"/>
    <m/>
  </r>
  <r>
    <x v="2748"/>
    <s v="Female"/>
    <n v="0"/>
    <s v="Yes"/>
    <x v="0"/>
    <s v="Yes"/>
    <n v="3"/>
    <s v="Yes"/>
    <s v="No"/>
    <s v="Month-to-month"/>
    <s v="No"/>
    <s v="Mailed check"/>
    <n v="19.3"/>
    <n v="54.7"/>
    <s v="No"/>
    <m/>
  </r>
  <r>
    <x v="2749"/>
    <s v="Male"/>
    <n v="0"/>
    <s v="Yes"/>
    <x v="0"/>
    <s v="Yes"/>
    <n v="1"/>
    <s v="Yes"/>
    <s v="DSL"/>
    <s v="Month-to-month"/>
    <s v="No"/>
    <s v="Electronic check"/>
    <n v="44.55"/>
    <n v="44.55"/>
    <s v="No"/>
    <m/>
  </r>
  <r>
    <x v="2750"/>
    <s v="Male"/>
    <n v="0"/>
    <s v="No"/>
    <x v="1"/>
    <s v="No"/>
    <n v="2"/>
    <s v="Yes"/>
    <s v="DSL"/>
    <s v="Month-to-month"/>
    <s v="Yes"/>
    <s v="Mailed check"/>
    <n v="54.45"/>
    <n v="87.3"/>
    <s v="No"/>
    <m/>
  </r>
  <r>
    <x v="2751"/>
    <s v="Male"/>
    <n v="0"/>
    <s v="No"/>
    <x v="1"/>
    <s v="No"/>
    <n v="17"/>
    <s v="Yes"/>
    <s v="No"/>
    <s v="One year"/>
    <s v="Yes"/>
    <s v="Bank transfer (automatic)"/>
    <n v="19.649999999999999"/>
    <n v="351.55"/>
    <s v="No"/>
    <m/>
  </r>
  <r>
    <x v="2752"/>
    <s v="Male"/>
    <n v="0"/>
    <s v="Yes"/>
    <x v="0"/>
    <s v="Yes"/>
    <n v="69"/>
    <s v="Yes"/>
    <s v="Fiber optic"/>
    <s v="Two year"/>
    <s v="Yes"/>
    <s v="Electronic check"/>
    <n v="105"/>
    <n v="7297.75"/>
    <s v="No"/>
    <m/>
  </r>
  <r>
    <x v="2753"/>
    <s v="Female"/>
    <n v="0"/>
    <s v="No"/>
    <x v="1"/>
    <s v="No"/>
    <n v="3"/>
    <s v="Yes"/>
    <s v="Fiber optic"/>
    <s v="Month-to-month"/>
    <s v="Yes"/>
    <s v="Electronic check"/>
    <n v="74.25"/>
    <n v="210.3"/>
    <s v="Yes"/>
    <m/>
  </r>
  <r>
    <x v="2754"/>
    <s v="Female"/>
    <n v="0"/>
    <s v="Yes"/>
    <x v="0"/>
    <s v="No"/>
    <n v="58"/>
    <s v="Yes"/>
    <s v="Fiber optic"/>
    <s v="Two year"/>
    <s v="Yes"/>
    <s v="Credit card (automatic)"/>
    <n v="109.1"/>
    <n v="6393.65"/>
    <s v="No"/>
    <m/>
  </r>
  <r>
    <x v="2755"/>
    <s v="Male"/>
    <n v="0"/>
    <s v="No"/>
    <x v="1"/>
    <s v="No"/>
    <n v="46"/>
    <s v="No"/>
    <s v="DSL"/>
    <s v="One year"/>
    <s v="Yes"/>
    <s v="Bank transfer (automatic)"/>
    <n v="30.75"/>
    <n v="1489.3"/>
    <s v="No"/>
    <m/>
  </r>
  <r>
    <x v="2756"/>
    <s v="Male"/>
    <n v="1"/>
    <s v="Yes"/>
    <x v="0"/>
    <s v="No"/>
    <n v="72"/>
    <s v="Yes"/>
    <s v="Fiber optic"/>
    <s v="Month-to-month"/>
    <s v="Yes"/>
    <s v="Credit card (automatic)"/>
    <n v="112.9"/>
    <n v="8061.5"/>
    <s v="No"/>
    <m/>
  </r>
  <r>
    <x v="2757"/>
    <s v="Female"/>
    <n v="1"/>
    <s v="No"/>
    <x v="1"/>
    <s v="No"/>
    <n v="1"/>
    <s v="Yes"/>
    <s v="Fiber optic"/>
    <s v="Month-to-month"/>
    <s v="Yes"/>
    <s v="Electronic check"/>
    <n v="74.2"/>
    <n v="74.2"/>
    <s v="Yes"/>
    <m/>
  </r>
  <r>
    <x v="2758"/>
    <s v="Female"/>
    <n v="0"/>
    <s v="Yes"/>
    <x v="0"/>
    <s v="Yes"/>
    <n v="6"/>
    <s v="Yes"/>
    <s v="Fiber optic"/>
    <s v="Month-to-month"/>
    <s v="Yes"/>
    <s v="Mailed check"/>
    <n v="94.05"/>
    <n v="518.75"/>
    <s v="No"/>
    <m/>
  </r>
  <r>
    <x v="2759"/>
    <s v="Male"/>
    <n v="0"/>
    <s v="Yes"/>
    <x v="0"/>
    <s v="No"/>
    <n v="72"/>
    <s v="Yes"/>
    <s v="DSL"/>
    <s v="Two year"/>
    <s v="No"/>
    <s v="Bank transfer (automatic)"/>
    <n v="78.849999999999994"/>
    <n v="5763.15"/>
    <s v="No"/>
    <m/>
  </r>
  <r>
    <x v="2760"/>
    <s v="Male"/>
    <n v="0"/>
    <s v="No"/>
    <x v="1"/>
    <s v="No"/>
    <n v="4"/>
    <s v="Yes"/>
    <s v="DSL"/>
    <s v="Month-to-month"/>
    <s v="Yes"/>
    <s v="Mailed check"/>
    <n v="55.3"/>
    <n v="238.5"/>
    <s v="No"/>
    <m/>
  </r>
  <r>
    <x v="2761"/>
    <s v="Female"/>
    <n v="0"/>
    <s v="Yes"/>
    <x v="0"/>
    <s v="Yes"/>
    <n v="52"/>
    <s v="Yes"/>
    <s v="No"/>
    <s v="Two year"/>
    <s v="No"/>
    <s v="Mailed check"/>
    <n v="19.350000000000001"/>
    <n v="1031.7"/>
    <s v="No"/>
    <m/>
  </r>
  <r>
    <x v="2762"/>
    <s v="Female"/>
    <n v="0"/>
    <s v="Yes"/>
    <x v="0"/>
    <s v="No"/>
    <n v="65"/>
    <s v="Yes"/>
    <s v="No"/>
    <s v="Two year"/>
    <s v="No"/>
    <s v="Bank transfer (automatic)"/>
    <n v="19.350000000000001"/>
    <n v="1319.95"/>
    <s v="No"/>
    <m/>
  </r>
  <r>
    <x v="2763"/>
    <s v="Male"/>
    <n v="1"/>
    <s v="Yes"/>
    <x v="0"/>
    <s v="No"/>
    <n v="43"/>
    <s v="Yes"/>
    <s v="Fiber optic"/>
    <s v="Month-to-month"/>
    <s v="Yes"/>
    <s v="Electronic check"/>
    <n v="101"/>
    <n v="4388.3999999999996"/>
    <s v="Yes"/>
    <m/>
  </r>
  <r>
    <x v="2764"/>
    <s v="Male"/>
    <n v="0"/>
    <s v="Yes"/>
    <x v="0"/>
    <s v="No"/>
    <n v="4"/>
    <s v="Yes"/>
    <s v="Fiber optic"/>
    <s v="Month-to-month"/>
    <s v="Yes"/>
    <s v="Electronic check"/>
    <n v="100.2"/>
    <n v="420.2"/>
    <s v="Yes"/>
    <m/>
  </r>
  <r>
    <x v="2765"/>
    <s v="Female"/>
    <n v="0"/>
    <s v="Yes"/>
    <x v="0"/>
    <s v="Yes"/>
    <n v="57"/>
    <s v="Yes"/>
    <s v="DSL"/>
    <s v="One year"/>
    <s v="Yes"/>
    <s v="Bank transfer (automatic)"/>
    <n v="70.099999999999994"/>
    <n v="3913.3"/>
    <s v="Yes"/>
    <m/>
  </r>
  <r>
    <x v="2766"/>
    <s v="Female"/>
    <n v="0"/>
    <s v="Yes"/>
    <x v="0"/>
    <s v="Yes"/>
    <n v="24"/>
    <s v="Yes"/>
    <s v="No"/>
    <s v="One year"/>
    <s v="No"/>
    <s v="Mailed check"/>
    <n v="19.899999999999999"/>
    <n v="533.5"/>
    <s v="No"/>
    <m/>
  </r>
  <r>
    <x v="2767"/>
    <s v="Female"/>
    <n v="0"/>
    <s v="Yes"/>
    <x v="0"/>
    <s v="No"/>
    <n v="64"/>
    <s v="Yes"/>
    <s v="DSL"/>
    <s v="One year"/>
    <s v="No"/>
    <s v="Bank transfer (automatic)"/>
    <n v="58.35"/>
    <n v="3756.45"/>
    <s v="No"/>
    <m/>
  </r>
  <r>
    <x v="2768"/>
    <s v="Female"/>
    <n v="0"/>
    <s v="No"/>
    <x v="1"/>
    <s v="No"/>
    <n v="4"/>
    <s v="Yes"/>
    <s v="Fiber optic"/>
    <s v="One year"/>
    <s v="Yes"/>
    <s v="Electronic check"/>
    <n v="105.65"/>
    <n v="443.9"/>
    <s v="Yes"/>
    <m/>
  </r>
  <r>
    <x v="2769"/>
    <s v="Female"/>
    <n v="0"/>
    <s v="Yes"/>
    <x v="0"/>
    <s v="Yes"/>
    <n v="15"/>
    <s v="Yes"/>
    <s v="No"/>
    <s v="Month-to-month"/>
    <s v="No"/>
    <s v="Mailed check"/>
    <n v="20.05"/>
    <n v="284.3"/>
    <s v="No"/>
    <m/>
  </r>
  <r>
    <x v="2770"/>
    <s v="Male"/>
    <n v="1"/>
    <s v="Yes"/>
    <x v="0"/>
    <s v="No"/>
    <n v="64"/>
    <s v="Yes"/>
    <s v="No"/>
    <s v="Two year"/>
    <s v="No"/>
    <s v="Credit card (automatic)"/>
    <n v="25.65"/>
    <n v="1740.8"/>
    <s v="No"/>
    <m/>
  </r>
  <r>
    <x v="2771"/>
    <s v="Female"/>
    <n v="0"/>
    <s v="Yes"/>
    <x v="0"/>
    <s v="No"/>
    <n v="27"/>
    <s v="Yes"/>
    <s v="Fiber optic"/>
    <s v="Month-to-month"/>
    <s v="No"/>
    <s v="Credit card (automatic)"/>
    <n v="95"/>
    <n v="2462.5500000000002"/>
    <s v="No"/>
    <m/>
  </r>
  <r>
    <x v="2772"/>
    <s v="Male"/>
    <n v="1"/>
    <s v="Yes"/>
    <x v="0"/>
    <s v="No"/>
    <n v="1"/>
    <s v="Yes"/>
    <s v="Fiber optic"/>
    <s v="Month-to-month"/>
    <s v="No"/>
    <s v="Mailed check"/>
    <n v="70.849999999999994"/>
    <n v="70.849999999999994"/>
    <s v="Yes"/>
    <m/>
  </r>
  <r>
    <x v="2773"/>
    <s v="Female"/>
    <n v="0"/>
    <s v="No"/>
    <x v="1"/>
    <s v="No"/>
    <n v="35"/>
    <s v="Yes"/>
    <s v="DSL"/>
    <s v="One year"/>
    <s v="Yes"/>
    <s v="Credit card (automatic)"/>
    <n v="85.95"/>
    <n v="3110.1"/>
    <s v="Yes"/>
    <m/>
  </r>
  <r>
    <x v="2774"/>
    <s v="Male"/>
    <n v="0"/>
    <s v="No"/>
    <x v="1"/>
    <s v="No"/>
    <n v="4"/>
    <s v="Yes"/>
    <s v="Fiber optic"/>
    <s v="Month-to-month"/>
    <s v="Yes"/>
    <s v="Electronic check"/>
    <n v="73.900000000000006"/>
    <n v="280.85000000000002"/>
    <s v="Yes"/>
    <m/>
  </r>
  <r>
    <x v="2775"/>
    <s v="Male"/>
    <n v="0"/>
    <s v="No"/>
    <x v="1"/>
    <s v="No"/>
    <n v="10"/>
    <s v="Yes"/>
    <s v="No"/>
    <s v="Month-to-month"/>
    <s v="Yes"/>
    <s v="Credit card (automatic)"/>
    <n v="20"/>
    <n v="198.6"/>
    <s v="No"/>
    <m/>
  </r>
  <r>
    <x v="2776"/>
    <s v="Female"/>
    <n v="0"/>
    <s v="No"/>
    <x v="1"/>
    <s v="No"/>
    <n v="2"/>
    <s v="Yes"/>
    <s v="DSL"/>
    <s v="Month-to-month"/>
    <s v="No"/>
    <s v="Mailed check"/>
    <n v="49.2"/>
    <n v="103.7"/>
    <s v="No"/>
    <m/>
  </r>
  <r>
    <x v="2777"/>
    <s v="Female"/>
    <n v="0"/>
    <s v="Yes"/>
    <x v="0"/>
    <s v="Yes"/>
    <n v="46"/>
    <s v="Yes"/>
    <s v="No"/>
    <s v="Two year"/>
    <s v="Yes"/>
    <s v="Mailed check"/>
    <n v="19.25"/>
    <n v="864.2"/>
    <s v="No"/>
    <m/>
  </r>
  <r>
    <x v="2778"/>
    <s v="Male"/>
    <n v="0"/>
    <s v="No"/>
    <x v="1"/>
    <s v="No"/>
    <n v="1"/>
    <s v="Yes"/>
    <s v="No"/>
    <s v="Month-to-month"/>
    <s v="Yes"/>
    <s v="Bank transfer (automatic)"/>
    <n v="19.649999999999999"/>
    <n v="19.649999999999999"/>
    <s v="No"/>
    <m/>
  </r>
  <r>
    <x v="2779"/>
    <s v="Male"/>
    <n v="0"/>
    <s v="No"/>
    <x v="1"/>
    <s v="No"/>
    <n v="46"/>
    <s v="Yes"/>
    <s v="Fiber optic"/>
    <s v="Month-to-month"/>
    <s v="No"/>
    <s v="Bank transfer (automatic)"/>
    <n v="72.8"/>
    <n v="3249.4"/>
    <s v="No"/>
    <m/>
  </r>
  <r>
    <x v="2780"/>
    <s v="Female"/>
    <n v="0"/>
    <s v="Yes"/>
    <x v="0"/>
    <s v="No"/>
    <n v="50"/>
    <s v="Yes"/>
    <s v="Fiber optic"/>
    <s v="Month-to-month"/>
    <s v="Yes"/>
    <s v="Bank transfer (automatic)"/>
    <n v="109.65"/>
    <n v="5405.8"/>
    <s v="No"/>
    <m/>
  </r>
  <r>
    <x v="2781"/>
    <s v="Male"/>
    <n v="0"/>
    <s v="Yes"/>
    <x v="0"/>
    <s v="Yes"/>
    <n v="53"/>
    <s v="Yes"/>
    <s v="DSL"/>
    <s v="Month-to-month"/>
    <s v="No"/>
    <s v="Credit card (automatic)"/>
    <n v="65"/>
    <n v="3363.8"/>
    <s v="No"/>
    <m/>
  </r>
  <r>
    <x v="2782"/>
    <s v="Male"/>
    <n v="0"/>
    <s v="Yes"/>
    <x v="0"/>
    <s v="No"/>
    <n v="61"/>
    <s v="Yes"/>
    <s v="Fiber optic"/>
    <s v="Month-to-month"/>
    <s v="Yes"/>
    <s v="Electronic check"/>
    <n v="114.1"/>
    <n v="7132.15"/>
    <s v="No"/>
    <m/>
  </r>
  <r>
    <x v="2783"/>
    <s v="Female"/>
    <n v="0"/>
    <s v="No"/>
    <x v="1"/>
    <s v="No"/>
    <n v="54"/>
    <s v="Yes"/>
    <s v="Fiber optic"/>
    <s v="One year"/>
    <s v="Yes"/>
    <s v="Bank transfer (automatic)"/>
    <n v="94.75"/>
    <n v="5121.75"/>
    <s v="No"/>
    <m/>
  </r>
  <r>
    <x v="2784"/>
    <s v="Male"/>
    <n v="0"/>
    <s v="No"/>
    <x v="1"/>
    <s v="Yes"/>
    <n v="19"/>
    <s v="No"/>
    <s v="DSL"/>
    <s v="Month-to-month"/>
    <s v="Yes"/>
    <s v="Credit card (automatic)"/>
    <n v="25.35"/>
    <n v="566.1"/>
    <s v="No"/>
    <m/>
  </r>
  <r>
    <x v="2785"/>
    <s v="Male"/>
    <n v="0"/>
    <s v="Yes"/>
    <x v="0"/>
    <s v="No"/>
    <n v="17"/>
    <s v="Yes"/>
    <s v="Fiber optic"/>
    <s v="Month-to-month"/>
    <s v="Yes"/>
    <s v="Electronic check"/>
    <n v="102.55"/>
    <n v="1742.5"/>
    <s v="No"/>
    <m/>
  </r>
  <r>
    <x v="2786"/>
    <s v="Female"/>
    <n v="0"/>
    <s v="No"/>
    <x v="1"/>
    <s v="Yes"/>
    <n v="1"/>
    <s v="Yes"/>
    <s v="No"/>
    <s v="Month-to-month"/>
    <s v="No"/>
    <s v="Mailed check"/>
    <n v="24"/>
    <n v="24"/>
    <s v="No"/>
    <m/>
  </r>
  <r>
    <x v="2787"/>
    <s v="Female"/>
    <n v="0"/>
    <s v="Yes"/>
    <x v="0"/>
    <s v="Yes"/>
    <n v="19"/>
    <s v="Yes"/>
    <s v="No"/>
    <s v="Two year"/>
    <s v="No"/>
    <s v="Mailed check"/>
    <n v="25.6"/>
    <n v="485.9"/>
    <s v="No"/>
    <m/>
  </r>
  <r>
    <x v="2788"/>
    <s v="Female"/>
    <n v="0"/>
    <s v="Yes"/>
    <x v="0"/>
    <s v="No"/>
    <n v="26"/>
    <s v="Yes"/>
    <s v="DSL"/>
    <s v="Two year"/>
    <s v="Yes"/>
    <s v="Credit card (automatic)"/>
    <n v="73.5"/>
    <n v="1905.7"/>
    <s v="No"/>
    <m/>
  </r>
  <r>
    <x v="2789"/>
    <s v="Female"/>
    <n v="0"/>
    <s v="Yes"/>
    <x v="0"/>
    <s v="Yes"/>
    <n v="21"/>
    <s v="Yes"/>
    <s v="Fiber optic"/>
    <s v="Month-to-month"/>
    <s v="Yes"/>
    <s v="Bank transfer (automatic)"/>
    <n v="74.05"/>
    <n v="1565.7"/>
    <s v="Yes"/>
    <m/>
  </r>
  <r>
    <x v="2790"/>
    <s v="Male"/>
    <n v="0"/>
    <s v="Yes"/>
    <x v="0"/>
    <s v="No"/>
    <n v="50"/>
    <s v="Yes"/>
    <s v="Fiber optic"/>
    <s v="One year"/>
    <s v="Yes"/>
    <s v="Electronic check"/>
    <n v="98.25"/>
    <n v="4858.7"/>
    <s v="No"/>
    <m/>
  </r>
  <r>
    <x v="2791"/>
    <s v="Female"/>
    <n v="0"/>
    <s v="Yes"/>
    <x v="0"/>
    <s v="No"/>
    <n v="68"/>
    <s v="No"/>
    <s v="DSL"/>
    <s v="One year"/>
    <s v="Yes"/>
    <s v="Electronic check"/>
    <n v="54.4"/>
    <n v="3723.65"/>
    <s v="No"/>
    <m/>
  </r>
  <r>
    <x v="2792"/>
    <s v="Female"/>
    <n v="0"/>
    <s v="No"/>
    <x v="1"/>
    <s v="No"/>
    <n v="9"/>
    <s v="Yes"/>
    <s v="DSL"/>
    <s v="Month-to-month"/>
    <s v="Yes"/>
    <s v="Electronic check"/>
    <n v="43.75"/>
    <n v="405.7"/>
    <s v="No"/>
    <m/>
  </r>
  <r>
    <x v="2793"/>
    <s v="Male"/>
    <n v="0"/>
    <s v="No"/>
    <x v="1"/>
    <s v="No"/>
    <n v="1"/>
    <s v="Yes"/>
    <s v="DSL"/>
    <s v="Month-to-month"/>
    <s v="No"/>
    <s v="Electronic check"/>
    <n v="45.75"/>
    <n v="45.75"/>
    <s v="Yes"/>
    <m/>
  </r>
  <r>
    <x v="2794"/>
    <s v="Male"/>
    <n v="0"/>
    <s v="Yes"/>
    <x v="0"/>
    <s v="Yes"/>
    <n v="26"/>
    <s v="Yes"/>
    <s v="DSL"/>
    <s v="One year"/>
    <s v="Yes"/>
    <s v="Credit card (automatic)"/>
    <n v="82"/>
    <n v="2083.1"/>
    <s v="No"/>
    <m/>
  </r>
  <r>
    <x v="2795"/>
    <s v="Male"/>
    <n v="0"/>
    <s v="No"/>
    <x v="1"/>
    <s v="No"/>
    <n v="4"/>
    <s v="Yes"/>
    <s v="DSL"/>
    <s v="Month-to-month"/>
    <s v="Yes"/>
    <s v="Credit card (automatic)"/>
    <n v="44.8"/>
    <n v="176.2"/>
    <s v="No"/>
    <m/>
  </r>
  <r>
    <x v="2796"/>
    <s v="Female"/>
    <n v="0"/>
    <s v="No"/>
    <x v="1"/>
    <s v="No"/>
    <n v="12"/>
    <s v="Yes"/>
    <s v="Fiber optic"/>
    <s v="Month-to-month"/>
    <s v="Yes"/>
    <s v="Electronic check"/>
    <n v="79.8"/>
    <n v="1001.2"/>
    <s v="No"/>
    <m/>
  </r>
  <r>
    <x v="2797"/>
    <s v="Female"/>
    <n v="0"/>
    <s v="Yes"/>
    <x v="0"/>
    <s v="No"/>
    <n v="18"/>
    <s v="Yes"/>
    <s v="Fiber optic"/>
    <s v="Month-to-month"/>
    <s v="Yes"/>
    <s v="Electronic check"/>
    <n v="88.85"/>
    <n v="1594.75"/>
    <s v="No"/>
    <m/>
  </r>
  <r>
    <x v="2798"/>
    <s v="Female"/>
    <n v="1"/>
    <s v="Yes"/>
    <x v="0"/>
    <s v="No"/>
    <n v="72"/>
    <s v="Yes"/>
    <s v="Fiber optic"/>
    <s v="One year"/>
    <s v="Yes"/>
    <s v="Bank transfer (automatic)"/>
    <n v="106.85"/>
    <n v="7677.4"/>
    <s v="No"/>
    <m/>
  </r>
  <r>
    <x v="2799"/>
    <s v="Female"/>
    <n v="0"/>
    <s v="No"/>
    <x v="1"/>
    <s v="No"/>
    <n v="1"/>
    <s v="Yes"/>
    <s v="Fiber optic"/>
    <s v="Month-to-month"/>
    <s v="No"/>
    <s v="Credit card (automatic)"/>
    <n v="80.150000000000006"/>
    <n v="80.150000000000006"/>
    <s v="Yes"/>
    <m/>
  </r>
  <r>
    <x v="2800"/>
    <s v="Male"/>
    <n v="0"/>
    <s v="No"/>
    <x v="1"/>
    <s v="No"/>
    <n v="13"/>
    <s v="Yes"/>
    <s v="No"/>
    <s v="One year"/>
    <s v="No"/>
    <s v="Credit card (automatic)"/>
    <n v="19.3"/>
    <n v="259.64999999999998"/>
    <s v="No"/>
    <m/>
  </r>
  <r>
    <x v="2801"/>
    <s v="Female"/>
    <n v="0"/>
    <s v="Yes"/>
    <x v="0"/>
    <s v="No"/>
    <n v="72"/>
    <s v="Yes"/>
    <s v="Fiber optic"/>
    <s v="One year"/>
    <s v="Yes"/>
    <s v="Electronic check"/>
    <n v="109.25"/>
    <n v="8109.8"/>
    <s v="Yes"/>
    <m/>
  </r>
  <r>
    <x v="2802"/>
    <s v="Male"/>
    <n v="0"/>
    <s v="Yes"/>
    <x v="0"/>
    <s v="No"/>
    <n v="42"/>
    <s v="Yes"/>
    <s v="DSL"/>
    <s v="One year"/>
    <s v="No"/>
    <s v="Credit card (automatic)"/>
    <n v="56.1"/>
    <n v="2386.85"/>
    <s v="No"/>
    <m/>
  </r>
  <r>
    <x v="2803"/>
    <s v="Female"/>
    <n v="0"/>
    <s v="No"/>
    <x v="1"/>
    <s v="No"/>
    <n v="48"/>
    <s v="Yes"/>
    <s v="No"/>
    <s v="One year"/>
    <s v="No"/>
    <s v="Credit card (automatic)"/>
    <n v="25.05"/>
    <n v="1171.5"/>
    <s v="No"/>
    <m/>
  </r>
  <r>
    <x v="2804"/>
    <s v="Female"/>
    <n v="1"/>
    <s v="Yes"/>
    <x v="0"/>
    <s v="No"/>
    <n v="52"/>
    <s v="Yes"/>
    <s v="Fiber optic"/>
    <s v="Month-to-month"/>
    <s v="Yes"/>
    <s v="Electronic check"/>
    <n v="109.1"/>
    <n v="5647.95"/>
    <s v="No"/>
    <m/>
  </r>
  <r>
    <x v="2805"/>
    <s v="Female"/>
    <n v="0"/>
    <s v="Yes"/>
    <x v="0"/>
    <s v="Yes"/>
    <n v="35"/>
    <s v="Yes"/>
    <s v="No"/>
    <s v="One year"/>
    <s v="No"/>
    <s v="Mailed check"/>
    <n v="19.649999999999999"/>
    <n v="708.8"/>
    <s v="No"/>
    <m/>
  </r>
  <r>
    <x v="2806"/>
    <s v="Male"/>
    <n v="0"/>
    <s v="Yes"/>
    <x v="0"/>
    <s v="No"/>
    <n v="67"/>
    <s v="Yes"/>
    <s v="Fiber optic"/>
    <s v="Two year"/>
    <s v="Yes"/>
    <s v="Bank transfer (automatic)"/>
    <n v="111.3"/>
    <n v="7567.2"/>
    <s v="No"/>
    <m/>
  </r>
  <r>
    <x v="2807"/>
    <s v="Female"/>
    <n v="0"/>
    <s v="No"/>
    <x v="1"/>
    <s v="No"/>
    <n v="1"/>
    <s v="No"/>
    <s v="DSL"/>
    <s v="Month-to-month"/>
    <s v="No"/>
    <s v="Mailed check"/>
    <n v="29.9"/>
    <n v="29.9"/>
    <s v="No"/>
    <m/>
  </r>
  <r>
    <x v="2808"/>
    <s v="Male"/>
    <n v="0"/>
    <s v="Yes"/>
    <x v="0"/>
    <s v="Yes"/>
    <n v="34"/>
    <s v="Yes"/>
    <s v="No"/>
    <s v="Month-to-month"/>
    <s v="No"/>
    <s v="Mailed check"/>
    <n v="20.8"/>
    <n v="635.9"/>
    <s v="No"/>
    <m/>
  </r>
  <r>
    <x v="2809"/>
    <s v="Female"/>
    <n v="0"/>
    <s v="No"/>
    <x v="1"/>
    <s v="No"/>
    <n v="3"/>
    <s v="No"/>
    <s v="DSL"/>
    <s v="Month-to-month"/>
    <s v="No"/>
    <s v="Credit card (automatic)"/>
    <n v="35.200000000000003"/>
    <n v="108.95"/>
    <s v="Yes"/>
    <m/>
  </r>
  <r>
    <x v="2810"/>
    <s v="Male"/>
    <n v="0"/>
    <s v="No"/>
    <x v="1"/>
    <s v="No"/>
    <n v="19"/>
    <s v="Yes"/>
    <s v="Fiber optic"/>
    <s v="Month-to-month"/>
    <s v="No"/>
    <s v="Mailed check"/>
    <n v="89.95"/>
    <n v="1682.4"/>
    <s v="No"/>
    <m/>
  </r>
  <r>
    <x v="2811"/>
    <s v="Female"/>
    <n v="1"/>
    <s v="Yes"/>
    <x v="0"/>
    <s v="No"/>
    <n v="60"/>
    <s v="Yes"/>
    <s v="Fiber optic"/>
    <s v="Two year"/>
    <s v="Yes"/>
    <s v="Bank transfer (automatic)"/>
    <n v="116.05"/>
    <n v="6925.9"/>
    <s v="No"/>
    <m/>
  </r>
  <r>
    <x v="2812"/>
    <s v="Male"/>
    <n v="0"/>
    <s v="No"/>
    <x v="1"/>
    <s v="No"/>
    <n v="18"/>
    <s v="Yes"/>
    <s v="DSL"/>
    <s v="Month-to-month"/>
    <s v="No"/>
    <s v="Electronic check"/>
    <n v="49.4"/>
    <n v="874.8"/>
    <s v="Yes"/>
    <m/>
  </r>
  <r>
    <x v="2813"/>
    <s v="Female"/>
    <n v="0"/>
    <s v="Yes"/>
    <x v="0"/>
    <s v="Yes"/>
    <n v="60"/>
    <s v="Yes"/>
    <s v="Fiber optic"/>
    <s v="Two year"/>
    <s v="No"/>
    <s v="Credit card (automatic)"/>
    <n v="115.25"/>
    <n v="6758.45"/>
    <s v="No"/>
    <m/>
  </r>
  <r>
    <x v="2814"/>
    <s v="Male"/>
    <n v="0"/>
    <s v="Yes"/>
    <x v="0"/>
    <s v="No"/>
    <n v="72"/>
    <s v="Yes"/>
    <s v="No"/>
    <s v="Two year"/>
    <s v="No"/>
    <s v="Credit card (automatic)"/>
    <n v="24.8"/>
    <n v="1874.3"/>
    <s v="No"/>
    <m/>
  </r>
  <r>
    <x v="2815"/>
    <s v="Male"/>
    <n v="0"/>
    <s v="No"/>
    <x v="1"/>
    <s v="No"/>
    <n v="39"/>
    <s v="Yes"/>
    <s v="No"/>
    <s v="One year"/>
    <s v="No"/>
    <s v="Mailed check"/>
    <n v="19.899999999999999"/>
    <n v="791.15"/>
    <s v="No"/>
    <m/>
  </r>
  <r>
    <x v="2816"/>
    <s v="Male"/>
    <n v="0"/>
    <s v="Yes"/>
    <x v="0"/>
    <s v="Yes"/>
    <n v="2"/>
    <s v="Yes"/>
    <s v="Fiber optic"/>
    <s v="Month-to-month"/>
    <s v="No"/>
    <s v="Mailed check"/>
    <n v="69.95"/>
    <n v="143.9"/>
    <s v="No"/>
    <m/>
  </r>
  <r>
    <x v="2817"/>
    <s v="Male"/>
    <n v="1"/>
    <s v="No"/>
    <x v="1"/>
    <s v="No"/>
    <n v="1"/>
    <s v="Yes"/>
    <s v="Fiber optic"/>
    <s v="Month-to-month"/>
    <s v="No"/>
    <s v="Electronic check"/>
    <n v="69.099999999999994"/>
    <n v="69.099999999999994"/>
    <s v="Yes"/>
    <m/>
  </r>
  <r>
    <x v="2818"/>
    <s v="Male"/>
    <n v="0"/>
    <s v="Yes"/>
    <x v="0"/>
    <s v="Yes"/>
    <n v="20"/>
    <s v="Yes"/>
    <s v="Fiber optic"/>
    <s v="Month-to-month"/>
    <s v="Yes"/>
    <s v="Electronic check"/>
    <n v="90.2"/>
    <n v="1776.55"/>
    <s v="Yes"/>
    <m/>
  </r>
  <r>
    <x v="2819"/>
    <s v="Female"/>
    <n v="0"/>
    <s v="No"/>
    <x v="1"/>
    <s v="No"/>
    <n v="6"/>
    <s v="Yes"/>
    <s v="Fiber optic"/>
    <s v="Month-to-month"/>
    <s v="Yes"/>
    <s v="Bank transfer (automatic)"/>
    <n v="93.55"/>
    <n v="536.4"/>
    <s v="Yes"/>
    <m/>
  </r>
  <r>
    <x v="2820"/>
    <s v="Male"/>
    <n v="0"/>
    <s v="No"/>
    <x v="1"/>
    <s v="No"/>
    <n v="71"/>
    <s v="Yes"/>
    <s v="Fiber optic"/>
    <s v="Two year"/>
    <s v="Yes"/>
    <s v="Credit card (automatic)"/>
    <n v="86.4"/>
    <n v="6172"/>
    <s v="No"/>
    <m/>
  </r>
  <r>
    <x v="2821"/>
    <s v="Female"/>
    <n v="0"/>
    <s v="Yes"/>
    <x v="0"/>
    <s v="No"/>
    <n v="24"/>
    <s v="Yes"/>
    <s v="DSL"/>
    <s v="Month-to-month"/>
    <s v="No"/>
    <s v="Mailed check"/>
    <n v="66.3"/>
    <n v="1559.45"/>
    <s v="No"/>
    <m/>
  </r>
  <r>
    <x v="2822"/>
    <s v="Male"/>
    <n v="1"/>
    <s v="Yes"/>
    <x v="0"/>
    <s v="No"/>
    <n v="67"/>
    <s v="Yes"/>
    <s v="Fiber optic"/>
    <s v="Month-to-month"/>
    <s v="Yes"/>
    <s v="Credit card (automatic)"/>
    <n v="94.65"/>
    <n v="6079"/>
    <s v="No"/>
    <m/>
  </r>
  <r>
    <x v="2823"/>
    <s v="Male"/>
    <n v="0"/>
    <s v="No"/>
    <x v="1"/>
    <s v="No"/>
    <n v="1"/>
    <s v="Yes"/>
    <s v="Fiber optic"/>
    <s v="Month-to-month"/>
    <s v="Yes"/>
    <s v="Mailed check"/>
    <n v="80.849999999999994"/>
    <n v="80.849999999999994"/>
    <s v="Yes"/>
    <m/>
  </r>
  <r>
    <x v="2824"/>
    <s v="Female"/>
    <n v="0"/>
    <s v="Yes"/>
    <x v="0"/>
    <s v="Yes"/>
    <n v="48"/>
    <s v="Yes"/>
    <s v="Fiber optic"/>
    <s v="One year"/>
    <s v="Yes"/>
    <s v="Mailed check"/>
    <n v="82.05"/>
    <n v="4029.95"/>
    <s v="Yes"/>
    <m/>
  </r>
  <r>
    <x v="2825"/>
    <s v="Male"/>
    <n v="0"/>
    <s v="No"/>
    <x v="1"/>
    <s v="No"/>
    <n v="11"/>
    <s v="No"/>
    <s v="DSL"/>
    <s v="Month-to-month"/>
    <s v="No"/>
    <s v="Mailed check"/>
    <n v="34.700000000000003"/>
    <n v="383.55"/>
    <s v="No"/>
    <m/>
  </r>
  <r>
    <x v="2826"/>
    <s v="Female"/>
    <n v="0"/>
    <s v="Yes"/>
    <x v="0"/>
    <s v="No"/>
    <n v="18"/>
    <s v="Yes"/>
    <s v="Fiber optic"/>
    <s v="Month-to-month"/>
    <s v="Yes"/>
    <s v="Credit card (automatic)"/>
    <n v="95.95"/>
    <n v="1745.5"/>
    <s v="No"/>
    <m/>
  </r>
  <r>
    <x v="2827"/>
    <s v="Male"/>
    <n v="0"/>
    <s v="Yes"/>
    <x v="0"/>
    <s v="Yes"/>
    <n v="50"/>
    <s v="Yes"/>
    <s v="DSL"/>
    <s v="One year"/>
    <s v="Yes"/>
    <s v="Bank transfer (automatic)"/>
    <n v="44.8"/>
    <n v="2230.85"/>
    <s v="No"/>
    <m/>
  </r>
  <r>
    <x v="2828"/>
    <s v="Female"/>
    <n v="0"/>
    <s v="Yes"/>
    <x v="0"/>
    <s v="No"/>
    <n v="25"/>
    <s v="Yes"/>
    <s v="DSL"/>
    <s v="Month-to-month"/>
    <s v="Yes"/>
    <s v="Mailed check"/>
    <n v="71.05"/>
    <n v="1837.7"/>
    <s v="No"/>
    <m/>
  </r>
  <r>
    <x v="2829"/>
    <s v="Female"/>
    <n v="1"/>
    <s v="No"/>
    <x v="1"/>
    <s v="No"/>
    <n v="2"/>
    <s v="Yes"/>
    <s v="Fiber optic"/>
    <s v="Month-to-month"/>
    <s v="Yes"/>
    <s v="Electronic check"/>
    <n v="78.55"/>
    <n v="149.55000000000001"/>
    <s v="Yes"/>
    <m/>
  </r>
  <r>
    <x v="2830"/>
    <s v="Male"/>
    <n v="0"/>
    <s v="No"/>
    <x v="1"/>
    <s v="No"/>
    <n v="9"/>
    <s v="Yes"/>
    <s v="No"/>
    <s v="Month-to-month"/>
    <s v="No"/>
    <s v="Credit card (automatic)"/>
    <n v="19.7"/>
    <n v="180.7"/>
    <s v="No"/>
    <m/>
  </r>
  <r>
    <x v="2831"/>
    <s v="Female"/>
    <n v="0"/>
    <s v="No"/>
    <x v="1"/>
    <s v="Yes"/>
    <n v="10"/>
    <s v="No"/>
    <s v="DSL"/>
    <s v="One year"/>
    <s v="No"/>
    <s v="Mailed check"/>
    <n v="40.25"/>
    <n v="411.45"/>
    <s v="No"/>
    <m/>
  </r>
  <r>
    <x v="2832"/>
    <s v="Female"/>
    <n v="0"/>
    <s v="Yes"/>
    <x v="0"/>
    <s v="No"/>
    <n v="70"/>
    <s v="Yes"/>
    <s v="No"/>
    <s v="Two year"/>
    <s v="No"/>
    <s v="Credit card (automatic)"/>
    <n v="19.850000000000001"/>
    <n v="1328.35"/>
    <s v="No"/>
    <m/>
  </r>
  <r>
    <x v="2833"/>
    <s v="Male"/>
    <n v="0"/>
    <s v="No"/>
    <x v="1"/>
    <s v="No"/>
    <n v="9"/>
    <s v="Yes"/>
    <s v="DSL"/>
    <s v="Month-to-month"/>
    <s v="Yes"/>
    <s v="Bank transfer (automatic)"/>
    <n v="68.25"/>
    <n v="576.95000000000005"/>
    <s v="No"/>
    <m/>
  </r>
  <r>
    <x v="2834"/>
    <s v="Female"/>
    <n v="0"/>
    <s v="No"/>
    <x v="1"/>
    <s v="No"/>
    <n v="4"/>
    <s v="Yes"/>
    <s v="No"/>
    <s v="Month-to-month"/>
    <s v="Yes"/>
    <s v="Credit card (automatic)"/>
    <n v="20.149999999999999"/>
    <n v="68.45"/>
    <s v="No"/>
    <m/>
  </r>
  <r>
    <x v="2835"/>
    <s v="Female"/>
    <n v="0"/>
    <s v="No"/>
    <x v="1"/>
    <s v="No"/>
    <n v="2"/>
    <s v="Yes"/>
    <s v="DSL"/>
    <s v="Month-to-month"/>
    <s v="No"/>
    <s v="Mailed check"/>
    <n v="50.95"/>
    <n v="123.05"/>
    <s v="No"/>
    <m/>
  </r>
  <r>
    <x v="2836"/>
    <s v="Female"/>
    <n v="0"/>
    <s v="No"/>
    <x v="1"/>
    <s v="Yes"/>
    <n v="1"/>
    <s v="Yes"/>
    <s v="Fiber optic"/>
    <s v="Month-to-month"/>
    <s v="No"/>
    <s v="Electronic check"/>
    <n v="78.650000000000006"/>
    <n v="78.650000000000006"/>
    <s v="Yes"/>
    <m/>
  </r>
  <r>
    <x v="2837"/>
    <s v="Male"/>
    <n v="0"/>
    <s v="No"/>
    <x v="1"/>
    <s v="No"/>
    <n v="1"/>
    <s v="Yes"/>
    <s v="DSL"/>
    <s v="Month-to-month"/>
    <s v="Yes"/>
    <s v="Electronic check"/>
    <n v="42.9"/>
    <n v="42.9"/>
    <s v="Yes"/>
    <m/>
  </r>
  <r>
    <x v="2838"/>
    <s v="Female"/>
    <n v="0"/>
    <s v="Yes"/>
    <x v="0"/>
    <s v="Yes"/>
    <n v="9"/>
    <s v="Yes"/>
    <s v="No"/>
    <s v="One year"/>
    <s v="No"/>
    <s v="Mailed check"/>
    <n v="20.25"/>
    <n v="172.35"/>
    <s v="No"/>
    <m/>
  </r>
  <r>
    <x v="2839"/>
    <s v="Female"/>
    <n v="0"/>
    <s v="No"/>
    <x v="1"/>
    <s v="No"/>
    <n v="3"/>
    <s v="No"/>
    <s v="DSL"/>
    <s v="Month-to-month"/>
    <s v="No"/>
    <s v="Mailed check"/>
    <n v="34.25"/>
    <n v="139.35"/>
    <s v="Yes"/>
    <m/>
  </r>
  <r>
    <x v="2840"/>
    <s v="Female"/>
    <n v="0"/>
    <s v="No"/>
    <x v="1"/>
    <s v="No"/>
    <n v="5"/>
    <s v="Yes"/>
    <s v="DSL"/>
    <s v="Month-to-month"/>
    <s v="No"/>
    <s v="Credit card (automatic)"/>
    <n v="55.8"/>
    <n v="300.39999999999998"/>
    <s v="No"/>
    <m/>
  </r>
  <r>
    <x v="2841"/>
    <s v="Female"/>
    <n v="0"/>
    <s v="No"/>
    <x v="1"/>
    <s v="Yes"/>
    <n v="18"/>
    <s v="Yes"/>
    <s v="DSL"/>
    <s v="Month-to-month"/>
    <s v="No"/>
    <s v="Mailed check"/>
    <n v="57.65"/>
    <n v="992.7"/>
    <s v="No"/>
    <m/>
  </r>
  <r>
    <x v="2842"/>
    <s v="Male"/>
    <n v="0"/>
    <s v="Yes"/>
    <x v="0"/>
    <s v="No"/>
    <n v="70"/>
    <s v="Yes"/>
    <s v="DSL"/>
    <s v="Two year"/>
    <s v="No"/>
    <s v="Mailed check"/>
    <n v="79.150000000000006"/>
    <n v="5536.5"/>
    <s v="No"/>
    <m/>
  </r>
  <r>
    <x v="2843"/>
    <s v="Female"/>
    <n v="0"/>
    <s v="No"/>
    <x v="1"/>
    <s v="No"/>
    <n v="72"/>
    <s v="Yes"/>
    <s v="Fiber optic"/>
    <s v="Two year"/>
    <s v="Yes"/>
    <s v="Credit card (automatic)"/>
    <n v="108.05"/>
    <n v="7806.6"/>
    <s v="No"/>
    <m/>
  </r>
  <r>
    <x v="2844"/>
    <s v="Female"/>
    <n v="1"/>
    <s v="No"/>
    <x v="1"/>
    <s v="No"/>
    <n v="6"/>
    <s v="Yes"/>
    <s v="Fiber optic"/>
    <s v="Month-to-month"/>
    <s v="No"/>
    <s v="Electronic check"/>
    <n v="74.400000000000006"/>
    <n v="434.1"/>
    <s v="Yes"/>
    <m/>
  </r>
  <r>
    <x v="2845"/>
    <s v="Male"/>
    <n v="0"/>
    <s v="Yes"/>
    <x v="0"/>
    <s v="No"/>
    <n v="63"/>
    <s v="Yes"/>
    <s v="Fiber optic"/>
    <s v="Two year"/>
    <s v="No"/>
    <s v="Electronic check"/>
    <n v="102.6"/>
    <n v="6296.75"/>
    <s v="No"/>
    <m/>
  </r>
  <r>
    <x v="2846"/>
    <s v="Male"/>
    <n v="0"/>
    <s v="Yes"/>
    <x v="0"/>
    <s v="No"/>
    <n v="16"/>
    <s v="Yes"/>
    <s v="Fiber optic"/>
    <s v="Month-to-month"/>
    <s v="Yes"/>
    <s v="Bank transfer (automatic)"/>
    <n v="73.849999999999994"/>
    <n v="1284.2"/>
    <s v="Yes"/>
    <m/>
  </r>
  <r>
    <x v="2847"/>
    <s v="Male"/>
    <n v="0"/>
    <s v="No"/>
    <x v="1"/>
    <s v="No"/>
    <n v="59"/>
    <s v="Yes"/>
    <s v="DSL"/>
    <s v="One year"/>
    <s v="Yes"/>
    <s v="Bank transfer (automatic)"/>
    <n v="61.35"/>
    <n v="3645.5"/>
    <s v="No"/>
    <m/>
  </r>
  <r>
    <x v="2848"/>
    <s v="Female"/>
    <n v="0"/>
    <s v="No"/>
    <x v="1"/>
    <s v="No"/>
    <n v="3"/>
    <s v="Yes"/>
    <s v="DSL"/>
    <s v="Month-to-month"/>
    <s v="No"/>
    <s v="Electronic check"/>
    <n v="57.55"/>
    <n v="161.44999999999999"/>
    <s v="No"/>
    <m/>
  </r>
  <r>
    <x v="2849"/>
    <s v="Female"/>
    <n v="1"/>
    <s v="Yes"/>
    <x v="0"/>
    <s v="No"/>
    <n v="7"/>
    <s v="Yes"/>
    <s v="Fiber optic"/>
    <s v="Month-to-month"/>
    <s v="Yes"/>
    <s v="Electronic check"/>
    <n v="84.55"/>
    <n v="646.85"/>
    <s v="Yes"/>
    <m/>
  </r>
  <r>
    <x v="2850"/>
    <s v="Female"/>
    <n v="0"/>
    <s v="Yes"/>
    <x v="0"/>
    <s v="Yes"/>
    <n v="68"/>
    <s v="Yes"/>
    <s v="Fiber optic"/>
    <s v="Two year"/>
    <s v="No"/>
    <s v="Credit card (automatic)"/>
    <n v="111.75"/>
    <n v="7511.3"/>
    <s v="No"/>
    <m/>
  </r>
  <r>
    <x v="2851"/>
    <s v="Male"/>
    <n v="0"/>
    <s v="Yes"/>
    <x v="0"/>
    <s v="Yes"/>
    <n v="72"/>
    <s v="Yes"/>
    <s v="Fiber optic"/>
    <s v="Two year"/>
    <s v="Yes"/>
    <s v="Credit card (automatic)"/>
    <n v="107.7"/>
    <n v="7919.8"/>
    <s v="No"/>
    <m/>
  </r>
  <r>
    <x v="2852"/>
    <s v="Female"/>
    <n v="0"/>
    <s v="Yes"/>
    <x v="0"/>
    <s v="No"/>
    <n v="32"/>
    <s v="Yes"/>
    <s v="No"/>
    <s v="One year"/>
    <s v="No"/>
    <s v="Mailed check"/>
    <n v="19.3"/>
    <n v="593.20000000000005"/>
    <s v="No"/>
    <m/>
  </r>
  <r>
    <x v="2853"/>
    <s v="Female"/>
    <n v="0"/>
    <s v="Yes"/>
    <x v="0"/>
    <s v="No"/>
    <n v="72"/>
    <s v="Yes"/>
    <s v="No"/>
    <s v="Two year"/>
    <s v="No"/>
    <s v="Bank transfer (automatic)"/>
    <n v="20.05"/>
    <n v="1423.65"/>
    <s v="No"/>
    <m/>
  </r>
  <r>
    <x v="2854"/>
    <s v="Male"/>
    <n v="0"/>
    <s v="Yes"/>
    <x v="0"/>
    <s v="Yes"/>
    <n v="1"/>
    <s v="Yes"/>
    <s v="Fiber optic"/>
    <s v="Month-to-month"/>
    <s v="Yes"/>
    <s v="Credit card (automatic)"/>
    <n v="69.95"/>
    <n v="69.95"/>
    <s v="No"/>
    <m/>
  </r>
  <r>
    <x v="2855"/>
    <s v="Female"/>
    <n v="0"/>
    <s v="No"/>
    <x v="1"/>
    <s v="No"/>
    <n v="25"/>
    <s v="Yes"/>
    <s v="No"/>
    <s v="Two year"/>
    <s v="No"/>
    <s v="Credit card (automatic)"/>
    <n v="24.75"/>
    <n v="692.1"/>
    <s v="Yes"/>
    <m/>
  </r>
  <r>
    <x v="2856"/>
    <s v="Male"/>
    <n v="0"/>
    <s v="No"/>
    <x v="1"/>
    <s v="No"/>
    <n v="45"/>
    <s v="Yes"/>
    <s v="DSL"/>
    <s v="Month-to-month"/>
    <s v="Yes"/>
    <s v="Bank transfer (automatic)"/>
    <n v="50.9"/>
    <n v="2298.5500000000002"/>
    <s v="No"/>
    <m/>
  </r>
  <r>
    <x v="2857"/>
    <s v="Female"/>
    <n v="0"/>
    <s v="Yes"/>
    <x v="0"/>
    <s v="Yes"/>
    <n v="43"/>
    <s v="No"/>
    <s v="DSL"/>
    <s v="One year"/>
    <s v="Yes"/>
    <s v="Credit card (automatic)"/>
    <n v="60.4"/>
    <n v="2640.55"/>
    <s v="No"/>
    <m/>
  </r>
  <r>
    <x v="2858"/>
    <s v="Male"/>
    <n v="0"/>
    <s v="Yes"/>
    <x v="0"/>
    <s v="No"/>
    <n v="37"/>
    <s v="Yes"/>
    <s v="DSL"/>
    <s v="One year"/>
    <s v="No"/>
    <s v="Mailed check"/>
    <n v="79.25"/>
    <n v="2911.8"/>
    <s v="No"/>
    <m/>
  </r>
  <r>
    <x v="2859"/>
    <s v="Female"/>
    <n v="0"/>
    <s v="No"/>
    <x v="1"/>
    <s v="No"/>
    <n v="4"/>
    <s v="No"/>
    <s v="DSL"/>
    <s v="Month-to-month"/>
    <s v="Yes"/>
    <s v="Electronic check"/>
    <n v="24.45"/>
    <n v="86.6"/>
    <s v="Yes"/>
    <m/>
  </r>
  <r>
    <x v="2860"/>
    <s v="Male"/>
    <n v="0"/>
    <s v="Yes"/>
    <x v="0"/>
    <s v="No"/>
    <n v="63"/>
    <s v="Yes"/>
    <s v="Fiber optic"/>
    <s v="Two year"/>
    <s v="Yes"/>
    <s v="Credit card (automatic)"/>
    <n v="110.1"/>
    <n v="6705.7"/>
    <s v="No"/>
    <m/>
  </r>
  <r>
    <x v="2861"/>
    <s v="Male"/>
    <n v="0"/>
    <s v="Yes"/>
    <x v="0"/>
    <s v="Yes"/>
    <n v="66"/>
    <s v="Yes"/>
    <s v="No"/>
    <s v="Two year"/>
    <s v="Yes"/>
    <s v="Credit card (automatic)"/>
    <n v="25.3"/>
    <n v="1672.35"/>
    <s v="No"/>
    <m/>
  </r>
  <r>
    <x v="2862"/>
    <s v="Male"/>
    <n v="0"/>
    <s v="No"/>
    <x v="1"/>
    <s v="No"/>
    <n v="28"/>
    <s v="Yes"/>
    <s v="Fiber optic"/>
    <s v="Month-to-month"/>
    <s v="Yes"/>
    <s v="Electronic check"/>
    <n v="105.7"/>
    <n v="2979.5"/>
    <s v="Yes"/>
    <m/>
  </r>
  <r>
    <x v="2863"/>
    <s v="Male"/>
    <n v="0"/>
    <s v="No"/>
    <x v="1"/>
    <s v="Yes"/>
    <n v="71"/>
    <s v="Yes"/>
    <s v="No"/>
    <s v="Two year"/>
    <s v="No"/>
    <s v="Mailed check"/>
    <n v="24.35"/>
    <n v="1654.6"/>
    <s v="No"/>
    <m/>
  </r>
  <r>
    <x v="2864"/>
    <s v="Male"/>
    <n v="0"/>
    <s v="No"/>
    <x v="1"/>
    <s v="No"/>
    <n v="1"/>
    <s v="No"/>
    <s v="DSL"/>
    <s v="Month-to-month"/>
    <s v="Yes"/>
    <s v="Electronic check"/>
    <n v="24.25"/>
    <n v="24.25"/>
    <s v="Yes"/>
    <m/>
  </r>
  <r>
    <x v="2865"/>
    <s v="Female"/>
    <n v="0"/>
    <s v="Yes"/>
    <x v="0"/>
    <s v="Yes"/>
    <n v="72"/>
    <s v="Yes"/>
    <s v="No"/>
    <s v="Two year"/>
    <s v="No"/>
    <s v="Bank transfer (automatic)"/>
    <n v="25.1"/>
    <n v="1857.85"/>
    <s v="No"/>
    <m/>
  </r>
  <r>
    <x v="2866"/>
    <s v="Male"/>
    <n v="1"/>
    <s v="Yes"/>
    <x v="0"/>
    <s v="No"/>
    <n v="16"/>
    <s v="Yes"/>
    <s v="DSL"/>
    <s v="Month-to-month"/>
    <s v="Yes"/>
    <s v="Bank transfer (automatic)"/>
    <n v="54.55"/>
    <n v="825.1"/>
    <s v="No"/>
    <m/>
  </r>
  <r>
    <x v="2867"/>
    <s v="Male"/>
    <n v="0"/>
    <s v="Yes"/>
    <x v="0"/>
    <s v="No"/>
    <n v="66"/>
    <s v="Yes"/>
    <s v="Fiber optic"/>
    <s v="Two year"/>
    <s v="No"/>
    <s v="Mailed check"/>
    <n v="96.6"/>
    <n v="6424.25"/>
    <s v="No"/>
    <m/>
  </r>
  <r>
    <x v="2868"/>
    <s v="Female"/>
    <n v="0"/>
    <s v="No"/>
    <x v="1"/>
    <s v="No"/>
    <n v="11"/>
    <s v="Yes"/>
    <s v="Fiber optic"/>
    <s v="Month-to-month"/>
    <s v="Yes"/>
    <s v="Electronic check"/>
    <n v="76.5"/>
    <n v="837.95"/>
    <s v="Yes"/>
    <m/>
  </r>
  <r>
    <x v="2869"/>
    <s v="Male"/>
    <n v="0"/>
    <s v="No"/>
    <x v="1"/>
    <s v="No"/>
    <n v="51"/>
    <s v="Yes"/>
    <s v="DSL"/>
    <s v="One year"/>
    <s v="Yes"/>
    <s v="Credit card (automatic)"/>
    <n v="81.150000000000006"/>
    <n v="4126.2"/>
    <s v="No"/>
    <m/>
  </r>
  <r>
    <x v="2870"/>
    <s v="Female"/>
    <n v="0"/>
    <s v="No"/>
    <x v="1"/>
    <s v="Yes"/>
    <n v="8"/>
    <s v="No"/>
    <s v="DSL"/>
    <s v="Month-to-month"/>
    <s v="Yes"/>
    <s v="Electronic check"/>
    <n v="38.5"/>
    <n v="330.8"/>
    <s v="No"/>
    <m/>
  </r>
  <r>
    <x v="2871"/>
    <s v="Female"/>
    <n v="0"/>
    <s v="No"/>
    <x v="1"/>
    <s v="No"/>
    <n v="4"/>
    <s v="Yes"/>
    <s v="Fiber optic"/>
    <s v="Month-to-month"/>
    <s v="Yes"/>
    <s v="Electronic check"/>
    <n v="93.5"/>
    <n v="362.2"/>
    <s v="Yes"/>
    <m/>
  </r>
  <r>
    <x v="2872"/>
    <s v="Female"/>
    <n v="0"/>
    <s v="No"/>
    <x v="1"/>
    <s v="No"/>
    <n v="70"/>
    <s v="Yes"/>
    <s v="DSL"/>
    <s v="Two year"/>
    <s v="No"/>
    <s v="Mailed check"/>
    <n v="84.7"/>
    <n v="5991.05"/>
    <s v="No"/>
    <m/>
  </r>
  <r>
    <x v="2873"/>
    <s v="Female"/>
    <n v="0"/>
    <s v="No"/>
    <x v="1"/>
    <s v="Yes"/>
    <n v="70"/>
    <s v="Yes"/>
    <s v="DSL"/>
    <s v="Two year"/>
    <s v="No"/>
    <s v="Electronic check"/>
    <n v="66"/>
    <n v="4891.5"/>
    <s v="No"/>
    <m/>
  </r>
  <r>
    <x v="2874"/>
    <s v="Female"/>
    <n v="1"/>
    <s v="Yes"/>
    <x v="0"/>
    <s v="No"/>
    <n v="54"/>
    <s v="Yes"/>
    <s v="Fiber optic"/>
    <s v="One year"/>
    <s v="Yes"/>
    <s v="Credit card (automatic)"/>
    <n v="101.5"/>
    <n v="5373.1"/>
    <s v="Yes"/>
    <m/>
  </r>
  <r>
    <x v="2875"/>
    <s v="Male"/>
    <n v="0"/>
    <s v="No"/>
    <x v="1"/>
    <s v="No"/>
    <n v="24"/>
    <s v="Yes"/>
    <s v="No"/>
    <s v="Two year"/>
    <s v="No"/>
    <s v="Mailed check"/>
    <n v="20.75"/>
    <n v="487.05"/>
    <s v="No"/>
    <m/>
  </r>
  <r>
    <x v="2876"/>
    <s v="Female"/>
    <n v="0"/>
    <s v="Yes"/>
    <x v="0"/>
    <s v="No"/>
    <n v="69"/>
    <s v="Yes"/>
    <s v="DSL"/>
    <s v="Two year"/>
    <s v="Yes"/>
    <s v="Credit card (automatic)"/>
    <n v="61.45"/>
    <n v="4131.2"/>
    <s v="No"/>
    <m/>
  </r>
  <r>
    <x v="2877"/>
    <s v="Male"/>
    <n v="0"/>
    <s v="Yes"/>
    <x v="0"/>
    <s v="Yes"/>
    <n v="42"/>
    <s v="Yes"/>
    <s v="DSL"/>
    <s v="Month-to-month"/>
    <s v="No"/>
    <s v="Mailed check"/>
    <n v="54.5"/>
    <n v="2301.15"/>
    <s v="No"/>
    <m/>
  </r>
  <r>
    <x v="2878"/>
    <s v="Female"/>
    <n v="1"/>
    <s v="No"/>
    <x v="1"/>
    <s v="No"/>
    <n v="2"/>
    <s v="Yes"/>
    <s v="Fiber optic"/>
    <s v="Month-to-month"/>
    <s v="Yes"/>
    <s v="Electronic check"/>
    <n v="69.599999999999994"/>
    <n v="131.65"/>
    <s v="Yes"/>
    <m/>
  </r>
  <r>
    <x v="2879"/>
    <s v="Male"/>
    <n v="0"/>
    <s v="Yes"/>
    <x v="0"/>
    <s v="Yes"/>
    <n v="45"/>
    <s v="Yes"/>
    <s v="Fiber optic"/>
    <s v="Two year"/>
    <s v="Yes"/>
    <s v="Bank transfer (automatic)"/>
    <n v="109.75"/>
    <n v="4900.6499999999996"/>
    <s v="No"/>
    <m/>
  </r>
  <r>
    <x v="2880"/>
    <s v="Female"/>
    <n v="0"/>
    <s v="No"/>
    <x v="1"/>
    <s v="No"/>
    <n v="38"/>
    <s v="Yes"/>
    <s v="No"/>
    <s v="Two year"/>
    <s v="No"/>
    <s v="Mailed check"/>
    <n v="20.3"/>
    <n v="743.05"/>
    <s v="No"/>
    <m/>
  </r>
  <r>
    <x v="2881"/>
    <s v="Male"/>
    <n v="0"/>
    <s v="No"/>
    <x v="1"/>
    <s v="No"/>
    <n v="1"/>
    <s v="Yes"/>
    <s v="No"/>
    <s v="Month-to-month"/>
    <s v="Yes"/>
    <s v="Mailed check"/>
    <n v="24.05"/>
    <n v="24.05"/>
    <s v="Yes"/>
    <m/>
  </r>
  <r>
    <x v="2882"/>
    <s v="Male"/>
    <n v="0"/>
    <s v="Yes"/>
    <x v="0"/>
    <s v="Yes"/>
    <n v="72"/>
    <s v="Yes"/>
    <s v="No"/>
    <s v="Two year"/>
    <s v="Yes"/>
    <s v="Credit card (automatic)"/>
    <n v="19.8"/>
    <n v="1414.65"/>
    <s v="No"/>
    <m/>
  </r>
  <r>
    <x v="2883"/>
    <s v="Male"/>
    <n v="0"/>
    <s v="Yes"/>
    <x v="0"/>
    <s v="No"/>
    <n v="55"/>
    <s v="Yes"/>
    <s v="No"/>
    <s v="Two year"/>
    <s v="No"/>
    <s v="Bank transfer (automatic)"/>
    <n v="25.7"/>
    <n v="1443.65"/>
    <s v="No"/>
    <m/>
  </r>
  <r>
    <x v="2884"/>
    <s v="Female"/>
    <n v="0"/>
    <s v="No"/>
    <x v="1"/>
    <s v="No"/>
    <n v="1"/>
    <s v="Yes"/>
    <s v="No"/>
    <s v="Month-to-month"/>
    <s v="No"/>
    <s v="Mailed check"/>
    <n v="20.399999999999999"/>
    <n v="20.399999999999999"/>
    <s v="No"/>
    <m/>
  </r>
  <r>
    <x v="2885"/>
    <s v="Female"/>
    <n v="0"/>
    <s v="Yes"/>
    <x v="0"/>
    <s v="Yes"/>
    <n v="23"/>
    <s v="Yes"/>
    <s v="No"/>
    <s v="Two year"/>
    <s v="Yes"/>
    <s v="Mailed check"/>
    <n v="19.649999999999999"/>
    <n v="451.55"/>
    <s v="No"/>
    <m/>
  </r>
  <r>
    <x v="2886"/>
    <s v="Female"/>
    <n v="0"/>
    <s v="No"/>
    <x v="1"/>
    <s v="No"/>
    <n v="36"/>
    <s v="Yes"/>
    <s v="DSL"/>
    <s v="One year"/>
    <s v="No"/>
    <s v="Mailed check"/>
    <n v="54.45"/>
    <n v="1893.5"/>
    <s v="No"/>
    <m/>
  </r>
  <r>
    <x v="2887"/>
    <s v="Female"/>
    <n v="0"/>
    <s v="No"/>
    <x v="1"/>
    <s v="No"/>
    <n v="1"/>
    <s v="Yes"/>
    <s v="DSL"/>
    <s v="Month-to-month"/>
    <s v="No"/>
    <s v="Mailed check"/>
    <n v="45.35"/>
    <n v="45.35"/>
    <s v="No"/>
    <m/>
  </r>
  <r>
    <x v="2888"/>
    <s v="Female"/>
    <n v="0"/>
    <s v="No"/>
    <x v="1"/>
    <s v="No"/>
    <n v="10"/>
    <s v="Yes"/>
    <s v="No"/>
    <s v="Month-to-month"/>
    <s v="No"/>
    <s v="Mailed check"/>
    <n v="18.850000000000001"/>
    <n v="163.19999999999999"/>
    <s v="No"/>
    <m/>
  </r>
  <r>
    <x v="2889"/>
    <s v="Male"/>
    <n v="0"/>
    <s v="No"/>
    <x v="1"/>
    <s v="No"/>
    <n v="42"/>
    <s v="Yes"/>
    <s v="No"/>
    <s v="One year"/>
    <s v="No"/>
    <s v="Bank transfer (automatic)"/>
    <n v="19.8"/>
    <n v="849.9"/>
    <s v="No"/>
    <m/>
  </r>
  <r>
    <x v="2890"/>
    <s v="Male"/>
    <n v="0"/>
    <s v="No"/>
    <x v="1"/>
    <s v="No"/>
    <n v="4"/>
    <s v="Yes"/>
    <s v="Fiber optic"/>
    <s v="Month-to-month"/>
    <s v="Yes"/>
    <s v="Bank transfer (automatic)"/>
    <n v="74.8"/>
    <n v="321.89999999999998"/>
    <s v="Yes"/>
    <m/>
  </r>
  <r>
    <x v="2891"/>
    <s v="Male"/>
    <n v="0"/>
    <s v="Yes"/>
    <x v="0"/>
    <s v="Yes"/>
    <n v="72"/>
    <s v="Yes"/>
    <s v="Fiber optic"/>
    <s v="Two year"/>
    <s v="Yes"/>
    <s v="Credit card (automatic)"/>
    <n v="114.3"/>
    <n v="8058.55"/>
    <s v="No"/>
    <m/>
  </r>
  <r>
    <x v="2892"/>
    <s v="Male"/>
    <n v="0"/>
    <s v="No"/>
    <x v="1"/>
    <s v="No"/>
    <n v="63"/>
    <s v="Yes"/>
    <s v="Fiber optic"/>
    <s v="Two year"/>
    <s v="No"/>
    <s v="Credit card (automatic)"/>
    <n v="109.2"/>
    <n v="7049.75"/>
    <s v="No"/>
    <m/>
  </r>
  <r>
    <x v="2893"/>
    <s v="Female"/>
    <n v="0"/>
    <s v="No"/>
    <x v="1"/>
    <s v="No"/>
    <n v="56"/>
    <s v="No"/>
    <s v="DSL"/>
    <s v="Two year"/>
    <s v="No"/>
    <s v="Bank transfer (automatic)"/>
    <n v="45.05"/>
    <n v="2560.1"/>
    <s v="No"/>
    <m/>
  </r>
  <r>
    <x v="2894"/>
    <s v="Female"/>
    <n v="0"/>
    <s v="Yes"/>
    <x v="0"/>
    <s v="No"/>
    <n v="72"/>
    <s v="Yes"/>
    <s v="Fiber optic"/>
    <s v="Two year"/>
    <s v="Yes"/>
    <s v="Bank transfer (automatic)"/>
    <n v="110.45"/>
    <n v="7982.5"/>
    <s v="No"/>
    <m/>
  </r>
  <r>
    <x v="2895"/>
    <s v="Male"/>
    <n v="1"/>
    <s v="Yes"/>
    <x v="0"/>
    <s v="Yes"/>
    <n v="68"/>
    <s v="Yes"/>
    <s v="Fiber optic"/>
    <s v="Month-to-month"/>
    <s v="Yes"/>
    <s v="Electronic check"/>
    <n v="84.65"/>
    <n v="5683.6"/>
    <s v="No"/>
    <m/>
  </r>
  <r>
    <x v="2896"/>
    <s v="Male"/>
    <n v="0"/>
    <s v="Yes"/>
    <x v="0"/>
    <s v="Yes"/>
    <n v="8"/>
    <s v="Yes"/>
    <s v="DSL"/>
    <s v="Month-to-month"/>
    <s v="No"/>
    <s v="Bank transfer (automatic)"/>
    <n v="44.65"/>
    <n v="369.15"/>
    <s v="No"/>
    <m/>
  </r>
  <r>
    <x v="2897"/>
    <s v="Male"/>
    <n v="0"/>
    <s v="Yes"/>
    <x v="0"/>
    <s v="Yes"/>
    <n v="52"/>
    <s v="Yes"/>
    <s v="Fiber optic"/>
    <s v="Month-to-month"/>
    <s v="Yes"/>
    <s v="Bank transfer (automatic)"/>
    <n v="93.25"/>
    <n v="4631.7"/>
    <s v="No"/>
    <m/>
  </r>
  <r>
    <x v="2898"/>
    <s v="Female"/>
    <n v="0"/>
    <s v="Yes"/>
    <x v="0"/>
    <s v="Yes"/>
    <n v="18"/>
    <s v="Yes"/>
    <s v="No"/>
    <s v="Month-to-month"/>
    <s v="Yes"/>
    <s v="Mailed check"/>
    <n v="20.25"/>
    <n v="401.95"/>
    <s v="No"/>
    <m/>
  </r>
  <r>
    <x v="2899"/>
    <s v="Female"/>
    <n v="0"/>
    <s v="Yes"/>
    <x v="0"/>
    <s v="Yes"/>
    <n v="59"/>
    <s v="Yes"/>
    <s v="No"/>
    <s v="Two year"/>
    <s v="No"/>
    <s v="Mailed check"/>
    <n v="25.45"/>
    <n v="1534.05"/>
    <s v="No"/>
    <m/>
  </r>
  <r>
    <x v="2900"/>
    <s v="Female"/>
    <n v="0"/>
    <s v="No"/>
    <x v="1"/>
    <s v="No"/>
    <n v="60"/>
    <s v="Yes"/>
    <s v="No"/>
    <s v="Two year"/>
    <s v="No"/>
    <s v="Mailed check"/>
    <n v="20.6"/>
    <n v="1093"/>
    <s v="No"/>
    <m/>
  </r>
  <r>
    <x v="2901"/>
    <s v="Male"/>
    <n v="0"/>
    <s v="No"/>
    <x v="1"/>
    <s v="No"/>
    <n v="7"/>
    <s v="Yes"/>
    <s v="Fiber optic"/>
    <s v="Month-to-month"/>
    <s v="Yes"/>
    <s v="Electronic check"/>
    <n v="94.1"/>
    <n v="701.3"/>
    <s v="No"/>
    <m/>
  </r>
  <r>
    <x v="2902"/>
    <s v="Male"/>
    <n v="0"/>
    <s v="Yes"/>
    <x v="0"/>
    <s v="Yes"/>
    <n v="59"/>
    <s v="No"/>
    <s v="DSL"/>
    <s v="One year"/>
    <s v="No"/>
    <s v="Mailed check"/>
    <n v="34.799999999999997"/>
    <n v="1980.3"/>
    <s v="No"/>
    <m/>
  </r>
  <r>
    <x v="2903"/>
    <s v="Male"/>
    <n v="0"/>
    <s v="No"/>
    <x v="1"/>
    <s v="No"/>
    <n v="46"/>
    <s v="No"/>
    <s v="DSL"/>
    <s v="Two year"/>
    <s v="Yes"/>
    <s v="Bank transfer (automatic)"/>
    <n v="60.75"/>
    <n v="2893.4"/>
    <s v="No"/>
    <m/>
  </r>
  <r>
    <x v="2904"/>
    <s v="Male"/>
    <n v="0"/>
    <s v="No"/>
    <x v="1"/>
    <s v="No"/>
    <n v="5"/>
    <s v="Yes"/>
    <s v="DSL"/>
    <s v="Month-to-month"/>
    <s v="Yes"/>
    <s v="Electronic check"/>
    <n v="51.35"/>
    <n v="262.3"/>
    <s v="No"/>
    <m/>
  </r>
  <r>
    <x v="2905"/>
    <s v="Male"/>
    <n v="1"/>
    <s v="Yes"/>
    <x v="0"/>
    <s v="No"/>
    <n v="59"/>
    <s v="No"/>
    <s v="DSL"/>
    <s v="Two year"/>
    <s v="Yes"/>
    <s v="Credit card (automatic)"/>
    <n v="64.05"/>
    <n v="3886.85"/>
    <s v="No"/>
    <m/>
  </r>
  <r>
    <x v="2906"/>
    <s v="Female"/>
    <n v="0"/>
    <s v="Yes"/>
    <x v="0"/>
    <s v="No"/>
    <n v="70"/>
    <s v="Yes"/>
    <s v="DSL"/>
    <s v="Two year"/>
    <s v="Yes"/>
    <s v="Bank transfer (automatic)"/>
    <n v="84.8"/>
    <n v="5917.55"/>
    <s v="No"/>
    <m/>
  </r>
  <r>
    <x v="2907"/>
    <s v="Female"/>
    <n v="0"/>
    <s v="No"/>
    <x v="1"/>
    <s v="No"/>
    <n v="14"/>
    <s v="Yes"/>
    <s v="Fiber optic"/>
    <s v="Month-to-month"/>
    <s v="Yes"/>
    <s v="Credit card (automatic)"/>
    <n v="71"/>
    <n v="914"/>
    <s v="Yes"/>
    <m/>
  </r>
  <r>
    <x v="2908"/>
    <s v="Female"/>
    <n v="0"/>
    <s v="No"/>
    <x v="1"/>
    <s v="No"/>
    <n v="44"/>
    <s v="Yes"/>
    <s v="DSL"/>
    <s v="Month-to-month"/>
    <s v="Yes"/>
    <s v="Mailed check"/>
    <n v="50.15"/>
    <n v="2139.1"/>
    <s v="No"/>
    <m/>
  </r>
  <r>
    <x v="2909"/>
    <s v="Female"/>
    <n v="0"/>
    <s v="Yes"/>
    <x v="0"/>
    <s v="No"/>
    <n v="64"/>
    <s v="Yes"/>
    <s v="Fiber optic"/>
    <s v="Two year"/>
    <s v="Yes"/>
    <s v="Credit card (automatic)"/>
    <n v="94.6"/>
    <n v="5948.7"/>
    <s v="No"/>
    <m/>
  </r>
  <r>
    <x v="2910"/>
    <s v="Female"/>
    <n v="0"/>
    <s v="Yes"/>
    <x v="0"/>
    <s v="Yes"/>
    <n v="58"/>
    <s v="No"/>
    <s v="DSL"/>
    <s v="Two year"/>
    <s v="No"/>
    <s v="Mailed check"/>
    <n v="59.75"/>
    <n v="3624.35"/>
    <s v="No"/>
    <m/>
  </r>
  <r>
    <x v="2911"/>
    <s v="Male"/>
    <n v="1"/>
    <s v="Yes"/>
    <x v="0"/>
    <s v="No"/>
    <n v="58"/>
    <s v="Yes"/>
    <s v="Fiber optic"/>
    <s v="Month-to-month"/>
    <s v="Yes"/>
    <s v="Electronic check"/>
    <n v="98.9"/>
    <n v="5780.7"/>
    <s v="No"/>
    <m/>
  </r>
  <r>
    <x v="2912"/>
    <s v="Female"/>
    <n v="0"/>
    <s v="Yes"/>
    <x v="0"/>
    <s v="No"/>
    <n v="72"/>
    <s v="Yes"/>
    <s v="Fiber optic"/>
    <s v="Two year"/>
    <s v="Yes"/>
    <s v="Credit card (automatic)"/>
    <n v="97.7"/>
    <n v="6869.7"/>
    <s v="No"/>
    <m/>
  </r>
  <r>
    <x v="2913"/>
    <s v="Female"/>
    <n v="1"/>
    <s v="No"/>
    <x v="1"/>
    <s v="No"/>
    <n v="30"/>
    <s v="No"/>
    <s v="DSL"/>
    <s v="Month-to-month"/>
    <s v="Yes"/>
    <s v="Electronic check"/>
    <n v="40.299999999999997"/>
    <n v="1172.95"/>
    <s v="Yes"/>
    <m/>
  </r>
  <r>
    <x v="2914"/>
    <s v="Male"/>
    <n v="1"/>
    <s v="No"/>
    <x v="1"/>
    <s v="No"/>
    <n v="11"/>
    <s v="Yes"/>
    <s v="DSL"/>
    <s v="Month-to-month"/>
    <s v="No"/>
    <s v="Bank transfer (automatic)"/>
    <n v="60.25"/>
    <n v="662.95"/>
    <s v="No"/>
    <m/>
  </r>
  <r>
    <x v="2915"/>
    <s v="Female"/>
    <n v="1"/>
    <s v="No"/>
    <x v="1"/>
    <s v="No"/>
    <n v="34"/>
    <s v="No"/>
    <s v="DSL"/>
    <s v="Month-to-month"/>
    <s v="Yes"/>
    <s v="Electronic check"/>
    <n v="56.25"/>
    <n v="1765.95"/>
    <s v="No"/>
    <m/>
  </r>
  <r>
    <x v="2916"/>
    <s v="Male"/>
    <n v="0"/>
    <s v="No"/>
    <x v="1"/>
    <s v="No"/>
    <n v="54"/>
    <s v="No"/>
    <s v="DSL"/>
    <s v="Two year"/>
    <s v="No"/>
    <s v="Bank transfer (automatic)"/>
    <n v="46.2"/>
    <n v="2431.9499999999998"/>
    <s v="No"/>
    <m/>
  </r>
  <r>
    <x v="2917"/>
    <s v="Female"/>
    <n v="0"/>
    <s v="No"/>
    <x v="1"/>
    <s v="No"/>
    <n v="3"/>
    <s v="No"/>
    <s v="DSL"/>
    <s v="Month-to-month"/>
    <s v="Yes"/>
    <s v="Electronic check"/>
    <n v="50.6"/>
    <n v="155.35"/>
    <s v="Yes"/>
    <m/>
  </r>
  <r>
    <x v="2918"/>
    <s v="Female"/>
    <n v="0"/>
    <s v="Yes"/>
    <x v="0"/>
    <s v="Yes"/>
    <n v="72"/>
    <s v="Yes"/>
    <s v="No"/>
    <s v="Two year"/>
    <s v="No"/>
    <s v="Mailed check"/>
    <n v="24.9"/>
    <n v="1859.2"/>
    <s v="No"/>
    <m/>
  </r>
  <r>
    <x v="2919"/>
    <s v="Female"/>
    <n v="0"/>
    <s v="Yes"/>
    <x v="0"/>
    <s v="Yes"/>
    <n v="40"/>
    <s v="Yes"/>
    <s v="Fiber optic"/>
    <s v="Month-to-month"/>
    <s v="Yes"/>
    <s v="Electronic check"/>
    <n v="84.85"/>
    <n v="3303.05"/>
    <s v="Yes"/>
    <m/>
  </r>
  <r>
    <x v="2920"/>
    <s v="Female"/>
    <n v="0"/>
    <s v="Yes"/>
    <x v="0"/>
    <s v="Yes"/>
    <n v="2"/>
    <s v="Yes"/>
    <s v="DSL"/>
    <s v="Month-to-month"/>
    <s v="No"/>
    <s v="Mailed check"/>
    <n v="65.7"/>
    <n v="134.35"/>
    <s v="Yes"/>
    <m/>
  </r>
  <r>
    <x v="2921"/>
    <s v="Male"/>
    <n v="0"/>
    <s v="Yes"/>
    <x v="0"/>
    <s v="Yes"/>
    <n v="54"/>
    <s v="Yes"/>
    <s v="DSL"/>
    <s v="Two year"/>
    <s v="No"/>
    <s v="Credit card (automatic)"/>
    <n v="63.35"/>
    <n v="3409.1"/>
    <s v="No"/>
    <m/>
  </r>
  <r>
    <x v="2922"/>
    <s v="Female"/>
    <n v="0"/>
    <s v="No"/>
    <x v="1"/>
    <s v="No"/>
    <n v="14"/>
    <s v="Yes"/>
    <s v="DSL"/>
    <s v="Month-to-month"/>
    <s v="No"/>
    <s v="Bank transfer (automatic)"/>
    <n v="50.1"/>
    <n v="709.5"/>
    <s v="No"/>
    <m/>
  </r>
  <r>
    <x v="2923"/>
    <s v="Female"/>
    <n v="0"/>
    <s v="No"/>
    <x v="1"/>
    <s v="No"/>
    <n v="10"/>
    <s v="Yes"/>
    <s v="Fiber optic"/>
    <s v="Month-to-month"/>
    <s v="Yes"/>
    <s v="Electronic check"/>
    <n v="94.85"/>
    <n v="953.45"/>
    <s v="Yes"/>
    <m/>
  </r>
  <r>
    <x v="2924"/>
    <s v="Female"/>
    <n v="0"/>
    <s v="No"/>
    <x v="1"/>
    <s v="No"/>
    <n v="1"/>
    <s v="Yes"/>
    <s v="DSL"/>
    <s v="Month-to-month"/>
    <s v="No"/>
    <s v="Electronic check"/>
    <n v="50.15"/>
    <n v="50.15"/>
    <s v="No"/>
    <m/>
  </r>
  <r>
    <x v="2925"/>
    <s v="Male"/>
    <n v="0"/>
    <s v="No"/>
    <x v="1"/>
    <s v="No"/>
    <n v="1"/>
    <s v="Yes"/>
    <s v="No"/>
    <s v="Month-to-month"/>
    <s v="No"/>
    <s v="Mailed check"/>
    <n v="19.75"/>
    <n v="19.75"/>
    <s v="Yes"/>
    <m/>
  </r>
  <r>
    <x v="2926"/>
    <s v="Male"/>
    <n v="0"/>
    <s v="No"/>
    <x v="1"/>
    <s v="No"/>
    <n v="56"/>
    <s v="Yes"/>
    <s v="DSL"/>
    <s v="One year"/>
    <s v="Yes"/>
    <s v="Bank transfer (automatic)"/>
    <n v="64.650000000000006"/>
    <n v="3665.55"/>
    <s v="No"/>
    <m/>
  </r>
  <r>
    <x v="2927"/>
    <s v="Female"/>
    <n v="0"/>
    <s v="Yes"/>
    <x v="0"/>
    <s v="No"/>
    <n v="68"/>
    <s v="Yes"/>
    <s v="DSL"/>
    <s v="Two year"/>
    <s v="Yes"/>
    <s v="Bank transfer (automatic)"/>
    <n v="79.599999999999994"/>
    <n v="5515.8"/>
    <s v="No"/>
    <m/>
  </r>
  <r>
    <x v="2928"/>
    <s v="Female"/>
    <n v="0"/>
    <s v="Yes"/>
    <x v="0"/>
    <s v="Yes"/>
    <n v="14"/>
    <s v="Yes"/>
    <s v="No"/>
    <s v="One year"/>
    <s v="Yes"/>
    <s v="Mailed check"/>
    <n v="19.5"/>
    <n v="272"/>
    <s v="No"/>
    <m/>
  </r>
  <r>
    <x v="2929"/>
    <s v="Male"/>
    <n v="1"/>
    <s v="Yes"/>
    <x v="0"/>
    <s v="No"/>
    <n v="55"/>
    <s v="Yes"/>
    <s v="Fiber optic"/>
    <s v="Month-to-month"/>
    <s v="Yes"/>
    <s v="Electronic check"/>
    <n v="74"/>
    <n v="4052.4"/>
    <s v="No"/>
    <m/>
  </r>
  <r>
    <x v="2930"/>
    <s v="Female"/>
    <n v="0"/>
    <s v="No"/>
    <x v="1"/>
    <s v="No"/>
    <n v="16"/>
    <s v="No"/>
    <s v="DSL"/>
    <s v="Month-to-month"/>
    <s v="Yes"/>
    <s v="Electronic check"/>
    <n v="38.9"/>
    <n v="664.4"/>
    <s v="No"/>
    <m/>
  </r>
  <r>
    <x v="2931"/>
    <s v="Male"/>
    <n v="1"/>
    <s v="No"/>
    <x v="1"/>
    <s v="No"/>
    <n v="9"/>
    <s v="Yes"/>
    <s v="Fiber optic"/>
    <s v="Month-to-month"/>
    <s v="Yes"/>
    <s v="Electronic check"/>
    <n v="79.55"/>
    <n v="718.55"/>
    <s v="No"/>
    <m/>
  </r>
  <r>
    <x v="2932"/>
    <s v="Male"/>
    <n v="0"/>
    <s v="Yes"/>
    <x v="0"/>
    <s v="Yes"/>
    <n v="14"/>
    <s v="Yes"/>
    <s v="DSL"/>
    <s v="Month-to-month"/>
    <s v="Yes"/>
    <s v="Electronic check"/>
    <n v="65.45"/>
    <n v="937.6"/>
    <s v="Yes"/>
    <m/>
  </r>
  <r>
    <x v="2933"/>
    <s v="Male"/>
    <n v="1"/>
    <s v="Yes"/>
    <x v="0"/>
    <s v="No"/>
    <n v="58"/>
    <s v="Yes"/>
    <s v="Fiber optic"/>
    <s v="Month-to-month"/>
    <s v="Yes"/>
    <s v="Electronic check"/>
    <n v="98.7"/>
    <n v="5812.6"/>
    <s v="Yes"/>
    <m/>
  </r>
  <r>
    <x v="2934"/>
    <s v="Male"/>
    <n v="0"/>
    <s v="Yes"/>
    <x v="0"/>
    <s v="No"/>
    <n v="70"/>
    <s v="Yes"/>
    <s v="Fiber optic"/>
    <s v="Two year"/>
    <s v="Yes"/>
    <s v="Credit card (automatic)"/>
    <n v="99.35"/>
    <n v="6944.5"/>
    <s v="No"/>
    <m/>
  </r>
  <r>
    <x v="2935"/>
    <s v="Female"/>
    <n v="1"/>
    <s v="Yes"/>
    <x v="0"/>
    <s v="Yes"/>
    <n v="14"/>
    <s v="Yes"/>
    <s v="Fiber optic"/>
    <s v="Month-to-month"/>
    <s v="Yes"/>
    <s v="Electronic check"/>
    <n v="95.8"/>
    <n v="1346.3"/>
    <s v="No"/>
    <m/>
  </r>
  <r>
    <x v="2936"/>
    <s v="Male"/>
    <n v="0"/>
    <s v="Yes"/>
    <x v="0"/>
    <s v="Yes"/>
    <n v="22"/>
    <s v="Yes"/>
    <s v="DSL"/>
    <s v="One year"/>
    <s v="Yes"/>
    <s v="Bank transfer (automatic)"/>
    <n v="67.5"/>
    <n v="1544.05"/>
    <s v="Yes"/>
    <m/>
  </r>
  <r>
    <x v="2937"/>
    <s v="Female"/>
    <n v="0"/>
    <s v="Yes"/>
    <x v="0"/>
    <s v="Yes"/>
    <n v="29"/>
    <s v="Yes"/>
    <s v="No"/>
    <s v="Two year"/>
    <s v="No"/>
    <s v="Mailed check"/>
    <n v="26.1"/>
    <n v="692.55"/>
    <s v="No"/>
    <m/>
  </r>
  <r>
    <x v="2938"/>
    <s v="Female"/>
    <n v="0"/>
    <s v="No"/>
    <x v="1"/>
    <s v="No"/>
    <n v="1"/>
    <s v="Yes"/>
    <s v="Fiber optic"/>
    <s v="Month-to-month"/>
    <s v="Yes"/>
    <s v="Electronic check"/>
    <n v="69.599999999999994"/>
    <n v="69.599999999999994"/>
    <s v="Yes"/>
    <m/>
  </r>
  <r>
    <x v="2939"/>
    <s v="Female"/>
    <n v="1"/>
    <s v="Yes"/>
    <x v="0"/>
    <s v="No"/>
    <n v="68"/>
    <s v="Yes"/>
    <s v="Fiber optic"/>
    <s v="Month-to-month"/>
    <s v="Yes"/>
    <s v="Electronic check"/>
    <n v="100.2"/>
    <n v="6851.65"/>
    <s v="Yes"/>
    <m/>
  </r>
  <r>
    <x v="2940"/>
    <s v="Female"/>
    <n v="0"/>
    <s v="No"/>
    <x v="1"/>
    <s v="No"/>
    <n v="30"/>
    <s v="No"/>
    <s v="DSL"/>
    <s v="One year"/>
    <s v="Yes"/>
    <s v="Credit card (automatic)"/>
    <n v="40.35"/>
    <n v="1187.05"/>
    <s v="No"/>
    <m/>
  </r>
  <r>
    <x v="2941"/>
    <s v="Female"/>
    <n v="0"/>
    <s v="Yes"/>
    <x v="0"/>
    <s v="No"/>
    <n v="72"/>
    <s v="Yes"/>
    <s v="DSL"/>
    <s v="Two year"/>
    <s v="No"/>
    <s v="Credit card (automatic)"/>
    <n v="79.2"/>
    <n v="5401.9"/>
    <s v="No"/>
    <m/>
  </r>
  <r>
    <x v="2942"/>
    <s v="Male"/>
    <n v="0"/>
    <s v="No"/>
    <x v="1"/>
    <s v="No"/>
    <n v="7"/>
    <s v="Yes"/>
    <s v="Fiber optic"/>
    <s v="Month-to-month"/>
    <s v="No"/>
    <s v="Electronic check"/>
    <n v="73.599999999999994"/>
    <n v="520"/>
    <s v="Yes"/>
    <m/>
  </r>
  <r>
    <x v="2943"/>
    <s v="Female"/>
    <n v="0"/>
    <s v="No"/>
    <x v="1"/>
    <s v="No"/>
    <n v="9"/>
    <s v="Yes"/>
    <s v="Fiber optic"/>
    <s v="Month-to-month"/>
    <s v="Yes"/>
    <s v="Electronic check"/>
    <n v="74.75"/>
    <n v="706.6"/>
    <s v="Yes"/>
    <m/>
  </r>
  <r>
    <x v="2944"/>
    <s v="Female"/>
    <n v="0"/>
    <s v="No"/>
    <x v="1"/>
    <s v="No"/>
    <n v="20"/>
    <s v="Yes"/>
    <s v="DSL"/>
    <s v="Month-to-month"/>
    <s v="Yes"/>
    <s v="Credit card (automatic)"/>
    <n v="68.900000000000006"/>
    <n v="1370.35"/>
    <s v="No"/>
    <m/>
  </r>
  <r>
    <x v="2945"/>
    <s v="Female"/>
    <n v="0"/>
    <s v="No"/>
    <x v="1"/>
    <s v="No"/>
    <n v="29"/>
    <s v="Yes"/>
    <s v="Fiber optic"/>
    <s v="Month-to-month"/>
    <s v="Yes"/>
    <s v="Credit card (automatic)"/>
    <n v="76"/>
    <n v="2215.25"/>
    <s v="No"/>
    <m/>
  </r>
  <r>
    <x v="2946"/>
    <s v="Male"/>
    <n v="0"/>
    <s v="No"/>
    <x v="1"/>
    <s v="No"/>
    <n v="1"/>
    <s v="Yes"/>
    <s v="Fiber optic"/>
    <s v="Month-to-month"/>
    <s v="No"/>
    <s v="Electronic check"/>
    <n v="74"/>
    <n v="74"/>
    <s v="No"/>
    <m/>
  </r>
  <r>
    <x v="2947"/>
    <s v="Male"/>
    <n v="0"/>
    <s v="No"/>
    <x v="1"/>
    <s v="No"/>
    <n v="3"/>
    <s v="Yes"/>
    <s v="Fiber optic"/>
    <s v="Month-to-month"/>
    <s v="Yes"/>
    <s v="Mailed check"/>
    <n v="82.3"/>
    <n v="214.4"/>
    <s v="No"/>
    <m/>
  </r>
  <r>
    <x v="2948"/>
    <s v="Female"/>
    <n v="0"/>
    <s v="No"/>
    <x v="1"/>
    <s v="No"/>
    <n v="20"/>
    <s v="Yes"/>
    <s v="Fiber optic"/>
    <s v="Month-to-month"/>
    <s v="Yes"/>
    <s v="Bank transfer (automatic)"/>
    <n v="89.4"/>
    <n v="1871.15"/>
    <s v="No"/>
    <m/>
  </r>
  <r>
    <x v="2949"/>
    <s v="Male"/>
    <n v="0"/>
    <s v="No"/>
    <x v="1"/>
    <s v="Yes"/>
    <n v="64"/>
    <s v="Yes"/>
    <s v="Fiber optic"/>
    <s v="Month-to-month"/>
    <s v="Yes"/>
    <s v="Credit card (automatic)"/>
    <n v="99.15"/>
    <n v="6171.2"/>
    <s v="No"/>
    <m/>
  </r>
  <r>
    <x v="2950"/>
    <s v="Male"/>
    <n v="0"/>
    <s v="Yes"/>
    <x v="0"/>
    <s v="No"/>
    <n v="50"/>
    <s v="Yes"/>
    <s v="No"/>
    <s v="Two year"/>
    <s v="No"/>
    <s v="Electronic check"/>
    <n v="19.8"/>
    <n v="1013.2"/>
    <s v="No"/>
    <m/>
  </r>
  <r>
    <x v="2951"/>
    <s v="Male"/>
    <n v="0"/>
    <s v="No"/>
    <x v="1"/>
    <s v="No"/>
    <n v="6"/>
    <s v="Yes"/>
    <s v="DSL"/>
    <s v="Month-to-month"/>
    <s v="Yes"/>
    <s v="Bank transfer (automatic)"/>
    <n v="59.15"/>
    <n v="336.7"/>
    <s v="No"/>
    <m/>
  </r>
  <r>
    <x v="2952"/>
    <s v="Male"/>
    <n v="0"/>
    <s v="Yes"/>
    <x v="0"/>
    <s v="Yes"/>
    <n v="7"/>
    <s v="Yes"/>
    <s v="DSL"/>
    <s v="Month-to-month"/>
    <s v="No"/>
    <s v="Electronic check"/>
    <n v="44.75"/>
    <n v="333.65"/>
    <s v="No"/>
    <m/>
  </r>
  <r>
    <x v="2953"/>
    <s v="Male"/>
    <n v="0"/>
    <s v="Yes"/>
    <x v="0"/>
    <s v="Yes"/>
    <n v="72"/>
    <s v="Yes"/>
    <s v="Fiber optic"/>
    <s v="Two year"/>
    <s v="Yes"/>
    <s v="Credit card (automatic)"/>
    <n v="90.8"/>
    <n v="6511.8"/>
    <s v="No"/>
    <m/>
  </r>
  <r>
    <x v="2954"/>
    <s v="Male"/>
    <n v="0"/>
    <s v="Yes"/>
    <x v="0"/>
    <s v="No"/>
    <n v="8"/>
    <s v="Yes"/>
    <s v="DSL"/>
    <s v="Month-to-month"/>
    <s v="Yes"/>
    <s v="Bank transfer (automatic)"/>
    <n v="49.55"/>
    <n v="393.45"/>
    <s v="No"/>
    <m/>
  </r>
  <r>
    <x v="2955"/>
    <s v="Female"/>
    <n v="0"/>
    <s v="Yes"/>
    <x v="0"/>
    <s v="Yes"/>
    <n v="67"/>
    <s v="Yes"/>
    <s v="Fiber optic"/>
    <s v="Two year"/>
    <s v="No"/>
    <s v="Credit card (automatic)"/>
    <n v="106.7"/>
    <n v="7009.5"/>
    <s v="No"/>
    <m/>
  </r>
  <r>
    <x v="2956"/>
    <s v="Female"/>
    <n v="1"/>
    <s v="Yes"/>
    <x v="0"/>
    <s v="No"/>
    <n v="24"/>
    <s v="Yes"/>
    <s v="Fiber optic"/>
    <s v="Month-to-month"/>
    <s v="Yes"/>
    <s v="Electronic check"/>
    <n v="93.55"/>
    <n v="2264.0500000000002"/>
    <s v="Yes"/>
    <m/>
  </r>
  <r>
    <x v="2957"/>
    <s v="Female"/>
    <n v="0"/>
    <s v="Yes"/>
    <x v="0"/>
    <s v="No"/>
    <n v="72"/>
    <s v="Yes"/>
    <s v="Fiber optic"/>
    <s v="Two year"/>
    <s v="Yes"/>
    <s v="Credit card (automatic)"/>
    <n v="94.45"/>
    <n v="6921.7"/>
    <s v="No"/>
    <m/>
  </r>
  <r>
    <x v="2958"/>
    <s v="Male"/>
    <n v="0"/>
    <s v="Yes"/>
    <x v="0"/>
    <s v="Yes"/>
    <n v="33"/>
    <s v="Yes"/>
    <s v="No"/>
    <s v="One year"/>
    <s v="Yes"/>
    <s v="Bank transfer (automatic)"/>
    <n v="19.45"/>
    <n v="600.25"/>
    <s v="No"/>
    <m/>
  </r>
  <r>
    <x v="2959"/>
    <s v="Male"/>
    <n v="0"/>
    <s v="No"/>
    <x v="1"/>
    <s v="No"/>
    <n v="2"/>
    <s v="No"/>
    <s v="DSL"/>
    <s v="Month-to-month"/>
    <s v="Yes"/>
    <s v="Electronic check"/>
    <n v="25.05"/>
    <n v="56.35"/>
    <s v="Yes"/>
    <m/>
  </r>
  <r>
    <x v="2960"/>
    <s v="Male"/>
    <n v="0"/>
    <s v="No"/>
    <x v="1"/>
    <s v="No"/>
    <n v="36"/>
    <s v="Yes"/>
    <s v="No"/>
    <s v="One year"/>
    <s v="Yes"/>
    <s v="Credit card (automatic)"/>
    <n v="20.350000000000001"/>
    <n v="695.85"/>
    <s v="No"/>
    <m/>
  </r>
  <r>
    <x v="2961"/>
    <s v="Female"/>
    <n v="0"/>
    <s v="Yes"/>
    <x v="0"/>
    <s v="Yes"/>
    <n v="51"/>
    <s v="Yes"/>
    <s v="No"/>
    <s v="Two year"/>
    <s v="No"/>
    <s v="Mailed check"/>
    <n v="19.95"/>
    <n v="1028.75"/>
    <s v="No"/>
    <m/>
  </r>
  <r>
    <x v="2962"/>
    <s v="Male"/>
    <n v="0"/>
    <s v="Yes"/>
    <x v="0"/>
    <s v="No"/>
    <n v="53"/>
    <s v="Yes"/>
    <s v="DSL"/>
    <s v="One year"/>
    <s v="No"/>
    <s v="Bank transfer (automatic)"/>
    <n v="77.400000000000006"/>
    <n v="4155.95"/>
    <s v="No"/>
    <m/>
  </r>
  <r>
    <x v="2963"/>
    <s v="Female"/>
    <n v="0"/>
    <s v="Yes"/>
    <x v="0"/>
    <s v="Yes"/>
    <n v="20"/>
    <s v="Yes"/>
    <s v="No"/>
    <s v="One year"/>
    <s v="No"/>
    <s v="Bank transfer (automatic)"/>
    <n v="19.7"/>
    <n v="395.6"/>
    <s v="No"/>
    <m/>
  </r>
  <r>
    <x v="2964"/>
    <s v="Male"/>
    <n v="0"/>
    <s v="Yes"/>
    <x v="0"/>
    <s v="No"/>
    <n v="63"/>
    <s v="Yes"/>
    <s v="Fiber optic"/>
    <s v="Two year"/>
    <s v="No"/>
    <s v="Credit card (automatic)"/>
    <n v="99.7"/>
    <n v="6330.4"/>
    <s v="No"/>
    <m/>
  </r>
  <r>
    <x v="2965"/>
    <s v="Female"/>
    <n v="0"/>
    <s v="No"/>
    <x v="1"/>
    <s v="No"/>
    <n v="40"/>
    <s v="Yes"/>
    <s v="Fiber optic"/>
    <s v="Month-to-month"/>
    <s v="No"/>
    <s v="Credit card (automatic)"/>
    <n v="74.8"/>
    <n v="2971.7"/>
    <s v="No"/>
    <m/>
  </r>
  <r>
    <x v="2966"/>
    <s v="Male"/>
    <n v="0"/>
    <s v="No"/>
    <x v="1"/>
    <s v="No"/>
    <n v="35"/>
    <s v="Yes"/>
    <s v="No"/>
    <s v="One year"/>
    <s v="Yes"/>
    <s v="Mailed check"/>
    <n v="19.149999999999999"/>
    <n v="638"/>
    <s v="No"/>
    <m/>
  </r>
  <r>
    <x v="2967"/>
    <s v="Male"/>
    <n v="0"/>
    <s v="Yes"/>
    <x v="0"/>
    <s v="Yes"/>
    <n v="26"/>
    <s v="Yes"/>
    <s v="Fiber optic"/>
    <s v="One year"/>
    <s v="No"/>
    <s v="Bank transfer (automatic)"/>
    <n v="78.95"/>
    <n v="2034.25"/>
    <s v="No"/>
    <m/>
  </r>
  <r>
    <x v="2968"/>
    <s v="Male"/>
    <n v="1"/>
    <s v="Yes"/>
    <x v="0"/>
    <s v="No"/>
    <n v="27"/>
    <s v="Yes"/>
    <s v="Fiber optic"/>
    <s v="Month-to-month"/>
    <s v="Yes"/>
    <s v="Electronic check"/>
    <n v="95.55"/>
    <n v="2510.1999999999998"/>
    <s v="Yes"/>
    <m/>
  </r>
  <r>
    <x v="2969"/>
    <s v="Male"/>
    <n v="1"/>
    <s v="Yes"/>
    <x v="0"/>
    <s v="No"/>
    <n v="34"/>
    <s v="Yes"/>
    <s v="Fiber optic"/>
    <s v="Month-to-month"/>
    <s v="No"/>
    <s v="Credit card (automatic)"/>
    <n v="71.55"/>
    <n v="2427.35"/>
    <s v="No"/>
    <m/>
  </r>
  <r>
    <x v="2970"/>
    <s v="Female"/>
    <n v="1"/>
    <s v="Yes"/>
    <x v="0"/>
    <s v="No"/>
    <n v="19"/>
    <s v="Yes"/>
    <s v="Fiber optic"/>
    <s v="Month-to-month"/>
    <s v="Yes"/>
    <s v="Electronic check"/>
    <n v="94.95"/>
    <n v="1760.25"/>
    <s v="No"/>
    <m/>
  </r>
  <r>
    <x v="2971"/>
    <s v="Male"/>
    <n v="0"/>
    <s v="Yes"/>
    <x v="0"/>
    <s v="No"/>
    <n v="43"/>
    <s v="Yes"/>
    <s v="Fiber optic"/>
    <s v="Month-to-month"/>
    <s v="Yes"/>
    <s v="Credit card (automatic)"/>
    <n v="86.1"/>
    <n v="3551.65"/>
    <s v="No"/>
    <m/>
  </r>
  <r>
    <x v="2972"/>
    <s v="Male"/>
    <n v="0"/>
    <s v="Yes"/>
    <x v="0"/>
    <s v="Yes"/>
    <n v="6"/>
    <s v="Yes"/>
    <s v="No"/>
    <s v="Month-to-month"/>
    <s v="No"/>
    <s v="Mailed check"/>
    <n v="19.55"/>
    <n v="122.9"/>
    <s v="No"/>
    <m/>
  </r>
  <r>
    <x v="2973"/>
    <s v="Male"/>
    <n v="0"/>
    <s v="No"/>
    <x v="1"/>
    <s v="Yes"/>
    <n v="56"/>
    <s v="Yes"/>
    <s v="No"/>
    <s v="Two year"/>
    <s v="Yes"/>
    <s v="Mailed check"/>
    <n v="24.8"/>
    <n v="1424.2"/>
    <s v="No"/>
    <m/>
  </r>
  <r>
    <x v="2974"/>
    <s v="Male"/>
    <n v="0"/>
    <s v="Yes"/>
    <x v="0"/>
    <s v="Yes"/>
    <n v="34"/>
    <s v="Yes"/>
    <s v="Fiber optic"/>
    <s v="Month-to-month"/>
    <s v="Yes"/>
    <s v="Mailed check"/>
    <n v="84.05"/>
    <n v="2909.95"/>
    <s v="No"/>
    <m/>
  </r>
  <r>
    <x v="2975"/>
    <s v="Female"/>
    <n v="0"/>
    <s v="No"/>
    <x v="1"/>
    <s v="No"/>
    <n v="10"/>
    <s v="No"/>
    <s v="DSL"/>
    <s v="Month-to-month"/>
    <s v="No"/>
    <s v="Electronic check"/>
    <n v="36.25"/>
    <n v="374"/>
    <s v="No"/>
    <m/>
  </r>
  <r>
    <x v="2976"/>
    <s v="Female"/>
    <n v="0"/>
    <s v="No"/>
    <x v="1"/>
    <s v="No"/>
    <n v="1"/>
    <s v="Yes"/>
    <s v="No"/>
    <s v="Month-to-month"/>
    <s v="Yes"/>
    <s v="Mailed check"/>
    <n v="20.25"/>
    <n v="20.25"/>
    <s v="Yes"/>
    <m/>
  </r>
  <r>
    <x v="2977"/>
    <s v="Female"/>
    <n v="0"/>
    <s v="No"/>
    <x v="1"/>
    <s v="No"/>
    <n v="13"/>
    <s v="No"/>
    <s v="DSL"/>
    <s v="Month-to-month"/>
    <s v="Yes"/>
    <s v="Electronic check"/>
    <n v="23.9"/>
    <n v="300.8"/>
    <s v="Yes"/>
    <m/>
  </r>
  <r>
    <x v="2978"/>
    <s v="Female"/>
    <n v="0"/>
    <s v="Yes"/>
    <x v="0"/>
    <s v="No"/>
    <n v="55"/>
    <s v="Yes"/>
    <s v="Fiber optic"/>
    <s v="Month-to-month"/>
    <s v="Yes"/>
    <s v="Credit card (automatic)"/>
    <n v="103.65"/>
    <n v="5676.65"/>
    <s v="No"/>
    <m/>
  </r>
  <r>
    <x v="2979"/>
    <s v="Female"/>
    <n v="0"/>
    <s v="Yes"/>
    <x v="0"/>
    <s v="Yes"/>
    <n v="36"/>
    <s v="Yes"/>
    <s v="DSL"/>
    <s v="Two year"/>
    <s v="Yes"/>
    <s v="Credit card (automatic)"/>
    <n v="92.9"/>
    <n v="3379.25"/>
    <s v="No"/>
    <m/>
  </r>
  <r>
    <x v="2980"/>
    <s v="Male"/>
    <n v="0"/>
    <s v="Yes"/>
    <x v="0"/>
    <s v="No"/>
    <n v="47"/>
    <s v="Yes"/>
    <s v="No"/>
    <s v="One year"/>
    <s v="No"/>
    <s v="Bank transfer (automatic)"/>
    <n v="19.899999999999999"/>
    <n v="942.95"/>
    <s v="No"/>
    <m/>
  </r>
  <r>
    <x v="2981"/>
    <s v="Female"/>
    <n v="0"/>
    <s v="Yes"/>
    <x v="0"/>
    <s v="Yes"/>
    <n v="12"/>
    <s v="Yes"/>
    <s v="No"/>
    <s v="Month-to-month"/>
    <s v="Yes"/>
    <s v="Credit card (automatic)"/>
    <n v="20.100000000000001"/>
    <n v="232.4"/>
    <s v="No"/>
    <m/>
  </r>
  <r>
    <x v="2982"/>
    <s v="Male"/>
    <n v="1"/>
    <s v="No"/>
    <x v="1"/>
    <s v="No"/>
    <n v="24"/>
    <s v="Yes"/>
    <s v="Fiber optic"/>
    <s v="Month-to-month"/>
    <s v="Yes"/>
    <s v="Electronic check"/>
    <n v="80.5"/>
    <n v="2088.4499999999998"/>
    <s v="No"/>
    <m/>
  </r>
  <r>
    <x v="2983"/>
    <s v="Female"/>
    <n v="1"/>
    <s v="No"/>
    <x v="1"/>
    <s v="No"/>
    <n v="35"/>
    <s v="No"/>
    <s v="DSL"/>
    <s v="Month-to-month"/>
    <s v="Yes"/>
    <s v="Electronic check"/>
    <n v="39.85"/>
    <n v="1434.6"/>
    <s v="No"/>
    <m/>
  </r>
  <r>
    <x v="2984"/>
    <s v="Female"/>
    <n v="0"/>
    <s v="No"/>
    <x v="1"/>
    <s v="No"/>
    <n v="67"/>
    <s v="Yes"/>
    <s v="DSL"/>
    <s v="One year"/>
    <s v="No"/>
    <s v="Credit card (automatic)"/>
    <n v="60.5"/>
    <n v="3870"/>
    <s v="No"/>
    <m/>
  </r>
  <r>
    <x v="2985"/>
    <s v="Male"/>
    <n v="0"/>
    <s v="No"/>
    <x v="1"/>
    <s v="No"/>
    <n v="25"/>
    <s v="Yes"/>
    <s v="Fiber optic"/>
    <s v="Month-to-month"/>
    <s v="Yes"/>
    <s v="Electronic check"/>
    <n v="84.8"/>
    <n v="2043.45"/>
    <s v="Yes"/>
    <m/>
  </r>
  <r>
    <x v="2986"/>
    <s v="Male"/>
    <n v="0"/>
    <s v="No"/>
    <x v="1"/>
    <s v="No"/>
    <n v="21"/>
    <s v="Yes"/>
    <s v="Fiber optic"/>
    <s v="Month-to-month"/>
    <s v="No"/>
    <s v="Mailed check"/>
    <n v="103.85"/>
    <n v="2215"/>
    <s v="No"/>
    <m/>
  </r>
  <r>
    <x v="2987"/>
    <s v="Female"/>
    <n v="0"/>
    <s v="No"/>
    <x v="1"/>
    <s v="No"/>
    <n v="13"/>
    <s v="Yes"/>
    <s v="DSL"/>
    <s v="Month-to-month"/>
    <s v="No"/>
    <s v="Bank transfer (automatic)"/>
    <n v="67.8"/>
    <n v="842.25"/>
    <s v="No"/>
    <m/>
  </r>
  <r>
    <x v="2988"/>
    <s v="Male"/>
    <n v="0"/>
    <s v="Yes"/>
    <x v="0"/>
    <s v="No"/>
    <n v="35"/>
    <s v="Yes"/>
    <s v="Fiber optic"/>
    <s v="Month-to-month"/>
    <s v="Yes"/>
    <s v="Electronic check"/>
    <n v="75.2"/>
    <n v="2576.1999999999998"/>
    <s v="Yes"/>
    <m/>
  </r>
  <r>
    <x v="2989"/>
    <s v="Male"/>
    <n v="1"/>
    <s v="Yes"/>
    <x v="0"/>
    <s v="No"/>
    <n v="71"/>
    <s v="Yes"/>
    <s v="No"/>
    <s v="Two year"/>
    <s v="No"/>
    <s v="Bank transfer (automatic)"/>
    <n v="24.85"/>
    <n v="1901"/>
    <s v="No"/>
    <m/>
  </r>
  <r>
    <x v="2990"/>
    <s v="Male"/>
    <n v="0"/>
    <s v="Yes"/>
    <x v="0"/>
    <s v="No"/>
    <n v="71"/>
    <s v="No"/>
    <s v="DSL"/>
    <s v="Two year"/>
    <s v="No"/>
    <s v="Electronic check"/>
    <n v="49.35"/>
    <n v="3515.25"/>
    <s v="Yes"/>
    <m/>
  </r>
  <r>
    <x v="2991"/>
    <s v="Male"/>
    <n v="1"/>
    <s v="Yes"/>
    <x v="0"/>
    <s v="No"/>
    <n v="7"/>
    <s v="Yes"/>
    <s v="Fiber optic"/>
    <s v="Month-to-month"/>
    <s v="Yes"/>
    <s v="Electronic check"/>
    <n v="89"/>
    <n v="605.45000000000005"/>
    <s v="No"/>
    <m/>
  </r>
  <r>
    <x v="2992"/>
    <s v="Female"/>
    <n v="1"/>
    <s v="No"/>
    <x v="1"/>
    <s v="No"/>
    <n v="57"/>
    <s v="No"/>
    <s v="DSL"/>
    <s v="Month-to-month"/>
    <s v="Yes"/>
    <s v="Electronic check"/>
    <n v="55"/>
    <n v="3094.05"/>
    <s v="No"/>
    <m/>
  </r>
  <r>
    <x v="2993"/>
    <s v="Male"/>
    <n v="0"/>
    <s v="Yes"/>
    <x v="0"/>
    <s v="No"/>
    <n v="65"/>
    <s v="Yes"/>
    <s v="DSL"/>
    <s v="Two year"/>
    <s v="No"/>
    <s v="Bank transfer (automatic)"/>
    <n v="76.150000000000006"/>
    <n v="4929.55"/>
    <s v="No"/>
    <m/>
  </r>
  <r>
    <x v="2994"/>
    <s v="Male"/>
    <n v="0"/>
    <s v="No"/>
    <x v="1"/>
    <s v="No"/>
    <n v="27"/>
    <s v="Yes"/>
    <s v="No"/>
    <s v="One year"/>
    <s v="No"/>
    <s v="Mailed check"/>
    <n v="20.3"/>
    <n v="595.04999999999995"/>
    <s v="No"/>
    <m/>
  </r>
  <r>
    <x v="2995"/>
    <s v="Male"/>
    <n v="0"/>
    <s v="No"/>
    <x v="1"/>
    <s v="No"/>
    <n v="6"/>
    <s v="Yes"/>
    <s v="Fiber optic"/>
    <s v="Month-to-month"/>
    <s v="Yes"/>
    <s v="Electronic check"/>
    <n v="74.900000000000006"/>
    <n v="469.8"/>
    <s v="Yes"/>
    <m/>
  </r>
  <r>
    <x v="2996"/>
    <s v="Female"/>
    <n v="1"/>
    <s v="No"/>
    <x v="1"/>
    <s v="No"/>
    <n v="72"/>
    <s v="Yes"/>
    <s v="Fiber optic"/>
    <s v="Two year"/>
    <s v="Yes"/>
    <s v="Credit card (automatic)"/>
    <n v="117.35"/>
    <n v="8436.25"/>
    <s v="No"/>
    <m/>
  </r>
  <r>
    <x v="2997"/>
    <s v="Male"/>
    <n v="0"/>
    <s v="No"/>
    <x v="1"/>
    <s v="No"/>
    <n v="11"/>
    <s v="Yes"/>
    <s v="DSL"/>
    <s v="Month-to-month"/>
    <s v="No"/>
    <s v="Credit card (automatic)"/>
    <n v="45.2"/>
    <n v="492"/>
    <s v="No"/>
    <m/>
  </r>
  <r>
    <x v="2998"/>
    <s v="Male"/>
    <n v="0"/>
    <s v="Yes"/>
    <x v="0"/>
    <s v="Yes"/>
    <n v="39"/>
    <s v="Yes"/>
    <s v="No"/>
    <s v="Two year"/>
    <s v="No"/>
    <s v="Mailed check"/>
    <n v="25.2"/>
    <n v="987.95"/>
    <s v="No"/>
    <m/>
  </r>
  <r>
    <x v="2999"/>
    <s v="Female"/>
    <n v="1"/>
    <s v="No"/>
    <x v="1"/>
    <s v="No"/>
    <n v="59"/>
    <s v="Yes"/>
    <s v="Fiber optic"/>
    <s v="Month-to-month"/>
    <s v="Yes"/>
    <s v="Electronic check"/>
    <n v="89.75"/>
    <n v="5496.9"/>
    <s v="No"/>
    <m/>
  </r>
  <r>
    <x v="3000"/>
    <s v="Male"/>
    <n v="1"/>
    <s v="No"/>
    <x v="1"/>
    <s v="No"/>
    <n v="2"/>
    <s v="Yes"/>
    <s v="DSL"/>
    <s v="Month-to-month"/>
    <s v="No"/>
    <s v="Mailed check"/>
    <n v="49.95"/>
    <n v="107.1"/>
    <s v="No"/>
    <m/>
  </r>
  <r>
    <x v="3001"/>
    <s v="Male"/>
    <n v="0"/>
    <s v="Yes"/>
    <x v="0"/>
    <s v="No"/>
    <n v="65"/>
    <s v="Yes"/>
    <s v="DSL"/>
    <s v="One year"/>
    <s v="No"/>
    <s v="Credit card (automatic)"/>
    <n v="67.05"/>
    <n v="4309.55"/>
    <s v="No"/>
    <m/>
  </r>
  <r>
    <x v="3002"/>
    <s v="Male"/>
    <n v="0"/>
    <s v="Yes"/>
    <x v="0"/>
    <s v="Yes"/>
    <n v="72"/>
    <s v="Yes"/>
    <s v="Fiber optic"/>
    <s v="Two year"/>
    <s v="No"/>
    <s v="Credit card (automatic)"/>
    <n v="110.9"/>
    <n v="7922.75"/>
    <s v="No"/>
    <m/>
  </r>
  <r>
    <x v="3003"/>
    <s v="Male"/>
    <n v="0"/>
    <s v="No"/>
    <x v="1"/>
    <s v="No"/>
    <n v="6"/>
    <s v="Yes"/>
    <s v="Fiber optic"/>
    <s v="Month-to-month"/>
    <s v="Yes"/>
    <s v="Bank transfer (automatic)"/>
    <n v="87.95"/>
    <n v="522.35"/>
    <s v="No"/>
    <m/>
  </r>
  <r>
    <x v="3004"/>
    <s v="Female"/>
    <n v="0"/>
    <s v="Yes"/>
    <x v="0"/>
    <s v="No"/>
    <n v="50"/>
    <s v="Yes"/>
    <s v="DSL"/>
    <s v="One year"/>
    <s v="No"/>
    <s v="Bank transfer (automatic)"/>
    <n v="75.7"/>
    <n v="3876.2"/>
    <s v="No"/>
    <m/>
  </r>
  <r>
    <x v="3005"/>
    <s v="Male"/>
    <n v="0"/>
    <s v="Yes"/>
    <x v="0"/>
    <s v="No"/>
    <n v="61"/>
    <s v="No"/>
    <s v="DSL"/>
    <s v="Two year"/>
    <s v="Yes"/>
    <s v="Mailed check"/>
    <n v="62.15"/>
    <n v="3778.85"/>
    <s v="No"/>
    <m/>
  </r>
  <r>
    <x v="3006"/>
    <s v="Female"/>
    <n v="0"/>
    <s v="No"/>
    <x v="1"/>
    <s v="No"/>
    <n v="15"/>
    <s v="Yes"/>
    <s v="Fiber optic"/>
    <s v="Month-to-month"/>
    <s v="Yes"/>
    <s v="Electronic check"/>
    <n v="101.25"/>
    <n v="1457.25"/>
    <s v="Yes"/>
    <m/>
  </r>
  <r>
    <x v="3007"/>
    <s v="Male"/>
    <n v="0"/>
    <s v="Yes"/>
    <x v="0"/>
    <s v="No"/>
    <n v="72"/>
    <s v="Yes"/>
    <s v="Fiber optic"/>
    <s v="Two year"/>
    <s v="No"/>
    <s v="Bank transfer (automatic)"/>
    <n v="115.15"/>
    <n v="8349.4500000000007"/>
    <s v="No"/>
    <m/>
  </r>
  <r>
    <x v="3008"/>
    <s v="Male"/>
    <n v="0"/>
    <s v="No"/>
    <x v="1"/>
    <s v="No"/>
    <n v="9"/>
    <s v="Yes"/>
    <s v="No"/>
    <s v="Month-to-month"/>
    <s v="Yes"/>
    <s v="Mailed check"/>
    <n v="18.95"/>
    <n v="185.6"/>
    <s v="Yes"/>
    <m/>
  </r>
  <r>
    <x v="3009"/>
    <s v="Female"/>
    <n v="0"/>
    <s v="No"/>
    <x v="1"/>
    <s v="No"/>
    <n v="12"/>
    <s v="Yes"/>
    <s v="Fiber optic"/>
    <s v="Month-to-month"/>
    <s v="Yes"/>
    <s v="Electronic check"/>
    <n v="86.55"/>
    <n v="1066.9000000000001"/>
    <s v="No"/>
    <m/>
  </r>
  <r>
    <x v="3010"/>
    <s v="Female"/>
    <n v="0"/>
    <s v="No"/>
    <x v="1"/>
    <s v="No"/>
    <n v="37"/>
    <s v="No"/>
    <s v="DSL"/>
    <s v="Month-to-month"/>
    <s v="No"/>
    <s v="Credit card (automatic)"/>
    <n v="28.6"/>
    <n v="973.55"/>
    <s v="Yes"/>
    <m/>
  </r>
  <r>
    <x v="3011"/>
    <s v="Male"/>
    <n v="0"/>
    <s v="Yes"/>
    <x v="0"/>
    <s v="Yes"/>
    <n v="61"/>
    <s v="Yes"/>
    <s v="No"/>
    <s v="One year"/>
    <s v="No"/>
    <s v="Mailed check"/>
    <n v="20.399999999999999"/>
    <n v="1226.45"/>
    <s v="No"/>
    <m/>
  </r>
  <r>
    <x v="3012"/>
    <s v="Male"/>
    <n v="0"/>
    <s v="Yes"/>
    <x v="0"/>
    <s v="Yes"/>
    <n v="18"/>
    <s v="Yes"/>
    <s v="No"/>
    <s v="One year"/>
    <s v="No"/>
    <s v="Bank transfer (automatic)"/>
    <n v="19.8"/>
    <n v="342.3"/>
    <s v="No"/>
    <m/>
  </r>
  <r>
    <x v="3013"/>
    <s v="Male"/>
    <n v="0"/>
    <s v="Yes"/>
    <x v="0"/>
    <s v="Yes"/>
    <n v="68"/>
    <s v="No"/>
    <s v="DSL"/>
    <s v="Two year"/>
    <s v="Yes"/>
    <s v="Mailed check"/>
    <n v="56.4"/>
    <n v="3948.45"/>
    <s v="No"/>
    <m/>
  </r>
  <r>
    <x v="3014"/>
    <s v="Female"/>
    <n v="0"/>
    <s v="Yes"/>
    <x v="0"/>
    <s v="No"/>
    <n v="62"/>
    <s v="Yes"/>
    <s v="Fiber optic"/>
    <s v="Month-to-month"/>
    <s v="Yes"/>
    <s v="Electronic check"/>
    <n v="101.35"/>
    <n v="6164.7"/>
    <s v="No"/>
    <m/>
  </r>
  <r>
    <x v="3015"/>
    <s v="Female"/>
    <n v="1"/>
    <s v="No"/>
    <x v="1"/>
    <s v="No"/>
    <n v="29"/>
    <s v="Yes"/>
    <s v="Fiber optic"/>
    <s v="Month-to-month"/>
    <s v="No"/>
    <s v="Electronic check"/>
    <n v="98.65"/>
    <n v="2862.75"/>
    <s v="Yes"/>
    <m/>
  </r>
  <r>
    <x v="3016"/>
    <s v="Male"/>
    <n v="0"/>
    <s v="No"/>
    <x v="1"/>
    <s v="Yes"/>
    <n v="1"/>
    <s v="No"/>
    <s v="DSL"/>
    <s v="Month-to-month"/>
    <s v="No"/>
    <s v="Mailed check"/>
    <n v="33.6"/>
    <n v="33.6"/>
    <s v="No"/>
    <m/>
  </r>
  <r>
    <x v="3017"/>
    <s v="Male"/>
    <n v="1"/>
    <s v="Yes"/>
    <x v="0"/>
    <s v="No"/>
    <n v="5"/>
    <s v="Yes"/>
    <s v="Fiber optic"/>
    <s v="Month-to-month"/>
    <s v="Yes"/>
    <s v="Bank transfer (automatic)"/>
    <n v="79.900000000000006"/>
    <n v="343.95"/>
    <s v="Yes"/>
    <m/>
  </r>
  <r>
    <x v="3018"/>
    <s v="Female"/>
    <n v="0"/>
    <s v="Yes"/>
    <x v="0"/>
    <s v="Yes"/>
    <n v="36"/>
    <s v="Yes"/>
    <s v="No"/>
    <s v="Two year"/>
    <s v="No"/>
    <s v="Bank transfer (automatic)"/>
    <n v="20.25"/>
    <n v="717.95"/>
    <s v="No"/>
    <m/>
  </r>
  <r>
    <x v="3019"/>
    <s v="Female"/>
    <n v="1"/>
    <s v="No"/>
    <x v="1"/>
    <s v="No"/>
    <n v="28"/>
    <s v="Yes"/>
    <s v="Fiber optic"/>
    <s v="Month-to-month"/>
    <s v="Yes"/>
    <s v="Electronic check"/>
    <n v="103.3"/>
    <n v="2890.65"/>
    <s v="Yes"/>
    <m/>
  </r>
  <r>
    <x v="3020"/>
    <s v="Female"/>
    <n v="0"/>
    <s v="Yes"/>
    <x v="0"/>
    <s v="Yes"/>
    <n v="69"/>
    <s v="Yes"/>
    <s v="DSL"/>
    <s v="One year"/>
    <s v="No"/>
    <s v="Credit card (automatic)"/>
    <n v="73.7"/>
    <n v="4885.8500000000004"/>
    <s v="No"/>
    <m/>
  </r>
  <r>
    <x v="3021"/>
    <s v="Female"/>
    <n v="0"/>
    <s v="Yes"/>
    <x v="0"/>
    <s v="No"/>
    <n v="63"/>
    <s v="Yes"/>
    <s v="Fiber optic"/>
    <s v="Month-to-month"/>
    <s v="Yes"/>
    <s v="Electronic check"/>
    <n v="108.75"/>
    <n v="6871.7"/>
    <s v="No"/>
    <m/>
  </r>
  <r>
    <x v="3022"/>
    <s v="Male"/>
    <n v="0"/>
    <s v="No"/>
    <x v="1"/>
    <s v="No"/>
    <n v="23"/>
    <s v="Yes"/>
    <s v="No"/>
    <s v="One year"/>
    <s v="No"/>
    <s v="Bank transfer (automatic)"/>
    <n v="20.149999999999999"/>
    <n v="405.6"/>
    <s v="No"/>
    <m/>
  </r>
  <r>
    <x v="3023"/>
    <s v="Female"/>
    <n v="0"/>
    <s v="Yes"/>
    <x v="0"/>
    <s v="Yes"/>
    <n v="70"/>
    <s v="Yes"/>
    <s v="No"/>
    <s v="Two year"/>
    <s v="No"/>
    <s v="Mailed check"/>
    <n v="24.05"/>
    <n v="1764.75"/>
    <s v="No"/>
    <m/>
  </r>
  <r>
    <x v="3024"/>
    <s v="Female"/>
    <n v="0"/>
    <s v="No"/>
    <x v="1"/>
    <s v="Yes"/>
    <n v="22"/>
    <s v="Yes"/>
    <s v="Fiber optic"/>
    <s v="Month-to-month"/>
    <s v="Yes"/>
    <s v="Electronic check"/>
    <n v="84.75"/>
    <n v="1816.75"/>
    <s v="No"/>
    <m/>
  </r>
  <r>
    <x v="3025"/>
    <s v="Female"/>
    <n v="0"/>
    <s v="Yes"/>
    <x v="0"/>
    <s v="Yes"/>
    <n v="52"/>
    <s v="Yes"/>
    <s v="No"/>
    <s v="Two year"/>
    <s v="No"/>
    <s v="Mailed check"/>
    <n v="23.05"/>
    <n v="1255.0999999999999"/>
    <s v="No"/>
    <m/>
  </r>
  <r>
    <x v="3026"/>
    <s v="Male"/>
    <n v="0"/>
    <s v="Yes"/>
    <x v="0"/>
    <s v="No"/>
    <n v="55"/>
    <s v="Yes"/>
    <s v="Fiber optic"/>
    <s v="One year"/>
    <s v="Yes"/>
    <s v="Electronic check"/>
    <n v="104.15"/>
    <n v="5743.05"/>
    <s v="Yes"/>
    <m/>
  </r>
  <r>
    <x v="3027"/>
    <s v="Female"/>
    <n v="0"/>
    <s v="No"/>
    <x v="1"/>
    <s v="No"/>
    <n v="65"/>
    <s v="No"/>
    <s v="DSL"/>
    <s v="Two year"/>
    <s v="No"/>
    <s v="Credit card (automatic)"/>
    <n v="59.95"/>
    <n v="3921.1"/>
    <s v="No"/>
    <m/>
  </r>
  <r>
    <x v="3028"/>
    <s v="Female"/>
    <n v="0"/>
    <s v="Yes"/>
    <x v="0"/>
    <s v="Yes"/>
    <n v="72"/>
    <s v="Yes"/>
    <s v="No"/>
    <s v="Two year"/>
    <s v="No"/>
    <s v="Bank transfer (automatic)"/>
    <n v="19.55"/>
    <n v="1463.45"/>
    <s v="No"/>
    <m/>
  </r>
  <r>
    <x v="3029"/>
    <s v="Male"/>
    <n v="0"/>
    <s v="Yes"/>
    <x v="0"/>
    <s v="No"/>
    <n v="10"/>
    <s v="Yes"/>
    <s v="No"/>
    <s v="One year"/>
    <s v="No"/>
    <s v="Bank transfer (automatic)"/>
    <n v="19.600000000000001"/>
    <n v="189.45"/>
    <s v="No"/>
    <m/>
  </r>
  <r>
    <x v="3030"/>
    <s v="Female"/>
    <n v="0"/>
    <s v="No"/>
    <x v="1"/>
    <s v="Yes"/>
    <n v="7"/>
    <s v="Yes"/>
    <s v="No"/>
    <s v="One year"/>
    <s v="No"/>
    <s v="Mailed check"/>
    <n v="20.05"/>
    <n v="96.8"/>
    <s v="No"/>
    <m/>
  </r>
  <r>
    <x v="3031"/>
    <s v="Male"/>
    <n v="1"/>
    <s v="No"/>
    <x v="1"/>
    <s v="No"/>
    <n v="5"/>
    <s v="Yes"/>
    <s v="Fiber optic"/>
    <s v="Month-to-month"/>
    <s v="Yes"/>
    <s v="Electronic check"/>
    <n v="85.55"/>
    <n v="408.5"/>
    <s v="No"/>
    <m/>
  </r>
  <r>
    <x v="3032"/>
    <s v="Male"/>
    <n v="0"/>
    <s v="No"/>
    <x v="1"/>
    <s v="No"/>
    <n v="21"/>
    <s v="No"/>
    <s v="DSL"/>
    <s v="Month-to-month"/>
    <s v="Yes"/>
    <s v="Mailed check"/>
    <n v="43.55"/>
    <n v="1011.5"/>
    <s v="No"/>
    <m/>
  </r>
  <r>
    <x v="3033"/>
    <s v="Male"/>
    <n v="0"/>
    <s v="Yes"/>
    <x v="0"/>
    <s v="Yes"/>
    <n v="44"/>
    <s v="Yes"/>
    <s v="DSL"/>
    <s v="Month-to-month"/>
    <s v="Yes"/>
    <s v="Bank transfer (automatic)"/>
    <n v="54.9"/>
    <n v="2549.1"/>
    <s v="No"/>
    <m/>
  </r>
  <r>
    <x v="3034"/>
    <s v="Female"/>
    <n v="1"/>
    <s v="Yes"/>
    <x v="0"/>
    <s v="Yes"/>
    <n v="61"/>
    <s v="Yes"/>
    <s v="DSL"/>
    <s v="One year"/>
    <s v="Yes"/>
    <s v="Electronic check"/>
    <n v="65.2"/>
    <n v="3965.05"/>
    <s v="No"/>
    <m/>
  </r>
  <r>
    <x v="3035"/>
    <s v="Female"/>
    <n v="0"/>
    <s v="No"/>
    <x v="1"/>
    <s v="No"/>
    <n v="1"/>
    <s v="Yes"/>
    <s v="Fiber optic"/>
    <s v="Month-to-month"/>
    <s v="No"/>
    <s v="Electronic check"/>
    <n v="90.6"/>
    <n v="90.6"/>
    <s v="Yes"/>
    <m/>
  </r>
  <r>
    <x v="3036"/>
    <s v="Male"/>
    <n v="0"/>
    <s v="No"/>
    <x v="1"/>
    <s v="No"/>
    <n v="4"/>
    <s v="Yes"/>
    <s v="Fiber optic"/>
    <s v="Month-to-month"/>
    <s v="Yes"/>
    <s v="Electronic check"/>
    <n v="90.05"/>
    <n v="368.1"/>
    <s v="Yes"/>
    <m/>
  </r>
  <r>
    <x v="3037"/>
    <s v="Male"/>
    <n v="0"/>
    <s v="Yes"/>
    <x v="0"/>
    <s v="No"/>
    <n v="72"/>
    <s v="Yes"/>
    <s v="Fiber optic"/>
    <s v="Two year"/>
    <s v="Yes"/>
    <s v="Electronic check"/>
    <n v="108.2"/>
    <n v="7840.6"/>
    <s v="No"/>
    <m/>
  </r>
  <r>
    <x v="3038"/>
    <s v="Male"/>
    <n v="0"/>
    <s v="No"/>
    <x v="1"/>
    <s v="No"/>
    <n v="72"/>
    <s v="Yes"/>
    <s v="DSL"/>
    <s v="Two year"/>
    <s v="No"/>
    <s v="Bank transfer (automatic)"/>
    <n v="92"/>
    <n v="6632.75"/>
    <s v="No"/>
    <m/>
  </r>
  <r>
    <x v="3039"/>
    <s v="Male"/>
    <n v="1"/>
    <s v="Yes"/>
    <x v="0"/>
    <s v="No"/>
    <n v="14"/>
    <s v="Yes"/>
    <s v="Fiber optic"/>
    <s v="Month-to-month"/>
    <s v="Yes"/>
    <s v="Electronic check"/>
    <n v="75.099999999999994"/>
    <n v="1013.35"/>
    <s v="No"/>
    <m/>
  </r>
  <r>
    <x v="3040"/>
    <s v="Male"/>
    <n v="0"/>
    <s v="No"/>
    <x v="1"/>
    <s v="No"/>
    <n v="7"/>
    <s v="Yes"/>
    <s v="No"/>
    <s v="Month-to-month"/>
    <s v="Yes"/>
    <s v="Bank transfer (automatic)"/>
    <n v="25.05"/>
    <n v="152.94999999999999"/>
    <s v="No"/>
    <m/>
  </r>
  <r>
    <x v="3041"/>
    <s v="Male"/>
    <n v="0"/>
    <s v="Yes"/>
    <x v="0"/>
    <s v="Yes"/>
    <n v="55"/>
    <s v="Yes"/>
    <s v="No"/>
    <s v="One year"/>
    <s v="No"/>
    <s v="Mailed check"/>
    <n v="19.5"/>
    <n v="1026.3499999999999"/>
    <s v="No"/>
    <m/>
  </r>
  <r>
    <x v="3042"/>
    <s v="Male"/>
    <n v="0"/>
    <s v="No"/>
    <x v="1"/>
    <s v="No"/>
    <n v="3"/>
    <s v="Yes"/>
    <s v="Fiber optic"/>
    <s v="Month-to-month"/>
    <s v="Yes"/>
    <s v="Mailed check"/>
    <n v="70.3"/>
    <n v="220.4"/>
    <s v="No"/>
    <m/>
  </r>
  <r>
    <x v="3043"/>
    <s v="Male"/>
    <n v="0"/>
    <s v="Yes"/>
    <x v="0"/>
    <s v="No"/>
    <n v="8"/>
    <s v="Yes"/>
    <s v="No"/>
    <s v="Month-to-month"/>
    <s v="No"/>
    <s v="Mailed check"/>
    <n v="20.25"/>
    <n v="158.35"/>
    <s v="No"/>
    <m/>
  </r>
  <r>
    <x v="3044"/>
    <s v="Female"/>
    <n v="0"/>
    <s v="Yes"/>
    <x v="0"/>
    <s v="No"/>
    <n v="3"/>
    <s v="Yes"/>
    <s v="Fiber optic"/>
    <s v="Month-to-month"/>
    <s v="Yes"/>
    <s v="Electronic check"/>
    <n v="75.849999999999994"/>
    <n v="256.60000000000002"/>
    <s v="Yes"/>
    <m/>
  </r>
  <r>
    <x v="3045"/>
    <s v="Male"/>
    <n v="0"/>
    <s v="Yes"/>
    <x v="0"/>
    <s v="Yes"/>
    <n v="1"/>
    <s v="Yes"/>
    <s v="Fiber optic"/>
    <s v="Month-to-month"/>
    <s v="Yes"/>
    <s v="Electronic check"/>
    <n v="68.5"/>
    <n v="68.5"/>
    <s v="Yes"/>
    <m/>
  </r>
  <r>
    <x v="3046"/>
    <s v="Male"/>
    <n v="0"/>
    <s v="No"/>
    <x v="1"/>
    <s v="No"/>
    <n v="11"/>
    <s v="Yes"/>
    <s v="Fiber optic"/>
    <s v="Month-to-month"/>
    <s v="Yes"/>
    <s v="Electronic check"/>
    <n v="73.5"/>
    <n v="791.75"/>
    <s v="Yes"/>
    <m/>
  </r>
  <r>
    <x v="3047"/>
    <s v="Female"/>
    <n v="0"/>
    <s v="No"/>
    <x v="1"/>
    <s v="No"/>
    <n v="1"/>
    <s v="Yes"/>
    <s v="Fiber optic"/>
    <s v="Month-to-month"/>
    <s v="Yes"/>
    <s v="Mailed check"/>
    <n v="69.95"/>
    <n v="69.95"/>
    <s v="Yes"/>
    <m/>
  </r>
  <r>
    <x v="3048"/>
    <s v="Female"/>
    <n v="0"/>
    <s v="Yes"/>
    <x v="0"/>
    <s v="No"/>
    <n v="33"/>
    <s v="No"/>
    <s v="DSL"/>
    <s v="Two year"/>
    <s v="No"/>
    <s v="Bank transfer (automatic)"/>
    <n v="59.55"/>
    <n v="2016.3"/>
    <s v="No"/>
    <m/>
  </r>
  <r>
    <x v="3049"/>
    <s v="Female"/>
    <n v="0"/>
    <s v="No"/>
    <x v="1"/>
    <s v="No"/>
    <n v="16"/>
    <s v="Yes"/>
    <s v="No"/>
    <s v="One year"/>
    <s v="No"/>
    <s v="Mailed check"/>
    <n v="19.05"/>
    <n v="326.64999999999998"/>
    <s v="No"/>
    <m/>
  </r>
  <r>
    <x v="3050"/>
    <s v="Female"/>
    <n v="0"/>
    <s v="No"/>
    <x v="1"/>
    <s v="No"/>
    <n v="1"/>
    <s v="Yes"/>
    <s v="No"/>
    <s v="Month-to-month"/>
    <s v="No"/>
    <s v="Credit card (automatic)"/>
    <n v="19.95"/>
    <n v="19.95"/>
    <s v="No"/>
    <m/>
  </r>
  <r>
    <x v="3051"/>
    <s v="Male"/>
    <n v="0"/>
    <s v="Yes"/>
    <x v="0"/>
    <s v="Yes"/>
    <n v="57"/>
    <s v="Yes"/>
    <s v="No"/>
    <s v="One year"/>
    <s v="No"/>
    <s v="Mailed check"/>
    <n v="19.399999999999999"/>
    <n v="1061.5999999999999"/>
    <s v="No"/>
    <m/>
  </r>
  <r>
    <x v="3052"/>
    <s v="Male"/>
    <n v="0"/>
    <s v="No"/>
    <x v="1"/>
    <s v="No"/>
    <n v="8"/>
    <s v="Yes"/>
    <s v="Fiber optic"/>
    <s v="Month-to-month"/>
    <s v="Yes"/>
    <s v="Electronic check"/>
    <n v="94"/>
    <n v="773.65"/>
    <s v="Yes"/>
    <m/>
  </r>
  <r>
    <x v="3053"/>
    <s v="Female"/>
    <n v="0"/>
    <s v="No"/>
    <x v="1"/>
    <s v="No"/>
    <n v="1"/>
    <s v="Yes"/>
    <s v="No"/>
    <s v="Month-to-month"/>
    <s v="No"/>
    <s v="Mailed check"/>
    <n v="19.75"/>
    <n v="19.75"/>
    <s v="No"/>
    <m/>
  </r>
  <r>
    <x v="3054"/>
    <s v="Female"/>
    <n v="0"/>
    <s v="No"/>
    <x v="1"/>
    <s v="Yes"/>
    <n v="40"/>
    <s v="Yes"/>
    <s v="DSL"/>
    <s v="Month-to-month"/>
    <s v="Yes"/>
    <s v="Credit card (automatic)"/>
    <n v="64.099999999999994"/>
    <n v="2460.35"/>
    <s v="No"/>
    <m/>
  </r>
  <r>
    <x v="3055"/>
    <s v="Male"/>
    <n v="0"/>
    <s v="Yes"/>
    <x v="0"/>
    <s v="Yes"/>
    <n v="68"/>
    <s v="Yes"/>
    <s v="Fiber optic"/>
    <s v="Two year"/>
    <s v="Yes"/>
    <s v="Electronic check"/>
    <n v="110.2"/>
    <n v="7467.5"/>
    <s v="No"/>
    <m/>
  </r>
  <r>
    <x v="3056"/>
    <s v="Male"/>
    <n v="0"/>
    <s v="Yes"/>
    <x v="0"/>
    <s v="Yes"/>
    <n v="69"/>
    <s v="Yes"/>
    <s v="Fiber optic"/>
    <s v="Two year"/>
    <s v="Yes"/>
    <s v="Credit card (automatic)"/>
    <n v="106.35"/>
    <n v="7261.75"/>
    <s v="No"/>
    <m/>
  </r>
  <r>
    <x v="3057"/>
    <s v="Female"/>
    <n v="0"/>
    <s v="Yes"/>
    <x v="0"/>
    <s v="No"/>
    <n v="56"/>
    <s v="Yes"/>
    <s v="Fiber optic"/>
    <s v="Month-to-month"/>
    <s v="No"/>
    <s v="Electronic check"/>
    <n v="90.55"/>
    <n v="5116.6000000000004"/>
    <s v="No"/>
    <m/>
  </r>
  <r>
    <x v="3058"/>
    <s v="Female"/>
    <n v="0"/>
    <s v="Yes"/>
    <x v="0"/>
    <s v="Yes"/>
    <n v="10"/>
    <s v="Yes"/>
    <s v="DSL"/>
    <s v="One year"/>
    <s v="Yes"/>
    <s v="Mailed check"/>
    <n v="65.900000000000006"/>
    <n v="660.05"/>
    <s v="No"/>
    <m/>
  </r>
  <r>
    <x v="3059"/>
    <s v="Male"/>
    <n v="0"/>
    <s v="No"/>
    <x v="1"/>
    <s v="No"/>
    <n v="63"/>
    <s v="Yes"/>
    <s v="Fiber optic"/>
    <s v="One year"/>
    <s v="No"/>
    <s v="Credit card (automatic)"/>
    <n v="104.5"/>
    <n v="6590.8"/>
    <s v="No"/>
    <m/>
  </r>
  <r>
    <x v="3060"/>
    <s v="Female"/>
    <n v="0"/>
    <s v="No"/>
    <x v="1"/>
    <s v="No"/>
    <n v="19"/>
    <s v="Yes"/>
    <s v="DSL"/>
    <s v="Month-to-month"/>
    <s v="Yes"/>
    <s v="Mailed check"/>
    <n v="56.1"/>
    <n v="1033.9000000000001"/>
    <s v="No"/>
    <m/>
  </r>
  <r>
    <x v="3061"/>
    <s v="Male"/>
    <n v="0"/>
    <s v="Yes"/>
    <x v="0"/>
    <s v="Yes"/>
    <n v="22"/>
    <s v="Yes"/>
    <s v="Fiber optic"/>
    <s v="Month-to-month"/>
    <s v="Yes"/>
    <s v="Electronic check"/>
    <n v="88.75"/>
    <n v="1885.15"/>
    <s v="No"/>
    <m/>
  </r>
  <r>
    <x v="3062"/>
    <s v="Male"/>
    <n v="0"/>
    <s v="Yes"/>
    <x v="0"/>
    <s v="No"/>
    <n v="29"/>
    <s v="Yes"/>
    <s v="Fiber optic"/>
    <s v="Month-to-month"/>
    <s v="Yes"/>
    <s v="Electronic check"/>
    <n v="84.45"/>
    <n v="2467.1"/>
    <s v="Yes"/>
    <m/>
  </r>
  <r>
    <x v="3063"/>
    <s v="Male"/>
    <n v="0"/>
    <s v="Yes"/>
    <x v="0"/>
    <s v="No"/>
    <n v="13"/>
    <s v="Yes"/>
    <s v="DSL"/>
    <s v="One year"/>
    <s v="Yes"/>
    <s v="Mailed check"/>
    <n v="75.3"/>
    <n v="989.45"/>
    <s v="Yes"/>
    <m/>
  </r>
  <r>
    <x v="3064"/>
    <s v="Female"/>
    <n v="0"/>
    <s v="Yes"/>
    <x v="0"/>
    <s v="No"/>
    <n v="49"/>
    <s v="Yes"/>
    <s v="Fiber optic"/>
    <s v="Month-to-month"/>
    <s v="No"/>
    <s v="Electronic check"/>
    <n v="99.4"/>
    <n v="5025"/>
    <s v="No"/>
    <m/>
  </r>
  <r>
    <x v="3065"/>
    <s v="Male"/>
    <n v="0"/>
    <s v="Yes"/>
    <x v="0"/>
    <s v="Yes"/>
    <n v="42"/>
    <s v="Yes"/>
    <s v="DSL"/>
    <s v="One year"/>
    <s v="No"/>
    <s v="Electronic check"/>
    <n v="73.150000000000006"/>
    <n v="3088.25"/>
    <s v="No"/>
    <m/>
  </r>
  <r>
    <x v="3066"/>
    <s v="Female"/>
    <n v="0"/>
    <s v="Yes"/>
    <x v="0"/>
    <s v="No"/>
    <n v="72"/>
    <s v="Yes"/>
    <s v="Fiber optic"/>
    <s v="Two year"/>
    <s v="Yes"/>
    <s v="Credit card (automatic)"/>
    <n v="115.55"/>
    <n v="8312.4"/>
    <s v="No"/>
    <m/>
  </r>
  <r>
    <x v="3067"/>
    <s v="Male"/>
    <n v="1"/>
    <s v="Yes"/>
    <x v="0"/>
    <s v="No"/>
    <n v="66"/>
    <s v="Yes"/>
    <s v="Fiber optic"/>
    <s v="Month-to-month"/>
    <s v="Yes"/>
    <s v="Credit card (automatic)"/>
    <n v="100.05"/>
    <n v="6871.9"/>
    <s v="Yes"/>
    <m/>
  </r>
  <r>
    <x v="3068"/>
    <s v="Male"/>
    <n v="0"/>
    <s v="No"/>
    <x v="1"/>
    <s v="No"/>
    <n v="62"/>
    <s v="Yes"/>
    <s v="Fiber optic"/>
    <s v="One year"/>
    <s v="No"/>
    <s v="Electronic check"/>
    <n v="102"/>
    <n v="6529.25"/>
    <s v="Yes"/>
    <m/>
  </r>
  <r>
    <x v="3069"/>
    <s v="Male"/>
    <n v="0"/>
    <s v="Yes"/>
    <x v="0"/>
    <s v="Yes"/>
    <n v="35"/>
    <s v="Yes"/>
    <s v="Fiber optic"/>
    <s v="One year"/>
    <s v="Yes"/>
    <s v="Electronic check"/>
    <n v="89.7"/>
    <n v="3165.6"/>
    <s v="No"/>
    <m/>
  </r>
  <r>
    <x v="3070"/>
    <s v="Male"/>
    <n v="0"/>
    <s v="Yes"/>
    <x v="0"/>
    <s v="No"/>
    <n v="17"/>
    <s v="Yes"/>
    <s v="Fiber optic"/>
    <s v="Month-to-month"/>
    <s v="No"/>
    <s v="Credit card (automatic)"/>
    <n v="90.2"/>
    <n v="1454.15"/>
    <s v="Yes"/>
    <m/>
  </r>
  <r>
    <x v="3071"/>
    <s v="Female"/>
    <n v="0"/>
    <s v="Yes"/>
    <x v="0"/>
    <s v="Yes"/>
    <n v="28"/>
    <s v="Yes"/>
    <s v="No"/>
    <s v="One year"/>
    <s v="No"/>
    <s v="Mailed check"/>
    <n v="19.899999999999999"/>
    <n v="543"/>
    <s v="No"/>
    <m/>
  </r>
  <r>
    <x v="3072"/>
    <s v="Male"/>
    <n v="0"/>
    <s v="No"/>
    <x v="1"/>
    <s v="No"/>
    <n v="45"/>
    <s v="Yes"/>
    <s v="No"/>
    <s v="One year"/>
    <s v="No"/>
    <s v="Bank transfer (automatic)"/>
    <n v="18.850000000000001"/>
    <n v="867.3"/>
    <s v="No"/>
    <m/>
  </r>
  <r>
    <x v="3073"/>
    <s v="Female"/>
    <n v="0"/>
    <s v="No"/>
    <x v="1"/>
    <s v="No"/>
    <n v="2"/>
    <s v="Yes"/>
    <s v="DSL"/>
    <s v="Month-to-month"/>
    <s v="Yes"/>
    <s v="Mailed check"/>
    <n v="49.6"/>
    <n v="114.7"/>
    <s v="Yes"/>
    <m/>
  </r>
  <r>
    <x v="3074"/>
    <s v="Female"/>
    <n v="0"/>
    <s v="No"/>
    <x v="1"/>
    <s v="No"/>
    <n v="6"/>
    <s v="Yes"/>
    <s v="No"/>
    <s v="Month-to-month"/>
    <s v="Yes"/>
    <s v="Mailed check"/>
    <n v="20.95"/>
    <n v="109.5"/>
    <s v="No"/>
    <m/>
  </r>
  <r>
    <x v="3075"/>
    <s v="Female"/>
    <n v="0"/>
    <s v="Yes"/>
    <x v="0"/>
    <s v="No"/>
    <n v="48"/>
    <s v="Yes"/>
    <s v="Fiber optic"/>
    <s v="One year"/>
    <s v="Yes"/>
    <s v="Electronic check"/>
    <n v="97.05"/>
    <n v="4692.95"/>
    <s v="No"/>
    <m/>
  </r>
  <r>
    <x v="3076"/>
    <s v="Male"/>
    <n v="0"/>
    <s v="Yes"/>
    <x v="0"/>
    <s v="Yes"/>
    <n v="25"/>
    <s v="Yes"/>
    <s v="No"/>
    <s v="Month-to-month"/>
    <s v="Yes"/>
    <s v="Bank transfer (automatic)"/>
    <n v="25.4"/>
    <n v="546.85"/>
    <s v="No"/>
    <m/>
  </r>
  <r>
    <x v="3077"/>
    <s v="Male"/>
    <n v="0"/>
    <s v="Yes"/>
    <x v="0"/>
    <s v="Yes"/>
    <n v="64"/>
    <s v="Yes"/>
    <s v="No"/>
    <s v="Two year"/>
    <s v="Yes"/>
    <s v="Bank transfer (automatic)"/>
    <n v="19.7"/>
    <n v="1274.05"/>
    <s v="No"/>
    <m/>
  </r>
  <r>
    <x v="3078"/>
    <s v="Male"/>
    <n v="0"/>
    <s v="No"/>
    <x v="1"/>
    <s v="No"/>
    <n v="50"/>
    <s v="No"/>
    <s v="DSL"/>
    <s v="Month-to-month"/>
    <s v="Yes"/>
    <s v="Mailed check"/>
    <n v="35"/>
    <n v="1782.4"/>
    <s v="No"/>
    <m/>
  </r>
  <r>
    <x v="3079"/>
    <s v="Female"/>
    <n v="0"/>
    <s v="Yes"/>
    <x v="0"/>
    <s v="Yes"/>
    <n v="52"/>
    <s v="Yes"/>
    <s v="Fiber optic"/>
    <s v="One year"/>
    <s v="No"/>
    <s v="Bank transfer (automatic)"/>
    <n v="101.25"/>
    <n v="5301.1"/>
    <s v="No"/>
    <m/>
  </r>
  <r>
    <x v="3080"/>
    <s v="Female"/>
    <n v="1"/>
    <s v="Yes"/>
    <x v="0"/>
    <s v="No"/>
    <n v="66"/>
    <s v="Yes"/>
    <s v="Fiber optic"/>
    <s v="One year"/>
    <s v="Yes"/>
    <s v="Credit card (automatic)"/>
    <n v="105.95"/>
    <n v="6975.25"/>
    <s v="Yes"/>
    <m/>
  </r>
  <r>
    <x v="3081"/>
    <s v="Male"/>
    <n v="0"/>
    <s v="No"/>
    <x v="1"/>
    <s v="Yes"/>
    <n v="3"/>
    <s v="Yes"/>
    <s v="Fiber optic"/>
    <s v="Month-to-month"/>
    <s v="No"/>
    <s v="Electronic check"/>
    <n v="91.85"/>
    <n v="257.05"/>
    <s v="Yes"/>
    <m/>
  </r>
  <r>
    <x v="3082"/>
    <s v="Female"/>
    <n v="0"/>
    <s v="Yes"/>
    <x v="0"/>
    <s v="Yes"/>
    <n v="1"/>
    <s v="No"/>
    <s v="DSL"/>
    <s v="Month-to-month"/>
    <s v="No"/>
    <s v="Electronic check"/>
    <n v="40.1"/>
    <n v="40.1"/>
    <s v="Yes"/>
    <m/>
  </r>
  <r>
    <x v="3083"/>
    <s v="Female"/>
    <n v="0"/>
    <s v="Yes"/>
    <x v="0"/>
    <s v="Yes"/>
    <n v="64"/>
    <s v="Yes"/>
    <s v="Fiber optic"/>
    <s v="Two year"/>
    <s v="No"/>
    <s v="Bank transfer (automatic)"/>
    <n v="110.3"/>
    <n v="6997.3"/>
    <s v="No"/>
    <m/>
  </r>
  <r>
    <x v="3084"/>
    <s v="Female"/>
    <n v="1"/>
    <s v="No"/>
    <x v="1"/>
    <s v="No"/>
    <n v="31"/>
    <s v="Yes"/>
    <s v="Fiber optic"/>
    <s v="Month-to-month"/>
    <s v="Yes"/>
    <s v="Electronic check"/>
    <n v="73.900000000000006"/>
    <n v="2217.15"/>
    <s v="Yes"/>
    <m/>
  </r>
  <r>
    <x v="3085"/>
    <s v="Female"/>
    <n v="0"/>
    <s v="No"/>
    <x v="1"/>
    <s v="No"/>
    <n v="14"/>
    <s v="Yes"/>
    <s v="Fiber optic"/>
    <s v="Month-to-month"/>
    <s v="Yes"/>
    <s v="Mailed check"/>
    <n v="89.8"/>
    <n v="1129.0999999999999"/>
    <s v="Yes"/>
    <m/>
  </r>
  <r>
    <x v="3086"/>
    <s v="Female"/>
    <n v="0"/>
    <s v="No"/>
    <x v="1"/>
    <s v="No"/>
    <n v="12"/>
    <s v="Yes"/>
    <s v="Fiber optic"/>
    <s v="One year"/>
    <s v="Yes"/>
    <s v="Credit card (automatic)"/>
    <n v="85.15"/>
    <n v="979.05"/>
    <s v="No"/>
    <m/>
  </r>
  <r>
    <x v="3087"/>
    <s v="Female"/>
    <n v="0"/>
    <s v="Yes"/>
    <x v="0"/>
    <s v="Yes"/>
    <n v="35"/>
    <s v="Yes"/>
    <s v="DSL"/>
    <s v="Month-to-month"/>
    <s v="No"/>
    <s v="Electronic check"/>
    <n v="72.25"/>
    <n v="2568.5500000000002"/>
    <s v="Yes"/>
    <m/>
  </r>
  <r>
    <x v="3088"/>
    <s v="Female"/>
    <n v="0"/>
    <s v="No"/>
    <x v="1"/>
    <s v="No"/>
    <n v="45"/>
    <s v="Yes"/>
    <s v="DSL"/>
    <s v="Two year"/>
    <s v="No"/>
    <s v="Mailed check"/>
    <n v="73.55"/>
    <n v="3349.1"/>
    <s v="No"/>
    <m/>
  </r>
  <r>
    <x v="3089"/>
    <s v="Male"/>
    <n v="0"/>
    <s v="No"/>
    <x v="1"/>
    <s v="No"/>
    <n v="10"/>
    <s v="Yes"/>
    <s v="DSL"/>
    <s v="Month-to-month"/>
    <s v="No"/>
    <s v="Mailed check"/>
    <n v="46"/>
    <n v="492.1"/>
    <s v="No"/>
    <m/>
  </r>
  <r>
    <x v="3090"/>
    <s v="Female"/>
    <n v="0"/>
    <s v="No"/>
    <x v="1"/>
    <s v="No"/>
    <n v="24"/>
    <s v="Yes"/>
    <s v="No"/>
    <s v="One year"/>
    <s v="No"/>
    <s v="Bank transfer (automatic)"/>
    <n v="24.6"/>
    <n v="605.25"/>
    <s v="No"/>
    <m/>
  </r>
  <r>
    <x v="3091"/>
    <s v="Male"/>
    <n v="0"/>
    <s v="Yes"/>
    <x v="0"/>
    <s v="Yes"/>
    <n v="66"/>
    <s v="Yes"/>
    <s v="No"/>
    <s v="Two year"/>
    <s v="Yes"/>
    <s v="Mailed check"/>
    <n v="19.75"/>
    <n v="1344.5"/>
    <s v="No"/>
    <m/>
  </r>
  <r>
    <x v="3092"/>
    <s v="Male"/>
    <n v="0"/>
    <s v="No"/>
    <x v="1"/>
    <s v="No"/>
    <n v="51"/>
    <s v="Yes"/>
    <s v="Fiber optic"/>
    <s v="One year"/>
    <s v="No"/>
    <s v="Mailed check"/>
    <n v="86.35"/>
    <n v="4267.1499999999996"/>
    <s v="No"/>
    <m/>
  </r>
  <r>
    <x v="3093"/>
    <s v="Female"/>
    <n v="0"/>
    <s v="Yes"/>
    <x v="0"/>
    <s v="No"/>
    <n v="45"/>
    <s v="Yes"/>
    <s v="No"/>
    <s v="Two year"/>
    <s v="No"/>
    <s v="Mailed check"/>
    <n v="25.5"/>
    <n v="1121.05"/>
    <s v="No"/>
    <m/>
  </r>
  <r>
    <x v="3094"/>
    <s v="Female"/>
    <n v="0"/>
    <s v="Yes"/>
    <x v="0"/>
    <s v="No"/>
    <n v="29"/>
    <s v="Yes"/>
    <s v="No"/>
    <s v="Two year"/>
    <s v="Yes"/>
    <s v="Mailed check"/>
    <n v="19.55"/>
    <n v="521.79999999999995"/>
    <s v="No"/>
    <m/>
  </r>
  <r>
    <x v="3095"/>
    <s v="Male"/>
    <n v="0"/>
    <s v="Yes"/>
    <x v="0"/>
    <s v="Yes"/>
    <n v="40"/>
    <s v="Yes"/>
    <s v="Fiber optic"/>
    <s v="Month-to-month"/>
    <s v="Yes"/>
    <s v="Credit card (automatic)"/>
    <n v="110.1"/>
    <n v="4469.1000000000004"/>
    <s v="No"/>
    <m/>
  </r>
  <r>
    <x v="3096"/>
    <s v="Female"/>
    <n v="1"/>
    <s v="No"/>
    <x v="1"/>
    <s v="No"/>
    <n v="37"/>
    <s v="Yes"/>
    <s v="Fiber optic"/>
    <s v="Month-to-month"/>
    <s v="Yes"/>
    <s v="Electronic check"/>
    <n v="96.55"/>
    <n v="3580.3"/>
    <s v="Yes"/>
    <m/>
  </r>
  <r>
    <x v="3097"/>
    <s v="Male"/>
    <n v="0"/>
    <s v="No"/>
    <x v="1"/>
    <s v="No"/>
    <n v="25"/>
    <s v="Yes"/>
    <s v="Fiber optic"/>
    <s v="Month-to-month"/>
    <s v="No"/>
    <s v="Electronic check"/>
    <n v="69.75"/>
    <n v="1729.35"/>
    <s v="No"/>
    <m/>
  </r>
  <r>
    <x v="3098"/>
    <s v="Female"/>
    <n v="0"/>
    <s v="No"/>
    <x v="1"/>
    <s v="No"/>
    <n v="7"/>
    <s v="No"/>
    <s v="DSL"/>
    <s v="Month-to-month"/>
    <s v="Yes"/>
    <s v="Credit card (automatic)"/>
    <n v="40.1"/>
    <n v="293.3"/>
    <s v="Yes"/>
    <m/>
  </r>
  <r>
    <x v="3099"/>
    <s v="Male"/>
    <n v="0"/>
    <s v="Yes"/>
    <x v="0"/>
    <s v="Yes"/>
    <n v="33"/>
    <s v="Yes"/>
    <s v="DSL"/>
    <s v="Two year"/>
    <s v="No"/>
    <s v="Credit card (automatic)"/>
    <n v="82.1"/>
    <n v="2603.1"/>
    <s v="No"/>
    <m/>
  </r>
  <r>
    <x v="3100"/>
    <s v="Female"/>
    <n v="0"/>
    <s v="No"/>
    <x v="1"/>
    <s v="No"/>
    <n v="23"/>
    <s v="Yes"/>
    <s v="Fiber optic"/>
    <s v="Month-to-month"/>
    <s v="Yes"/>
    <s v="Mailed check"/>
    <n v="79.099999999999994"/>
    <n v="1783.75"/>
    <s v="No"/>
    <m/>
  </r>
  <r>
    <x v="3101"/>
    <s v="Male"/>
    <n v="1"/>
    <s v="No"/>
    <x v="1"/>
    <s v="No"/>
    <n v="24"/>
    <s v="Yes"/>
    <s v="Fiber optic"/>
    <s v="Month-to-month"/>
    <s v="Yes"/>
    <s v="Electronic check"/>
    <n v="101.25"/>
    <n v="2440.15"/>
    <s v="Yes"/>
    <m/>
  </r>
  <r>
    <x v="3102"/>
    <s v="Female"/>
    <n v="0"/>
    <s v="No"/>
    <x v="1"/>
    <s v="No"/>
    <n v="1"/>
    <s v="Yes"/>
    <s v="Fiber optic"/>
    <s v="Month-to-month"/>
    <s v="No"/>
    <s v="Electronic check"/>
    <n v="79.55"/>
    <n v="79.55"/>
    <s v="Yes"/>
    <m/>
  </r>
  <r>
    <x v="3103"/>
    <s v="Male"/>
    <n v="0"/>
    <s v="No"/>
    <x v="1"/>
    <s v="No"/>
    <n v="69"/>
    <s v="Yes"/>
    <s v="DSL"/>
    <s v="Two year"/>
    <s v="No"/>
    <s v="Mailed check"/>
    <n v="90.65"/>
    <n v="6322.1"/>
    <s v="No"/>
    <m/>
  </r>
  <r>
    <x v="3104"/>
    <s v="Female"/>
    <n v="0"/>
    <s v="No"/>
    <x v="1"/>
    <s v="Yes"/>
    <n v="3"/>
    <s v="Yes"/>
    <s v="No"/>
    <s v="One year"/>
    <s v="Yes"/>
    <s v="Credit card (automatic)"/>
    <n v="20.55"/>
    <n v="57.4"/>
    <s v="No"/>
    <m/>
  </r>
  <r>
    <x v="3105"/>
    <s v="Male"/>
    <n v="0"/>
    <s v="No"/>
    <x v="1"/>
    <s v="No"/>
    <n v="56"/>
    <s v="Yes"/>
    <s v="DSL"/>
    <s v="One year"/>
    <s v="Yes"/>
    <s v="Bank transfer (automatic)"/>
    <n v="75.75"/>
    <n v="4284.6499999999996"/>
    <s v="No"/>
    <m/>
  </r>
  <r>
    <x v="3106"/>
    <s v="Male"/>
    <n v="0"/>
    <s v="No"/>
    <x v="1"/>
    <s v="No"/>
    <n v="65"/>
    <s v="Yes"/>
    <s v="Fiber optic"/>
    <s v="One year"/>
    <s v="Yes"/>
    <s v="Credit card (automatic)"/>
    <n v="110"/>
    <n v="7138.65"/>
    <s v="No"/>
    <m/>
  </r>
  <r>
    <x v="3107"/>
    <s v="Male"/>
    <n v="0"/>
    <s v="Yes"/>
    <x v="0"/>
    <s v="No"/>
    <n v="71"/>
    <s v="Yes"/>
    <s v="No"/>
    <s v="One year"/>
    <s v="No"/>
    <s v="Electronic check"/>
    <n v="20.85"/>
    <n v="1539.75"/>
    <s v="No"/>
    <m/>
  </r>
  <r>
    <x v="3108"/>
    <s v="Female"/>
    <n v="0"/>
    <s v="No"/>
    <x v="1"/>
    <s v="No"/>
    <n v="2"/>
    <s v="Yes"/>
    <s v="Fiber optic"/>
    <s v="Month-to-month"/>
    <s v="Yes"/>
    <s v="Electronic check"/>
    <n v="70.150000000000006"/>
    <n v="123.8"/>
    <s v="No"/>
    <m/>
  </r>
  <r>
    <x v="3109"/>
    <s v="Female"/>
    <n v="0"/>
    <s v="No"/>
    <x v="1"/>
    <s v="No"/>
    <n v="32"/>
    <s v="Yes"/>
    <s v="Fiber optic"/>
    <s v="One year"/>
    <s v="No"/>
    <s v="Electronic check"/>
    <n v="84.05"/>
    <n v="2781.85"/>
    <s v="Yes"/>
    <m/>
  </r>
  <r>
    <x v="3110"/>
    <s v="Male"/>
    <n v="0"/>
    <s v="No"/>
    <x v="1"/>
    <s v="No"/>
    <n v="40"/>
    <s v="Yes"/>
    <s v="DSL"/>
    <s v="Month-to-month"/>
    <s v="No"/>
    <s v="Electronic check"/>
    <n v="67.45"/>
    <n v="2731"/>
    <s v="No"/>
    <m/>
  </r>
  <r>
    <x v="3111"/>
    <s v="Male"/>
    <n v="0"/>
    <s v="No"/>
    <x v="1"/>
    <s v="No"/>
    <n v="1"/>
    <s v="Yes"/>
    <s v="No"/>
    <s v="Month-to-month"/>
    <s v="No"/>
    <s v="Credit card (automatic)"/>
    <n v="20.75"/>
    <n v="20.75"/>
    <s v="No"/>
    <m/>
  </r>
  <r>
    <x v="3112"/>
    <s v="Male"/>
    <n v="0"/>
    <s v="No"/>
    <x v="1"/>
    <s v="No"/>
    <n v="1"/>
    <s v="Yes"/>
    <s v="Fiber optic"/>
    <s v="Month-to-month"/>
    <s v="Yes"/>
    <s v="Electronic check"/>
    <n v="89.1"/>
    <n v="89.1"/>
    <s v="Yes"/>
    <m/>
  </r>
  <r>
    <x v="3113"/>
    <s v="Female"/>
    <n v="0"/>
    <s v="Yes"/>
    <x v="0"/>
    <s v="Yes"/>
    <n v="17"/>
    <s v="Yes"/>
    <s v="Fiber optic"/>
    <s v="Month-to-month"/>
    <s v="No"/>
    <s v="Electronic check"/>
    <n v="94.4"/>
    <n v="1607.2"/>
    <s v="Yes"/>
    <m/>
  </r>
  <r>
    <x v="3114"/>
    <s v="Male"/>
    <n v="0"/>
    <s v="No"/>
    <x v="1"/>
    <s v="No"/>
    <n v="19"/>
    <s v="Yes"/>
    <s v="Fiber optic"/>
    <s v="Month-to-month"/>
    <s v="Yes"/>
    <s v="Electronic check"/>
    <n v="78.25"/>
    <n v="1490.95"/>
    <s v="Yes"/>
    <m/>
  </r>
  <r>
    <x v="3115"/>
    <s v="Female"/>
    <n v="0"/>
    <s v="Yes"/>
    <x v="0"/>
    <s v="Yes"/>
    <n v="54"/>
    <s v="Yes"/>
    <s v="DSL"/>
    <s v="Two year"/>
    <s v="No"/>
    <s v="Bank transfer (automatic)"/>
    <n v="60"/>
    <n v="3273.95"/>
    <s v="No"/>
    <m/>
  </r>
  <r>
    <x v="3116"/>
    <s v="Female"/>
    <n v="1"/>
    <s v="No"/>
    <x v="1"/>
    <s v="No"/>
    <n v="72"/>
    <s v="Yes"/>
    <s v="Fiber optic"/>
    <s v="Two year"/>
    <s v="Yes"/>
    <s v="Bank transfer (automatic)"/>
    <n v="110.1"/>
    <n v="7746.7"/>
    <s v="No"/>
    <m/>
  </r>
  <r>
    <x v="3117"/>
    <s v="Male"/>
    <n v="1"/>
    <s v="No"/>
    <x v="1"/>
    <s v="No"/>
    <n v="5"/>
    <s v="No"/>
    <s v="DSL"/>
    <s v="Month-to-month"/>
    <s v="No"/>
    <s v="Credit card (automatic)"/>
    <n v="45.4"/>
    <n v="214.75"/>
    <s v="No"/>
    <m/>
  </r>
  <r>
    <x v="3118"/>
    <s v="Male"/>
    <n v="0"/>
    <s v="Yes"/>
    <x v="0"/>
    <s v="No"/>
    <n v="38"/>
    <s v="Yes"/>
    <s v="DSL"/>
    <s v="One year"/>
    <s v="No"/>
    <s v="Credit card (automatic)"/>
    <n v="69"/>
    <n v="2669.45"/>
    <s v="No"/>
    <m/>
  </r>
  <r>
    <x v="3119"/>
    <s v="Male"/>
    <n v="1"/>
    <s v="No"/>
    <x v="1"/>
    <s v="No"/>
    <n v="2"/>
    <s v="Yes"/>
    <s v="DSL"/>
    <s v="Month-to-month"/>
    <s v="Yes"/>
    <s v="Electronic check"/>
    <n v="44.15"/>
    <n v="92.65"/>
    <s v="Yes"/>
    <m/>
  </r>
  <r>
    <x v="3120"/>
    <s v="Female"/>
    <n v="1"/>
    <s v="No"/>
    <x v="1"/>
    <s v="No"/>
    <n v="52"/>
    <s v="Yes"/>
    <s v="DSL"/>
    <s v="Two year"/>
    <s v="No"/>
    <s v="Bank transfer (automatic)"/>
    <n v="59.85"/>
    <n v="3103.25"/>
    <s v="No"/>
    <m/>
  </r>
  <r>
    <x v="3121"/>
    <s v="Female"/>
    <n v="0"/>
    <s v="No"/>
    <x v="1"/>
    <s v="No"/>
    <n v="68"/>
    <s v="Yes"/>
    <s v="DSL"/>
    <s v="Two year"/>
    <s v="Yes"/>
    <s v="Electronic check"/>
    <n v="80.650000000000006"/>
    <n v="5330.2"/>
    <s v="No"/>
    <m/>
  </r>
  <r>
    <x v="3122"/>
    <s v="Male"/>
    <n v="0"/>
    <s v="Yes"/>
    <x v="0"/>
    <s v="Yes"/>
    <n v="69"/>
    <s v="Yes"/>
    <s v="No"/>
    <s v="One year"/>
    <s v="Yes"/>
    <s v="Credit card (automatic)"/>
    <n v="20.55"/>
    <n v="1403.1"/>
    <s v="No"/>
    <m/>
  </r>
  <r>
    <x v="3123"/>
    <s v="Female"/>
    <n v="0"/>
    <s v="No"/>
    <x v="1"/>
    <s v="No"/>
    <n v="50"/>
    <s v="Yes"/>
    <s v="Fiber optic"/>
    <s v="Two year"/>
    <s v="Yes"/>
    <s v="Mailed check"/>
    <n v="100.2"/>
    <n v="5038.45"/>
    <s v="No"/>
    <m/>
  </r>
  <r>
    <x v="3124"/>
    <s v="Female"/>
    <n v="0"/>
    <s v="No"/>
    <x v="1"/>
    <s v="No"/>
    <n v="1"/>
    <s v="Yes"/>
    <s v="No"/>
    <s v="Month-to-month"/>
    <s v="Yes"/>
    <s v="Mailed check"/>
    <n v="19.100000000000001"/>
    <n v="19.100000000000001"/>
    <s v="Yes"/>
    <m/>
  </r>
  <r>
    <x v="3125"/>
    <s v="Male"/>
    <n v="0"/>
    <s v="Yes"/>
    <x v="0"/>
    <s v="No"/>
    <n v="33"/>
    <s v="Yes"/>
    <s v="DSL"/>
    <s v="Month-to-month"/>
    <s v="Yes"/>
    <s v="Credit card (automatic)"/>
    <n v="44.55"/>
    <n v="1462.6"/>
    <s v="No"/>
    <m/>
  </r>
  <r>
    <x v="3126"/>
    <s v="Female"/>
    <n v="0"/>
    <s v="No"/>
    <x v="1"/>
    <s v="No"/>
    <n v="7"/>
    <s v="Yes"/>
    <s v="No"/>
    <s v="Month-to-month"/>
    <s v="No"/>
    <s v="Mailed check"/>
    <n v="20.350000000000001"/>
    <n v="150.6"/>
    <s v="No"/>
    <m/>
  </r>
  <r>
    <x v="3127"/>
    <s v="Male"/>
    <n v="0"/>
    <s v="Yes"/>
    <x v="0"/>
    <s v="Yes"/>
    <n v="64"/>
    <s v="Yes"/>
    <s v="Fiber optic"/>
    <s v="Month-to-month"/>
    <s v="Yes"/>
    <s v="Electronic check"/>
    <n v="91.8"/>
    <n v="5960.5"/>
    <s v="No"/>
    <m/>
  </r>
  <r>
    <x v="3128"/>
    <s v="Female"/>
    <n v="0"/>
    <s v="No"/>
    <x v="1"/>
    <s v="No"/>
    <n v="3"/>
    <s v="Yes"/>
    <s v="No"/>
    <s v="Month-to-month"/>
    <s v="No"/>
    <s v="Mailed check"/>
    <n v="18.8"/>
    <n v="56"/>
    <s v="No"/>
    <m/>
  </r>
  <r>
    <x v="3129"/>
    <s v="Female"/>
    <n v="0"/>
    <s v="Yes"/>
    <x v="0"/>
    <s v="No"/>
    <n v="15"/>
    <s v="Yes"/>
    <s v="No"/>
    <s v="Month-to-month"/>
    <s v="No"/>
    <s v="Credit card (automatic)"/>
    <n v="20.45"/>
    <n v="330.8"/>
    <s v="No"/>
    <m/>
  </r>
  <r>
    <x v="3130"/>
    <s v="Male"/>
    <n v="0"/>
    <s v="Yes"/>
    <x v="0"/>
    <s v="Yes"/>
    <n v="13"/>
    <s v="Yes"/>
    <s v="DSL"/>
    <s v="One year"/>
    <s v="Yes"/>
    <s v="Electronic check"/>
    <n v="64.75"/>
    <n v="877.35"/>
    <s v="No"/>
    <m/>
  </r>
  <r>
    <x v="3131"/>
    <s v="Male"/>
    <n v="1"/>
    <s v="Yes"/>
    <x v="0"/>
    <s v="No"/>
    <n v="31"/>
    <s v="Yes"/>
    <s v="Fiber optic"/>
    <s v="Month-to-month"/>
    <s v="No"/>
    <s v="Electronic check"/>
    <n v="89.45"/>
    <n v="2807.65"/>
    <s v="No"/>
    <m/>
  </r>
  <r>
    <x v="3132"/>
    <s v="Male"/>
    <n v="0"/>
    <s v="No"/>
    <x v="1"/>
    <s v="No"/>
    <n v="29"/>
    <s v="Yes"/>
    <s v="DSL"/>
    <s v="One year"/>
    <s v="Yes"/>
    <s v="Electronic check"/>
    <n v="58.75"/>
    <n v="1696.2"/>
    <s v="No"/>
    <m/>
  </r>
  <r>
    <x v="3133"/>
    <s v="Female"/>
    <n v="0"/>
    <s v="Yes"/>
    <x v="0"/>
    <s v="No"/>
    <n v="49"/>
    <s v="Yes"/>
    <s v="No"/>
    <s v="One year"/>
    <s v="No"/>
    <s v="Credit card (automatic)"/>
    <n v="20.7"/>
    <n v="1032.05"/>
    <s v="No"/>
    <m/>
  </r>
  <r>
    <x v="3134"/>
    <s v="Female"/>
    <n v="0"/>
    <s v="Yes"/>
    <x v="0"/>
    <s v="No"/>
    <n v="56"/>
    <s v="Yes"/>
    <s v="Fiber optic"/>
    <s v="Month-to-month"/>
    <s v="Yes"/>
    <s v="Bank transfer (automatic)"/>
    <n v="85.6"/>
    <n v="4902.8"/>
    <s v="No"/>
    <m/>
  </r>
  <r>
    <x v="3135"/>
    <s v="Female"/>
    <n v="0"/>
    <s v="No"/>
    <x v="1"/>
    <s v="No"/>
    <n v="63"/>
    <s v="Yes"/>
    <s v="DSL"/>
    <s v="Two year"/>
    <s v="Yes"/>
    <s v="Credit card (automatic)"/>
    <n v="80.3"/>
    <n v="4995.3500000000004"/>
    <s v="No"/>
    <m/>
  </r>
  <r>
    <x v="3136"/>
    <s v="Male"/>
    <n v="0"/>
    <s v="Yes"/>
    <x v="0"/>
    <s v="No"/>
    <n v="63"/>
    <s v="Yes"/>
    <s v="DSL"/>
    <s v="Two year"/>
    <s v="No"/>
    <s v="Credit card (automatic)"/>
    <n v="79.8"/>
    <n v="5034.05"/>
    <s v="No"/>
    <m/>
  </r>
  <r>
    <x v="3137"/>
    <s v="Male"/>
    <n v="1"/>
    <s v="Yes"/>
    <x v="0"/>
    <s v="No"/>
    <n v="36"/>
    <s v="Yes"/>
    <s v="DSL"/>
    <s v="One year"/>
    <s v="No"/>
    <s v="Credit card (automatic)"/>
    <n v="54.1"/>
    <n v="1992.85"/>
    <s v="No"/>
    <m/>
  </r>
  <r>
    <x v="3138"/>
    <s v="Female"/>
    <n v="1"/>
    <s v="No"/>
    <x v="1"/>
    <s v="No"/>
    <n v="9"/>
    <s v="Yes"/>
    <s v="Fiber optic"/>
    <s v="Month-to-month"/>
    <s v="Yes"/>
    <s v="Electronic check"/>
    <n v="80.849999999999994"/>
    <n v="751.65"/>
    <s v="Yes"/>
    <m/>
  </r>
  <r>
    <x v="3139"/>
    <s v="Male"/>
    <n v="0"/>
    <s v="No"/>
    <x v="1"/>
    <s v="No"/>
    <n v="3"/>
    <s v="No"/>
    <s v="DSL"/>
    <s v="Month-to-month"/>
    <s v="No"/>
    <s v="Electronic check"/>
    <n v="24.75"/>
    <n v="66.95"/>
    <s v="Yes"/>
    <m/>
  </r>
  <r>
    <x v="3140"/>
    <s v="Male"/>
    <n v="0"/>
    <s v="Yes"/>
    <x v="0"/>
    <s v="Yes"/>
    <n v="13"/>
    <s v="Yes"/>
    <s v="No"/>
    <s v="One year"/>
    <s v="No"/>
    <s v="Bank transfer (automatic)"/>
    <n v="24.5"/>
    <n v="343.6"/>
    <s v="No"/>
    <m/>
  </r>
  <r>
    <x v="3141"/>
    <s v="Male"/>
    <n v="0"/>
    <s v="Yes"/>
    <x v="0"/>
    <s v="Yes"/>
    <n v="1"/>
    <s v="Yes"/>
    <s v="No"/>
    <s v="Month-to-month"/>
    <s v="Yes"/>
    <s v="Bank transfer (automatic)"/>
    <n v="20.149999999999999"/>
    <n v="20.149999999999999"/>
    <s v="No"/>
    <m/>
  </r>
  <r>
    <x v="3142"/>
    <s v="Female"/>
    <n v="0"/>
    <s v="Yes"/>
    <x v="0"/>
    <s v="Yes"/>
    <n v="25"/>
    <s v="Yes"/>
    <s v="No"/>
    <s v="One year"/>
    <s v="No"/>
    <s v="Mailed check"/>
    <n v="20.05"/>
    <n v="520.1"/>
    <s v="No"/>
    <m/>
  </r>
  <r>
    <x v="3143"/>
    <s v="Male"/>
    <n v="0"/>
    <s v="Yes"/>
    <x v="0"/>
    <s v="Yes"/>
    <n v="71"/>
    <s v="Yes"/>
    <s v="No"/>
    <s v="Two year"/>
    <s v="Yes"/>
    <s v="Bank transfer (automatic)"/>
    <n v="19.600000000000001"/>
    <n v="1387.45"/>
    <s v="No"/>
    <m/>
  </r>
  <r>
    <x v="3144"/>
    <s v="Male"/>
    <n v="0"/>
    <s v="No"/>
    <x v="1"/>
    <s v="No"/>
    <n v="66"/>
    <s v="Yes"/>
    <s v="Fiber optic"/>
    <s v="One year"/>
    <s v="Yes"/>
    <s v="Bank transfer (automatic)"/>
    <n v="114.3"/>
    <n v="7383.7"/>
    <s v="No"/>
    <m/>
  </r>
  <r>
    <x v="3145"/>
    <s v="Female"/>
    <n v="0"/>
    <s v="Yes"/>
    <x v="0"/>
    <s v="No"/>
    <n v="22"/>
    <s v="Yes"/>
    <s v="Fiber optic"/>
    <s v="Month-to-month"/>
    <s v="Yes"/>
    <s v="Credit card (automatic)"/>
    <n v="80"/>
    <n v="1706.45"/>
    <s v="No"/>
    <m/>
  </r>
  <r>
    <x v="3146"/>
    <s v="Female"/>
    <n v="0"/>
    <s v="Yes"/>
    <x v="0"/>
    <s v="No"/>
    <n v="67"/>
    <s v="Yes"/>
    <s v="No"/>
    <s v="One year"/>
    <s v="Yes"/>
    <s v="Bank transfer (automatic)"/>
    <n v="20.85"/>
    <n v="1327.4"/>
    <s v="No"/>
    <m/>
  </r>
  <r>
    <x v="3147"/>
    <s v="Female"/>
    <n v="0"/>
    <s v="Yes"/>
    <x v="0"/>
    <s v="No"/>
    <n v="68"/>
    <s v="Yes"/>
    <s v="Fiber optic"/>
    <s v="Two year"/>
    <s v="Yes"/>
    <s v="Bank transfer (automatic)"/>
    <n v="89.95"/>
    <n v="5974.3"/>
    <s v="No"/>
    <m/>
  </r>
  <r>
    <x v="3148"/>
    <s v="Female"/>
    <n v="0"/>
    <s v="Yes"/>
    <x v="0"/>
    <s v="Yes"/>
    <n v="0"/>
    <s v="Yes"/>
    <s v="No"/>
    <s v="Two year"/>
    <s v="No"/>
    <s v="Mailed check"/>
    <n v="20"/>
    <n v="0"/>
    <s v="No"/>
    <m/>
  </r>
  <r>
    <x v="3149"/>
    <s v="Female"/>
    <n v="1"/>
    <s v="No"/>
    <x v="1"/>
    <s v="No"/>
    <n v="49"/>
    <s v="Yes"/>
    <s v="Fiber optic"/>
    <s v="Month-to-month"/>
    <s v="Yes"/>
    <s v="Credit card (automatic)"/>
    <n v="90.85"/>
    <n v="4515.8500000000004"/>
    <s v="Yes"/>
    <m/>
  </r>
  <r>
    <x v="3150"/>
    <s v="Male"/>
    <n v="0"/>
    <s v="Yes"/>
    <x v="0"/>
    <s v="No"/>
    <n v="63"/>
    <s v="Yes"/>
    <s v="DSL"/>
    <s v="One year"/>
    <s v="No"/>
    <s v="Credit card (automatic)"/>
    <n v="80"/>
    <n v="5040.2"/>
    <s v="No"/>
    <m/>
  </r>
  <r>
    <x v="3151"/>
    <s v="Male"/>
    <n v="0"/>
    <s v="No"/>
    <x v="1"/>
    <s v="No"/>
    <n v="21"/>
    <s v="Yes"/>
    <s v="No"/>
    <s v="One year"/>
    <s v="Yes"/>
    <s v="Mailed check"/>
    <n v="20.350000000000001"/>
    <n v="422.7"/>
    <s v="No"/>
    <m/>
  </r>
  <r>
    <x v="3152"/>
    <s v="Male"/>
    <n v="0"/>
    <s v="Yes"/>
    <x v="0"/>
    <s v="Yes"/>
    <n v="55"/>
    <s v="Yes"/>
    <s v="DSL"/>
    <s v="Two year"/>
    <s v="No"/>
    <s v="Bank transfer (automatic)"/>
    <n v="57.55"/>
    <n v="3046.4"/>
    <s v="Yes"/>
    <m/>
  </r>
  <r>
    <x v="3153"/>
    <s v="Male"/>
    <n v="0"/>
    <s v="Yes"/>
    <x v="0"/>
    <s v="Yes"/>
    <n v="22"/>
    <s v="Yes"/>
    <s v="DSL"/>
    <s v="Month-to-month"/>
    <s v="Yes"/>
    <s v="Mailed check"/>
    <n v="57.95"/>
    <n v="1271.8"/>
    <s v="No"/>
    <m/>
  </r>
  <r>
    <x v="3154"/>
    <s v="Female"/>
    <n v="0"/>
    <s v="No"/>
    <x v="1"/>
    <s v="No"/>
    <n v="9"/>
    <s v="Yes"/>
    <s v="DSL"/>
    <s v="Month-to-month"/>
    <s v="Yes"/>
    <s v="Bank transfer (automatic)"/>
    <n v="59.5"/>
    <n v="530.04999999999995"/>
    <s v="No"/>
    <m/>
  </r>
  <r>
    <x v="3155"/>
    <s v="Female"/>
    <n v="0"/>
    <s v="Yes"/>
    <x v="0"/>
    <s v="No"/>
    <n v="21"/>
    <s v="Yes"/>
    <s v="Fiber optic"/>
    <s v="Month-to-month"/>
    <s v="Yes"/>
    <s v="Electronic check"/>
    <n v="86.5"/>
    <n v="1808.7"/>
    <s v="Yes"/>
    <m/>
  </r>
  <r>
    <x v="3156"/>
    <s v="Female"/>
    <n v="0"/>
    <s v="Yes"/>
    <x v="0"/>
    <s v="Yes"/>
    <n v="69"/>
    <s v="Yes"/>
    <s v="Fiber optic"/>
    <s v="Month-to-month"/>
    <s v="Yes"/>
    <s v="Electronic check"/>
    <n v="103.95"/>
    <n v="7446.9"/>
    <s v="Yes"/>
    <m/>
  </r>
  <r>
    <x v="3157"/>
    <s v="Male"/>
    <n v="1"/>
    <s v="No"/>
    <x v="1"/>
    <s v="No"/>
    <n v="1"/>
    <s v="No"/>
    <s v="DSL"/>
    <s v="Month-to-month"/>
    <s v="Yes"/>
    <s v="Electronic check"/>
    <n v="25.1"/>
    <n v="25.1"/>
    <s v="Yes"/>
    <m/>
  </r>
  <r>
    <x v="3158"/>
    <s v="Male"/>
    <n v="0"/>
    <s v="Yes"/>
    <x v="0"/>
    <s v="Yes"/>
    <n v="70"/>
    <s v="Yes"/>
    <s v="DSL"/>
    <s v="Two year"/>
    <s v="No"/>
    <s v="Credit card (automatic)"/>
    <n v="68.95"/>
    <n v="4858.7"/>
    <s v="No"/>
    <m/>
  </r>
  <r>
    <x v="3159"/>
    <s v="Female"/>
    <n v="0"/>
    <s v="No"/>
    <x v="1"/>
    <s v="No"/>
    <n v="66"/>
    <s v="Yes"/>
    <s v="Fiber optic"/>
    <s v="Month-to-month"/>
    <s v="Yes"/>
    <s v="Bank transfer (automatic)"/>
    <n v="103.1"/>
    <n v="6595"/>
    <s v="No"/>
    <m/>
  </r>
  <r>
    <x v="3160"/>
    <s v="Female"/>
    <n v="0"/>
    <s v="Yes"/>
    <x v="0"/>
    <s v="Yes"/>
    <n v="7"/>
    <s v="No"/>
    <s v="DSL"/>
    <s v="Month-to-month"/>
    <s v="Yes"/>
    <s v="Electronic check"/>
    <n v="24.7"/>
    <n v="149.05000000000001"/>
    <s v="No"/>
    <m/>
  </r>
  <r>
    <x v="3161"/>
    <s v="Female"/>
    <n v="0"/>
    <s v="No"/>
    <x v="1"/>
    <s v="No"/>
    <n v="37"/>
    <s v="Yes"/>
    <s v="DSL"/>
    <s v="Month-to-month"/>
    <s v="Yes"/>
    <s v="Credit card (automatic)"/>
    <n v="78.900000000000006"/>
    <n v="2976.95"/>
    <s v="No"/>
    <m/>
  </r>
  <r>
    <x v="3162"/>
    <s v="Female"/>
    <n v="0"/>
    <s v="Yes"/>
    <x v="0"/>
    <s v="Yes"/>
    <n v="72"/>
    <s v="Yes"/>
    <s v="DSL"/>
    <s v="Two year"/>
    <s v="Yes"/>
    <s v="Bank transfer (automatic)"/>
    <n v="71.45"/>
    <n v="5025.8500000000004"/>
    <s v="No"/>
    <m/>
  </r>
  <r>
    <x v="3163"/>
    <s v="Male"/>
    <n v="1"/>
    <s v="Yes"/>
    <x v="0"/>
    <s v="No"/>
    <n v="71"/>
    <s v="No"/>
    <s v="DSL"/>
    <s v="Two year"/>
    <s v="No"/>
    <s v="Credit card (automatic)"/>
    <n v="46.35"/>
    <n v="3353.4"/>
    <s v="No"/>
    <m/>
  </r>
  <r>
    <x v="3164"/>
    <s v="Female"/>
    <n v="0"/>
    <s v="Yes"/>
    <x v="0"/>
    <s v="No"/>
    <n v="16"/>
    <s v="Yes"/>
    <s v="Fiber optic"/>
    <s v="Month-to-month"/>
    <s v="Yes"/>
    <s v="Bank transfer (automatic)"/>
    <n v="94.65"/>
    <n v="1461.15"/>
    <s v="No"/>
    <m/>
  </r>
  <r>
    <x v="3165"/>
    <s v="Female"/>
    <n v="0"/>
    <s v="Yes"/>
    <x v="0"/>
    <s v="No"/>
    <n v="57"/>
    <s v="No"/>
    <s v="DSL"/>
    <s v="Month-to-month"/>
    <s v="Yes"/>
    <s v="Bank transfer (automatic)"/>
    <n v="49.9"/>
    <n v="2782.4"/>
    <s v="No"/>
    <m/>
  </r>
  <r>
    <x v="3166"/>
    <s v="Male"/>
    <n v="0"/>
    <s v="No"/>
    <x v="1"/>
    <s v="No"/>
    <n v="66"/>
    <s v="Yes"/>
    <s v="No"/>
    <s v="One year"/>
    <s v="No"/>
    <s v="Bank transfer (automatic)"/>
    <n v="25.45"/>
    <n v="1699.15"/>
    <s v="No"/>
    <m/>
  </r>
  <r>
    <x v="3167"/>
    <s v="Female"/>
    <n v="1"/>
    <s v="No"/>
    <x v="1"/>
    <s v="No"/>
    <n v="17"/>
    <s v="Yes"/>
    <s v="Fiber optic"/>
    <s v="Month-to-month"/>
    <s v="Yes"/>
    <s v="Electronic check"/>
    <n v="89.15"/>
    <n v="1496.9"/>
    <s v="Yes"/>
    <m/>
  </r>
  <r>
    <x v="3168"/>
    <s v="Female"/>
    <n v="0"/>
    <s v="No"/>
    <x v="1"/>
    <s v="Yes"/>
    <n v="21"/>
    <s v="Yes"/>
    <s v="No"/>
    <s v="Month-to-month"/>
    <s v="No"/>
    <s v="Mailed check"/>
    <n v="20.75"/>
    <n v="452.2"/>
    <s v="No"/>
    <m/>
  </r>
  <r>
    <x v="3169"/>
    <s v="Female"/>
    <n v="0"/>
    <s v="Yes"/>
    <x v="0"/>
    <s v="No"/>
    <n v="17"/>
    <s v="Yes"/>
    <s v="DSL"/>
    <s v="Month-to-month"/>
    <s v="Yes"/>
    <s v="Bank transfer (automatic)"/>
    <n v="75.400000000000006"/>
    <n v="1322.55"/>
    <s v="No"/>
    <m/>
  </r>
  <r>
    <x v="3170"/>
    <s v="Male"/>
    <n v="0"/>
    <s v="Yes"/>
    <x v="0"/>
    <s v="No"/>
    <n v="58"/>
    <s v="Yes"/>
    <s v="DSL"/>
    <s v="One year"/>
    <s v="No"/>
    <s v="Credit card (automatic)"/>
    <n v="60.3"/>
    <n v="3563.8"/>
    <s v="Yes"/>
    <m/>
  </r>
  <r>
    <x v="3171"/>
    <s v="Female"/>
    <n v="0"/>
    <s v="Yes"/>
    <x v="0"/>
    <s v="Yes"/>
    <n v="8"/>
    <s v="Yes"/>
    <s v="No"/>
    <s v="Month-to-month"/>
    <s v="No"/>
    <s v="Credit card (automatic)"/>
    <n v="21.05"/>
    <n v="139.75"/>
    <s v="No"/>
    <m/>
  </r>
  <r>
    <x v="3172"/>
    <s v="Male"/>
    <n v="0"/>
    <s v="No"/>
    <x v="1"/>
    <s v="No"/>
    <n v="27"/>
    <s v="Yes"/>
    <s v="DSL"/>
    <s v="One year"/>
    <s v="No"/>
    <s v="Credit card (automatic)"/>
    <n v="69.349999999999994"/>
    <n v="1927.3"/>
    <s v="No"/>
    <m/>
  </r>
  <r>
    <x v="3173"/>
    <s v="Male"/>
    <n v="0"/>
    <s v="Yes"/>
    <x v="0"/>
    <s v="No"/>
    <n v="34"/>
    <s v="Yes"/>
    <s v="Fiber optic"/>
    <s v="Month-to-month"/>
    <s v="No"/>
    <s v="Mailed check"/>
    <n v="88.85"/>
    <n v="3000.25"/>
    <s v="No"/>
    <m/>
  </r>
  <r>
    <x v="3174"/>
    <s v="Male"/>
    <n v="0"/>
    <s v="No"/>
    <x v="1"/>
    <s v="No"/>
    <n v="30"/>
    <s v="Yes"/>
    <s v="Fiber optic"/>
    <s v="One year"/>
    <s v="Yes"/>
    <s v="Bank transfer (automatic)"/>
    <n v="97"/>
    <n v="3021.3"/>
    <s v="No"/>
    <m/>
  </r>
  <r>
    <x v="3175"/>
    <s v="Male"/>
    <n v="0"/>
    <s v="No"/>
    <x v="1"/>
    <s v="No"/>
    <n v="33"/>
    <s v="Yes"/>
    <s v="DSL"/>
    <s v="Month-to-month"/>
    <s v="Yes"/>
    <s v="Credit card (automatic)"/>
    <n v="66.400000000000006"/>
    <n v="2245.4"/>
    <s v="No"/>
    <m/>
  </r>
  <r>
    <x v="3176"/>
    <s v="Male"/>
    <n v="0"/>
    <s v="Yes"/>
    <x v="0"/>
    <s v="Yes"/>
    <n v="14"/>
    <s v="Yes"/>
    <s v="DSL"/>
    <s v="Month-to-month"/>
    <s v="No"/>
    <s v="Mailed check"/>
    <n v="69.2"/>
    <n v="944.65"/>
    <s v="No"/>
    <m/>
  </r>
  <r>
    <x v="3177"/>
    <s v="Female"/>
    <n v="0"/>
    <s v="No"/>
    <x v="1"/>
    <s v="Yes"/>
    <n v="16"/>
    <s v="Yes"/>
    <s v="Fiber optic"/>
    <s v="One year"/>
    <s v="Yes"/>
    <s v="Credit card (automatic)"/>
    <n v="79.5"/>
    <n v="1264.2"/>
    <s v="No"/>
    <m/>
  </r>
  <r>
    <x v="3178"/>
    <s v="Female"/>
    <n v="0"/>
    <s v="No"/>
    <x v="1"/>
    <s v="No"/>
    <n v="49"/>
    <s v="Yes"/>
    <s v="Fiber optic"/>
    <s v="Two year"/>
    <s v="No"/>
    <s v="Credit card (automatic)"/>
    <n v="100.65"/>
    <n v="4917.75"/>
    <s v="No"/>
    <m/>
  </r>
  <r>
    <x v="3179"/>
    <s v="Male"/>
    <n v="0"/>
    <s v="Yes"/>
    <x v="0"/>
    <s v="Yes"/>
    <n v="19"/>
    <s v="Yes"/>
    <s v="Fiber optic"/>
    <s v="Month-to-month"/>
    <s v="No"/>
    <s v="Electronic check"/>
    <n v="103.3"/>
    <n v="2012.7"/>
    <s v="Yes"/>
    <m/>
  </r>
  <r>
    <x v="3180"/>
    <s v="Female"/>
    <n v="0"/>
    <s v="Yes"/>
    <x v="0"/>
    <s v="Yes"/>
    <n v="70"/>
    <s v="Yes"/>
    <s v="DSL"/>
    <s v="Two year"/>
    <s v="No"/>
    <s v="Bank transfer (automatic)"/>
    <n v="79.7"/>
    <n v="5743.3"/>
    <s v="No"/>
    <m/>
  </r>
  <r>
    <x v="3181"/>
    <s v="Female"/>
    <n v="0"/>
    <s v="Yes"/>
    <x v="0"/>
    <s v="Yes"/>
    <n v="32"/>
    <s v="Yes"/>
    <s v="DSL"/>
    <s v="Month-to-month"/>
    <s v="No"/>
    <s v="Bank transfer (automatic)"/>
    <n v="61.4"/>
    <n v="1864.65"/>
    <s v="No"/>
    <m/>
  </r>
  <r>
    <x v="3182"/>
    <s v="Female"/>
    <n v="0"/>
    <s v="No"/>
    <x v="1"/>
    <s v="No"/>
    <n v="18"/>
    <s v="Yes"/>
    <s v="Fiber optic"/>
    <s v="Month-to-month"/>
    <s v="Yes"/>
    <s v="Electronic check"/>
    <n v="69.8"/>
    <n v="1221.6500000000001"/>
    <s v="No"/>
    <m/>
  </r>
  <r>
    <x v="3183"/>
    <s v="Male"/>
    <n v="0"/>
    <s v="No"/>
    <x v="1"/>
    <s v="No"/>
    <n v="37"/>
    <s v="No"/>
    <s v="DSL"/>
    <s v="Two year"/>
    <s v="Yes"/>
    <s v="Mailed check"/>
    <n v="40.549999999999997"/>
    <n v="1390.85"/>
    <s v="No"/>
    <m/>
  </r>
  <r>
    <x v="3184"/>
    <s v="Male"/>
    <n v="0"/>
    <s v="Yes"/>
    <x v="0"/>
    <s v="No"/>
    <n v="17"/>
    <s v="Yes"/>
    <s v="Fiber optic"/>
    <s v="Month-to-month"/>
    <s v="Yes"/>
    <s v="Bank transfer (automatic)"/>
    <n v="80.5"/>
    <n v="1336.9"/>
    <s v="No"/>
    <m/>
  </r>
  <r>
    <x v="3185"/>
    <s v="Female"/>
    <n v="0"/>
    <s v="No"/>
    <x v="1"/>
    <s v="Yes"/>
    <n v="19"/>
    <s v="Yes"/>
    <s v="DSL"/>
    <s v="Month-to-month"/>
    <s v="Yes"/>
    <s v="Electronic check"/>
    <n v="60.6"/>
    <n v="1297.8"/>
    <s v="No"/>
    <m/>
  </r>
  <r>
    <x v="3186"/>
    <s v="Male"/>
    <n v="0"/>
    <s v="Yes"/>
    <x v="0"/>
    <s v="No"/>
    <n v="60"/>
    <s v="Yes"/>
    <s v="Fiber optic"/>
    <s v="Two year"/>
    <s v="No"/>
    <s v="Credit card (automatic)"/>
    <n v="101.15"/>
    <n v="6067.4"/>
    <s v="No"/>
    <m/>
  </r>
  <r>
    <x v="3187"/>
    <s v="Male"/>
    <n v="0"/>
    <s v="Yes"/>
    <x v="0"/>
    <s v="Yes"/>
    <n v="51"/>
    <s v="Yes"/>
    <s v="No"/>
    <s v="Two year"/>
    <s v="Yes"/>
    <s v="Mailed check"/>
    <n v="24.95"/>
    <n v="1222.25"/>
    <s v="No"/>
    <m/>
  </r>
  <r>
    <x v="3188"/>
    <s v="Male"/>
    <n v="0"/>
    <s v="Yes"/>
    <x v="0"/>
    <s v="Yes"/>
    <n v="28"/>
    <s v="Yes"/>
    <s v="No"/>
    <s v="Two year"/>
    <s v="Yes"/>
    <s v="Credit card (automatic)"/>
    <n v="20.3"/>
    <n v="487.95"/>
    <s v="No"/>
    <m/>
  </r>
  <r>
    <x v="3189"/>
    <s v="Male"/>
    <n v="0"/>
    <s v="Yes"/>
    <x v="0"/>
    <s v="No"/>
    <n v="42"/>
    <s v="Yes"/>
    <s v="No"/>
    <s v="Two year"/>
    <s v="No"/>
    <s v="Electronic check"/>
    <n v="20.25"/>
    <n v="835.5"/>
    <s v="No"/>
    <m/>
  </r>
  <r>
    <x v="3190"/>
    <s v="Female"/>
    <n v="0"/>
    <s v="No"/>
    <x v="1"/>
    <s v="No"/>
    <n v="3"/>
    <s v="Yes"/>
    <s v="No"/>
    <s v="Month-to-month"/>
    <s v="No"/>
    <s v="Mailed check"/>
    <n v="19.850000000000001"/>
    <n v="63.75"/>
    <s v="Yes"/>
    <m/>
  </r>
  <r>
    <x v="3191"/>
    <s v="Male"/>
    <n v="0"/>
    <s v="Yes"/>
    <x v="0"/>
    <s v="No"/>
    <n v="68"/>
    <s v="Yes"/>
    <s v="Fiber optic"/>
    <s v="Month-to-month"/>
    <s v="Yes"/>
    <s v="Electronic check"/>
    <n v="107.7"/>
    <n v="7320.9"/>
    <s v="No"/>
    <m/>
  </r>
  <r>
    <x v="3192"/>
    <s v="Female"/>
    <n v="1"/>
    <s v="No"/>
    <x v="1"/>
    <s v="No"/>
    <n v="30"/>
    <s v="Yes"/>
    <s v="Fiber optic"/>
    <s v="Month-to-month"/>
    <s v="Yes"/>
    <s v="Electronic check"/>
    <n v="99.7"/>
    <n v="2967.35"/>
    <s v="Yes"/>
    <m/>
  </r>
  <r>
    <x v="3193"/>
    <s v="Female"/>
    <n v="0"/>
    <s v="No"/>
    <x v="1"/>
    <s v="No"/>
    <n v="60"/>
    <s v="Yes"/>
    <s v="Fiber optic"/>
    <s v="Two year"/>
    <s v="No"/>
    <s v="Electronic check"/>
    <n v="104.7"/>
    <n v="6333.8"/>
    <s v="No"/>
    <m/>
  </r>
  <r>
    <x v="3194"/>
    <s v="Male"/>
    <n v="0"/>
    <s v="No"/>
    <x v="1"/>
    <s v="No"/>
    <n v="15"/>
    <s v="Yes"/>
    <s v="DSL"/>
    <s v="Month-to-month"/>
    <s v="Yes"/>
    <s v="Credit card (automatic)"/>
    <n v="58.6"/>
    <n v="939.7"/>
    <s v="Yes"/>
    <m/>
  </r>
  <r>
    <x v="3195"/>
    <s v="Male"/>
    <n v="1"/>
    <s v="No"/>
    <x v="1"/>
    <s v="No"/>
    <n v="45"/>
    <s v="Yes"/>
    <s v="Fiber optic"/>
    <s v="Month-to-month"/>
    <s v="Yes"/>
    <s v="Bank transfer (automatic)"/>
    <n v="93.9"/>
    <n v="4200.25"/>
    <s v="No"/>
    <m/>
  </r>
  <r>
    <x v="3196"/>
    <s v="Female"/>
    <n v="0"/>
    <s v="Yes"/>
    <x v="0"/>
    <s v="No"/>
    <n v="70"/>
    <s v="Yes"/>
    <s v="DSL"/>
    <s v="Two year"/>
    <s v="No"/>
    <s v="Credit card (automatic)"/>
    <n v="86.45"/>
    <n v="5950.2"/>
    <s v="No"/>
    <m/>
  </r>
  <r>
    <x v="3197"/>
    <s v="Male"/>
    <n v="0"/>
    <s v="Yes"/>
    <x v="0"/>
    <s v="No"/>
    <n v="10"/>
    <s v="Yes"/>
    <s v="Fiber optic"/>
    <s v="Month-to-month"/>
    <s v="Yes"/>
    <s v="Electronic check"/>
    <n v="98.5"/>
    <n v="1037.75"/>
    <s v="Yes"/>
    <m/>
  </r>
  <r>
    <x v="3198"/>
    <s v="Female"/>
    <n v="0"/>
    <s v="No"/>
    <x v="1"/>
    <s v="No"/>
    <n v="1"/>
    <s v="Yes"/>
    <s v="DSL"/>
    <s v="Month-to-month"/>
    <s v="Yes"/>
    <s v="Mailed check"/>
    <n v="50.45"/>
    <n v="50.45"/>
    <s v="Yes"/>
    <m/>
  </r>
  <r>
    <x v="3199"/>
    <s v="Female"/>
    <n v="0"/>
    <s v="Yes"/>
    <x v="0"/>
    <s v="No"/>
    <n v="68"/>
    <s v="Yes"/>
    <s v="No"/>
    <s v="Two year"/>
    <s v="Yes"/>
    <s v="Credit card (automatic)"/>
    <n v="24.95"/>
    <n v="1614.9"/>
    <s v="No"/>
    <m/>
  </r>
  <r>
    <x v="3200"/>
    <s v="Male"/>
    <n v="0"/>
    <s v="Yes"/>
    <x v="0"/>
    <s v="No"/>
    <n v="18"/>
    <s v="Yes"/>
    <s v="Fiber optic"/>
    <s v="Month-to-month"/>
    <s v="No"/>
    <s v="Electronic check"/>
    <n v="78.2"/>
    <n v="1468.75"/>
    <s v="No"/>
    <m/>
  </r>
  <r>
    <x v="3201"/>
    <s v="Male"/>
    <n v="0"/>
    <s v="No"/>
    <x v="1"/>
    <s v="No"/>
    <n v="29"/>
    <s v="Yes"/>
    <s v="Fiber optic"/>
    <s v="Month-to-month"/>
    <s v="Yes"/>
    <s v="Electronic check"/>
    <n v="94.2"/>
    <n v="2607.6"/>
    <s v="No"/>
    <m/>
  </r>
  <r>
    <x v="3202"/>
    <s v="Female"/>
    <n v="0"/>
    <s v="No"/>
    <x v="1"/>
    <s v="No"/>
    <n v="16"/>
    <s v="Yes"/>
    <s v="Fiber optic"/>
    <s v="Month-to-month"/>
    <s v="Yes"/>
    <s v="Electronic check"/>
    <n v="88.45"/>
    <n v="1422.1"/>
    <s v="Yes"/>
    <m/>
  </r>
  <r>
    <x v="3203"/>
    <s v="Male"/>
    <n v="0"/>
    <s v="No"/>
    <x v="1"/>
    <s v="No"/>
    <n v="1"/>
    <s v="Yes"/>
    <s v="Fiber optic"/>
    <s v="Month-to-month"/>
    <s v="Yes"/>
    <s v="Electronic check"/>
    <n v="69.849999999999994"/>
    <n v="69.849999999999994"/>
    <s v="Yes"/>
    <m/>
  </r>
  <r>
    <x v="3204"/>
    <s v="Male"/>
    <n v="0"/>
    <s v="No"/>
    <x v="1"/>
    <s v="No"/>
    <n v="31"/>
    <s v="No"/>
    <s v="DSL"/>
    <s v="One year"/>
    <s v="Yes"/>
    <s v="Electronic check"/>
    <n v="50.05"/>
    <n v="1523.4"/>
    <s v="No"/>
    <m/>
  </r>
  <r>
    <x v="3205"/>
    <s v="Female"/>
    <n v="0"/>
    <s v="Yes"/>
    <x v="0"/>
    <s v="No"/>
    <n v="48"/>
    <s v="Yes"/>
    <s v="DSL"/>
    <s v="One year"/>
    <s v="Yes"/>
    <s v="Mailed check"/>
    <n v="69.55"/>
    <n v="3435.6"/>
    <s v="No"/>
    <m/>
  </r>
  <r>
    <x v="3206"/>
    <s v="Female"/>
    <n v="0"/>
    <s v="No"/>
    <x v="1"/>
    <s v="No"/>
    <n v="15"/>
    <s v="Yes"/>
    <s v="No"/>
    <s v="Month-to-month"/>
    <s v="Yes"/>
    <s v="Credit card (automatic)"/>
    <n v="25.4"/>
    <n v="399.6"/>
    <s v="Yes"/>
    <m/>
  </r>
  <r>
    <x v="3207"/>
    <s v="Male"/>
    <n v="0"/>
    <s v="No"/>
    <x v="1"/>
    <s v="No"/>
    <n v="50"/>
    <s v="Yes"/>
    <s v="Fiber optic"/>
    <s v="One year"/>
    <s v="Yes"/>
    <s v="Credit card (automatic)"/>
    <n v="90.1"/>
    <n v="4549.45"/>
    <s v="No"/>
    <m/>
  </r>
  <r>
    <x v="3208"/>
    <s v="Male"/>
    <n v="0"/>
    <s v="No"/>
    <x v="1"/>
    <s v="No"/>
    <n v="7"/>
    <s v="Yes"/>
    <s v="DSL"/>
    <s v="Month-to-month"/>
    <s v="Yes"/>
    <s v="Bank transfer (automatic)"/>
    <n v="44.65"/>
    <n v="322.5"/>
    <s v="No"/>
    <m/>
  </r>
  <r>
    <x v="3209"/>
    <s v="Male"/>
    <n v="1"/>
    <s v="Yes"/>
    <x v="0"/>
    <s v="No"/>
    <n v="41"/>
    <s v="Yes"/>
    <s v="Fiber optic"/>
    <s v="Month-to-month"/>
    <s v="Yes"/>
    <s v="Bank transfer (automatic)"/>
    <n v="83.75"/>
    <n v="3273.55"/>
    <s v="Yes"/>
    <m/>
  </r>
  <r>
    <x v="3210"/>
    <s v="Male"/>
    <n v="0"/>
    <s v="Yes"/>
    <x v="0"/>
    <s v="Yes"/>
    <n v="68"/>
    <s v="Yes"/>
    <s v="Fiber optic"/>
    <s v="Two year"/>
    <s v="No"/>
    <s v="Credit card (automatic)"/>
    <n v="80.349999999999994"/>
    <n v="5375.15"/>
    <s v="No"/>
    <m/>
  </r>
  <r>
    <x v="3211"/>
    <s v="Female"/>
    <n v="1"/>
    <s v="Yes"/>
    <x v="0"/>
    <s v="No"/>
    <n v="26"/>
    <s v="Yes"/>
    <s v="Fiber optic"/>
    <s v="Month-to-month"/>
    <s v="Yes"/>
    <s v="Bank transfer (automatic)"/>
    <n v="98.1"/>
    <n v="2510.6999999999998"/>
    <s v="No"/>
    <m/>
  </r>
  <r>
    <x v="3212"/>
    <s v="Female"/>
    <n v="0"/>
    <s v="No"/>
    <x v="1"/>
    <s v="No"/>
    <n v="3"/>
    <s v="Yes"/>
    <s v="DSL"/>
    <s v="Month-to-month"/>
    <s v="Yes"/>
    <s v="Electronic check"/>
    <n v="54.2"/>
    <n v="140.4"/>
    <s v="No"/>
    <m/>
  </r>
  <r>
    <x v="3213"/>
    <s v="Female"/>
    <n v="0"/>
    <s v="No"/>
    <x v="1"/>
    <s v="No"/>
    <n v="7"/>
    <s v="Yes"/>
    <s v="Fiber optic"/>
    <s v="Month-to-month"/>
    <s v="Yes"/>
    <s v="Electronic check"/>
    <n v="74.900000000000006"/>
    <n v="541.15"/>
    <s v="Yes"/>
    <m/>
  </r>
  <r>
    <x v="3214"/>
    <s v="Male"/>
    <n v="0"/>
    <s v="Yes"/>
    <x v="0"/>
    <s v="No"/>
    <n v="67"/>
    <s v="Yes"/>
    <s v="No"/>
    <s v="Two year"/>
    <s v="No"/>
    <s v="Credit card (automatic)"/>
    <n v="25.6"/>
    <n v="1784.9"/>
    <s v="No"/>
    <m/>
  </r>
  <r>
    <x v="3215"/>
    <s v="Male"/>
    <n v="0"/>
    <s v="No"/>
    <x v="1"/>
    <s v="No"/>
    <n v="1"/>
    <s v="Yes"/>
    <s v="Fiber optic"/>
    <s v="Month-to-month"/>
    <s v="Yes"/>
    <s v="Electronic check"/>
    <n v="70.349999999999994"/>
    <n v="70.349999999999994"/>
    <s v="No"/>
    <m/>
  </r>
  <r>
    <x v="3216"/>
    <s v="Male"/>
    <n v="0"/>
    <s v="Yes"/>
    <x v="0"/>
    <s v="Yes"/>
    <n v="4"/>
    <s v="Yes"/>
    <s v="No"/>
    <s v="One year"/>
    <s v="No"/>
    <s v="Credit card (automatic)"/>
    <n v="24.1"/>
    <n v="73.099999999999994"/>
    <s v="No"/>
    <m/>
  </r>
  <r>
    <x v="3217"/>
    <s v="Female"/>
    <n v="1"/>
    <s v="Yes"/>
    <x v="0"/>
    <s v="No"/>
    <n v="42"/>
    <s v="Yes"/>
    <s v="Fiber optic"/>
    <s v="Month-to-month"/>
    <s v="Yes"/>
    <s v="Credit card (automatic)"/>
    <n v="74.150000000000006"/>
    <n v="3229.4"/>
    <s v="Yes"/>
    <m/>
  </r>
  <r>
    <x v="3218"/>
    <s v="Female"/>
    <n v="0"/>
    <s v="Yes"/>
    <x v="0"/>
    <s v="Yes"/>
    <n v="64"/>
    <s v="Yes"/>
    <s v="DSL"/>
    <s v="One year"/>
    <s v="Yes"/>
    <s v="Bank transfer (automatic)"/>
    <n v="53.85"/>
    <n v="3399.85"/>
    <s v="No"/>
    <m/>
  </r>
  <r>
    <x v="3219"/>
    <s v="Female"/>
    <n v="1"/>
    <s v="Yes"/>
    <x v="0"/>
    <s v="No"/>
    <n v="54"/>
    <s v="Yes"/>
    <s v="Fiber optic"/>
    <s v="One year"/>
    <s v="Yes"/>
    <s v="Bank transfer (automatic)"/>
    <n v="115.6"/>
    <n v="6431.05"/>
    <s v="No"/>
    <m/>
  </r>
  <r>
    <x v="3220"/>
    <s v="Male"/>
    <n v="0"/>
    <s v="No"/>
    <x v="1"/>
    <s v="No"/>
    <n v="1"/>
    <s v="Yes"/>
    <s v="No"/>
    <s v="Month-to-month"/>
    <s v="Yes"/>
    <s v="Credit card (automatic)"/>
    <n v="19.75"/>
    <n v="19.75"/>
    <s v="No"/>
    <m/>
  </r>
  <r>
    <x v="3221"/>
    <s v="Male"/>
    <n v="0"/>
    <s v="Yes"/>
    <x v="0"/>
    <s v="Yes"/>
    <n v="54"/>
    <s v="Yes"/>
    <s v="No"/>
    <s v="Two year"/>
    <s v="Yes"/>
    <s v="Bank transfer (automatic)"/>
    <n v="24.05"/>
    <n v="1230.9000000000001"/>
    <s v="No"/>
    <m/>
  </r>
  <r>
    <x v="3222"/>
    <s v="Female"/>
    <n v="0"/>
    <s v="No"/>
    <x v="1"/>
    <s v="Yes"/>
    <n v="18"/>
    <s v="Yes"/>
    <s v="No"/>
    <s v="Two year"/>
    <s v="No"/>
    <s v="Credit card (automatic)"/>
    <n v="25.3"/>
    <n v="454.65"/>
    <s v="No"/>
    <m/>
  </r>
  <r>
    <x v="3223"/>
    <s v="Male"/>
    <n v="0"/>
    <s v="No"/>
    <x v="1"/>
    <s v="No"/>
    <n v="3"/>
    <s v="Yes"/>
    <s v="Fiber optic"/>
    <s v="Month-to-month"/>
    <s v="No"/>
    <s v="Electronic check"/>
    <n v="84.3"/>
    <n v="235.05"/>
    <s v="No"/>
    <m/>
  </r>
  <r>
    <x v="3224"/>
    <s v="Female"/>
    <n v="0"/>
    <s v="No"/>
    <x v="1"/>
    <s v="No"/>
    <n v="1"/>
    <s v="Yes"/>
    <s v="Fiber optic"/>
    <s v="Month-to-month"/>
    <s v="Yes"/>
    <s v="Electronic check"/>
    <n v="70.099999999999994"/>
    <n v="70.099999999999994"/>
    <s v="Yes"/>
    <m/>
  </r>
  <r>
    <x v="3225"/>
    <s v="Female"/>
    <n v="0"/>
    <s v="Yes"/>
    <x v="0"/>
    <s v="Yes"/>
    <n v="72"/>
    <s v="Yes"/>
    <s v="DSL"/>
    <s v="Two year"/>
    <s v="No"/>
    <s v="Credit card (automatic)"/>
    <n v="89.75"/>
    <n v="6595.9"/>
    <s v="No"/>
    <m/>
  </r>
  <r>
    <x v="3226"/>
    <s v="Male"/>
    <n v="0"/>
    <s v="Yes"/>
    <x v="0"/>
    <s v="Yes"/>
    <n v="61"/>
    <s v="Yes"/>
    <s v="Fiber optic"/>
    <s v="One year"/>
    <s v="No"/>
    <s v="Credit card (automatic)"/>
    <n v="103.9"/>
    <n v="6449.15"/>
    <s v="No"/>
    <m/>
  </r>
  <r>
    <x v="3227"/>
    <s v="Female"/>
    <n v="0"/>
    <s v="No"/>
    <x v="1"/>
    <s v="No"/>
    <n v="39"/>
    <s v="Yes"/>
    <s v="No"/>
    <s v="Two year"/>
    <s v="No"/>
    <s v="Credit card (automatic)"/>
    <n v="20.7"/>
    <n v="762.45"/>
    <s v="No"/>
    <m/>
  </r>
  <r>
    <x v="3228"/>
    <s v="Male"/>
    <n v="0"/>
    <s v="No"/>
    <x v="1"/>
    <s v="No"/>
    <n v="55"/>
    <s v="Yes"/>
    <s v="Fiber optic"/>
    <s v="Month-to-month"/>
    <s v="Yes"/>
    <s v="Electronic check"/>
    <n v="96.8"/>
    <n v="5283.95"/>
    <s v="Yes"/>
    <m/>
  </r>
  <r>
    <x v="3229"/>
    <s v="Female"/>
    <n v="0"/>
    <s v="No"/>
    <x v="1"/>
    <s v="No"/>
    <n v="17"/>
    <s v="Yes"/>
    <s v="Fiber optic"/>
    <s v="Month-to-month"/>
    <s v="Yes"/>
    <s v="Electronic check"/>
    <n v="94.4"/>
    <n v="1617.5"/>
    <s v="Yes"/>
    <m/>
  </r>
  <r>
    <x v="3230"/>
    <s v="Male"/>
    <n v="0"/>
    <s v="No"/>
    <x v="1"/>
    <s v="No"/>
    <n v="37"/>
    <s v="Yes"/>
    <s v="No"/>
    <s v="One year"/>
    <s v="No"/>
    <s v="Credit card (automatic)"/>
    <n v="20.149999999999999"/>
    <n v="785.75"/>
    <s v="No"/>
    <m/>
  </r>
  <r>
    <x v="3231"/>
    <s v="Male"/>
    <n v="1"/>
    <s v="Yes"/>
    <x v="0"/>
    <s v="No"/>
    <n v="72"/>
    <s v="Yes"/>
    <s v="DSL"/>
    <s v="Two year"/>
    <s v="No"/>
    <s v="Credit card (automatic)"/>
    <n v="77.349999999999994"/>
    <n v="5396.25"/>
    <s v="No"/>
    <m/>
  </r>
  <r>
    <x v="3232"/>
    <s v="Female"/>
    <n v="0"/>
    <s v="No"/>
    <x v="1"/>
    <s v="No"/>
    <n v="8"/>
    <s v="Yes"/>
    <s v="DSL"/>
    <s v="Month-to-month"/>
    <s v="No"/>
    <s v="Bank transfer (automatic)"/>
    <n v="66.05"/>
    <n v="574.5"/>
    <s v="No"/>
    <m/>
  </r>
  <r>
    <x v="3233"/>
    <s v="Female"/>
    <n v="0"/>
    <s v="Yes"/>
    <x v="0"/>
    <s v="Yes"/>
    <n v="22"/>
    <s v="Yes"/>
    <s v="No"/>
    <s v="Month-to-month"/>
    <s v="No"/>
    <s v="Mailed check"/>
    <n v="19.899999999999999"/>
    <n v="400.3"/>
    <s v="No"/>
    <m/>
  </r>
  <r>
    <x v="3234"/>
    <s v="Female"/>
    <n v="0"/>
    <s v="No"/>
    <x v="1"/>
    <s v="No"/>
    <n v="1"/>
    <s v="Yes"/>
    <s v="Fiber optic"/>
    <s v="Month-to-month"/>
    <s v="No"/>
    <s v="Electronic check"/>
    <n v="84.3"/>
    <n v="84.3"/>
    <s v="Yes"/>
    <m/>
  </r>
  <r>
    <x v="3235"/>
    <s v="Female"/>
    <n v="0"/>
    <s v="No"/>
    <x v="1"/>
    <s v="No"/>
    <n v="38"/>
    <s v="Yes"/>
    <s v="DSL"/>
    <s v="Month-to-month"/>
    <s v="No"/>
    <s v="Credit card (automatic)"/>
    <n v="68.150000000000006"/>
    <n v="2656.3"/>
    <s v="No"/>
    <m/>
  </r>
  <r>
    <x v="3236"/>
    <s v="Male"/>
    <n v="0"/>
    <s v="No"/>
    <x v="1"/>
    <s v="Yes"/>
    <n v="17"/>
    <s v="Yes"/>
    <s v="DSL"/>
    <s v="One year"/>
    <s v="No"/>
    <s v="Electronic check"/>
    <n v="80.849999999999994"/>
    <n v="1445.95"/>
    <s v="No"/>
    <m/>
  </r>
  <r>
    <x v="3237"/>
    <s v="Female"/>
    <n v="1"/>
    <s v="No"/>
    <x v="1"/>
    <s v="No"/>
    <n v="70"/>
    <s v="Yes"/>
    <s v="DSL"/>
    <s v="Two year"/>
    <s v="Yes"/>
    <s v="Bank transfer (automatic)"/>
    <n v="75.5"/>
    <n v="5212.6499999999996"/>
    <s v="No"/>
    <m/>
  </r>
  <r>
    <x v="3238"/>
    <s v="Female"/>
    <n v="1"/>
    <s v="Yes"/>
    <x v="0"/>
    <s v="Yes"/>
    <n v="72"/>
    <s v="Yes"/>
    <s v="DSL"/>
    <s v="Two year"/>
    <s v="No"/>
    <s v="Credit card (automatic)"/>
    <n v="92.45"/>
    <n v="6440.25"/>
    <s v="Yes"/>
    <m/>
  </r>
  <r>
    <x v="3239"/>
    <s v="Female"/>
    <n v="0"/>
    <s v="No"/>
    <x v="1"/>
    <s v="No"/>
    <n v="28"/>
    <s v="Yes"/>
    <s v="Fiber optic"/>
    <s v="Month-to-month"/>
    <s v="Yes"/>
    <s v="Electronic check"/>
    <n v="80.599999999999994"/>
    <n v="2244.9499999999998"/>
    <s v="No"/>
    <m/>
  </r>
  <r>
    <x v="3240"/>
    <s v="Female"/>
    <n v="0"/>
    <s v="No"/>
    <x v="1"/>
    <s v="No"/>
    <n v="15"/>
    <s v="Yes"/>
    <s v="Fiber optic"/>
    <s v="Month-to-month"/>
    <s v="Yes"/>
    <s v="Bank transfer (automatic)"/>
    <n v="83.2"/>
    <n v="1130"/>
    <s v="No"/>
    <m/>
  </r>
  <r>
    <x v="3241"/>
    <s v="Male"/>
    <n v="0"/>
    <s v="Yes"/>
    <x v="0"/>
    <s v="Yes"/>
    <n v="72"/>
    <s v="Yes"/>
    <s v="DSL"/>
    <s v="Two year"/>
    <s v="Yes"/>
    <s v="Bank transfer (automatic)"/>
    <n v="87.55"/>
    <n v="6463.15"/>
    <s v="No"/>
    <m/>
  </r>
  <r>
    <x v="3242"/>
    <s v="Female"/>
    <n v="1"/>
    <s v="Yes"/>
    <x v="0"/>
    <s v="No"/>
    <n v="11"/>
    <s v="Yes"/>
    <s v="Fiber optic"/>
    <s v="Month-to-month"/>
    <s v="Yes"/>
    <s v="Electronic check"/>
    <n v="99.55"/>
    <n v="1131.2"/>
    <s v="Yes"/>
    <m/>
  </r>
  <r>
    <x v="3243"/>
    <s v="Male"/>
    <n v="1"/>
    <s v="No"/>
    <x v="1"/>
    <s v="No"/>
    <n v="8"/>
    <s v="Yes"/>
    <s v="Fiber optic"/>
    <s v="Month-to-month"/>
    <s v="Yes"/>
    <s v="Electronic check"/>
    <n v="81.25"/>
    <n v="585.95000000000005"/>
    <s v="Yes"/>
    <m/>
  </r>
  <r>
    <x v="3244"/>
    <s v="Male"/>
    <n v="0"/>
    <s v="Yes"/>
    <x v="0"/>
    <s v="No"/>
    <n v="30"/>
    <s v="Yes"/>
    <s v="No"/>
    <s v="One year"/>
    <s v="No"/>
    <s v="Credit card (automatic)"/>
    <n v="20.7"/>
    <n v="587.1"/>
    <s v="No"/>
    <m/>
  </r>
  <r>
    <x v="3245"/>
    <s v="Male"/>
    <n v="0"/>
    <s v="Yes"/>
    <x v="0"/>
    <s v="No"/>
    <n v="23"/>
    <s v="Yes"/>
    <s v="Fiber optic"/>
    <s v="Month-to-month"/>
    <s v="Yes"/>
    <s v="Electronic check"/>
    <n v="99.25"/>
    <n v="2186.4"/>
    <s v="Yes"/>
    <m/>
  </r>
  <r>
    <x v="3246"/>
    <s v="Male"/>
    <n v="0"/>
    <s v="No"/>
    <x v="1"/>
    <s v="No"/>
    <n v="13"/>
    <s v="Yes"/>
    <s v="Fiber optic"/>
    <s v="Month-to-month"/>
    <s v="Yes"/>
    <s v="Credit card (automatic)"/>
    <n v="73.75"/>
    <n v="956.65"/>
    <s v="No"/>
    <m/>
  </r>
  <r>
    <x v="3247"/>
    <s v="Female"/>
    <n v="0"/>
    <s v="Yes"/>
    <x v="0"/>
    <s v="No"/>
    <n v="67"/>
    <s v="Yes"/>
    <s v="No"/>
    <s v="Two year"/>
    <s v="No"/>
    <s v="Mailed check"/>
    <n v="19.649999999999999"/>
    <n v="1335.2"/>
    <s v="No"/>
    <m/>
  </r>
  <r>
    <x v="3248"/>
    <s v="Female"/>
    <n v="0"/>
    <s v="Yes"/>
    <x v="0"/>
    <s v="No"/>
    <n v="71"/>
    <s v="Yes"/>
    <s v="Fiber optic"/>
    <s v="Two year"/>
    <s v="Yes"/>
    <s v="Bank transfer (automatic)"/>
    <n v="105.15"/>
    <n v="7555"/>
    <s v="No"/>
    <m/>
  </r>
  <r>
    <x v="3249"/>
    <s v="Male"/>
    <n v="0"/>
    <s v="No"/>
    <x v="1"/>
    <s v="No"/>
    <n v="1"/>
    <s v="Yes"/>
    <s v="Fiber optic"/>
    <s v="Month-to-month"/>
    <s v="Yes"/>
    <s v="Electronic check"/>
    <n v="69.349999999999994"/>
    <n v="69.349999999999994"/>
    <s v="Yes"/>
    <m/>
  </r>
  <r>
    <x v="3250"/>
    <s v="Male"/>
    <n v="0"/>
    <s v="Yes"/>
    <x v="0"/>
    <s v="No"/>
    <n v="17"/>
    <s v="No"/>
    <s v="DSL"/>
    <s v="Month-to-month"/>
    <s v="Yes"/>
    <s v="Mailed check"/>
    <n v="49.8"/>
    <n v="836.35"/>
    <s v="No"/>
    <m/>
  </r>
  <r>
    <x v="3251"/>
    <s v="Female"/>
    <n v="0"/>
    <s v="No"/>
    <x v="1"/>
    <s v="No"/>
    <n v="3"/>
    <s v="Yes"/>
    <s v="Fiber optic"/>
    <s v="Month-to-month"/>
    <s v="No"/>
    <s v="Electronic check"/>
    <n v="85.8"/>
    <n v="272.2"/>
    <s v="Yes"/>
    <m/>
  </r>
  <r>
    <x v="3252"/>
    <s v="Male"/>
    <n v="0"/>
    <s v="No"/>
    <x v="1"/>
    <s v="No"/>
    <n v="1"/>
    <s v="Yes"/>
    <s v="No"/>
    <s v="Month-to-month"/>
    <s v="No"/>
    <s v="Bank transfer (automatic)"/>
    <n v="20.95"/>
    <n v="20.95"/>
    <s v="No"/>
    <m/>
  </r>
  <r>
    <x v="3253"/>
    <s v="Female"/>
    <n v="1"/>
    <s v="No"/>
    <x v="1"/>
    <s v="No"/>
    <n v="1"/>
    <s v="Yes"/>
    <s v="DSL"/>
    <s v="Month-to-month"/>
    <s v="No"/>
    <s v="Mailed check"/>
    <n v="50.55"/>
    <n v="50.55"/>
    <s v="Yes"/>
    <m/>
  </r>
  <r>
    <x v="3254"/>
    <s v="Female"/>
    <n v="1"/>
    <s v="Yes"/>
    <x v="0"/>
    <s v="No"/>
    <n v="32"/>
    <s v="Yes"/>
    <s v="Fiber optic"/>
    <s v="Month-to-month"/>
    <s v="No"/>
    <s v="Mailed check"/>
    <n v="79.3"/>
    <n v="2570"/>
    <s v="No"/>
    <m/>
  </r>
  <r>
    <x v="3255"/>
    <s v="Male"/>
    <n v="0"/>
    <s v="Yes"/>
    <x v="0"/>
    <s v="Yes"/>
    <n v="41"/>
    <s v="Yes"/>
    <s v="No"/>
    <s v="One year"/>
    <s v="No"/>
    <s v="Bank transfer (automatic)"/>
    <n v="19.5"/>
    <n v="798.2"/>
    <s v="No"/>
    <m/>
  </r>
  <r>
    <x v="3256"/>
    <s v="Male"/>
    <n v="0"/>
    <s v="Yes"/>
    <x v="0"/>
    <s v="No"/>
    <n v="1"/>
    <s v="Yes"/>
    <s v="Fiber optic"/>
    <s v="Month-to-month"/>
    <s v="Yes"/>
    <s v="Electronic check"/>
    <n v="80.55"/>
    <n v="80.55"/>
    <s v="Yes"/>
    <m/>
  </r>
  <r>
    <x v="3257"/>
    <s v="Female"/>
    <n v="0"/>
    <s v="No"/>
    <x v="1"/>
    <s v="No"/>
    <n v="1"/>
    <s v="Yes"/>
    <s v="DSL"/>
    <s v="Month-to-month"/>
    <s v="No"/>
    <s v="Bank transfer (automatic)"/>
    <n v="44.15"/>
    <n v="44.15"/>
    <s v="No"/>
    <m/>
  </r>
  <r>
    <x v="3258"/>
    <s v="Female"/>
    <n v="0"/>
    <s v="No"/>
    <x v="1"/>
    <s v="No"/>
    <n v="22"/>
    <s v="Yes"/>
    <s v="Fiber optic"/>
    <s v="Month-to-month"/>
    <s v="Yes"/>
    <s v="Mailed check"/>
    <n v="84.3"/>
    <n v="1855.65"/>
    <s v="Yes"/>
    <m/>
  </r>
  <r>
    <x v="3259"/>
    <s v="Female"/>
    <n v="0"/>
    <s v="No"/>
    <x v="1"/>
    <s v="Yes"/>
    <n v="17"/>
    <s v="Yes"/>
    <s v="Fiber optic"/>
    <s v="Month-to-month"/>
    <s v="Yes"/>
    <s v="Credit card (automatic)"/>
    <n v="92.7"/>
    <n v="1556.85"/>
    <s v="No"/>
    <m/>
  </r>
  <r>
    <x v="3260"/>
    <s v="Female"/>
    <n v="0"/>
    <s v="Yes"/>
    <x v="0"/>
    <s v="Yes"/>
    <n v="72"/>
    <s v="Yes"/>
    <s v="No"/>
    <s v="Two year"/>
    <s v="Yes"/>
    <s v="Bank transfer (automatic)"/>
    <n v="26.25"/>
    <n v="1988.05"/>
    <s v="No"/>
    <m/>
  </r>
  <r>
    <x v="3261"/>
    <s v="Female"/>
    <n v="0"/>
    <s v="No"/>
    <x v="1"/>
    <s v="No"/>
    <n v="9"/>
    <s v="Yes"/>
    <s v="No"/>
    <s v="Month-to-month"/>
    <s v="Yes"/>
    <s v="Credit card (automatic)"/>
    <n v="20.45"/>
    <n v="147.55000000000001"/>
    <s v="No"/>
    <m/>
  </r>
  <r>
    <x v="3262"/>
    <s v="Male"/>
    <n v="0"/>
    <s v="Yes"/>
    <x v="0"/>
    <s v="No"/>
    <n v="72"/>
    <s v="Yes"/>
    <s v="Fiber optic"/>
    <s v="Two year"/>
    <s v="Yes"/>
    <s v="Bank transfer (automatic)"/>
    <n v="115.8"/>
    <n v="8424.9"/>
    <s v="No"/>
    <m/>
  </r>
  <r>
    <x v="3263"/>
    <s v="Male"/>
    <n v="0"/>
    <s v="No"/>
    <x v="1"/>
    <s v="No"/>
    <n v="20"/>
    <s v="Yes"/>
    <s v="Fiber optic"/>
    <s v="Month-to-month"/>
    <s v="Yes"/>
    <s v="Bank transfer (automatic)"/>
    <n v="108.2"/>
    <n v="2203.6999999999998"/>
    <s v="No"/>
    <m/>
  </r>
  <r>
    <x v="3264"/>
    <s v="Male"/>
    <n v="0"/>
    <s v="No"/>
    <x v="1"/>
    <s v="No"/>
    <n v="2"/>
    <s v="Yes"/>
    <s v="Fiber optic"/>
    <s v="Month-to-month"/>
    <s v="Yes"/>
    <s v="Electronic check"/>
    <n v="67.75"/>
    <n v="116.65"/>
    <s v="Yes"/>
    <m/>
  </r>
  <r>
    <x v="3265"/>
    <s v="Male"/>
    <n v="0"/>
    <s v="No"/>
    <x v="1"/>
    <s v="No"/>
    <n v="53"/>
    <s v="No"/>
    <s v="DSL"/>
    <s v="One year"/>
    <s v="No"/>
    <s v="Credit card (automatic)"/>
    <n v="54.9"/>
    <n v="3045.75"/>
    <s v="No"/>
    <m/>
  </r>
  <r>
    <x v="3266"/>
    <s v="Male"/>
    <n v="0"/>
    <s v="No"/>
    <x v="1"/>
    <s v="No"/>
    <n v="6"/>
    <s v="Yes"/>
    <s v="No"/>
    <s v="Month-to-month"/>
    <s v="No"/>
    <s v="Bank transfer (automatic)"/>
    <n v="20.149999999999999"/>
    <n v="130.5"/>
    <s v="No"/>
    <m/>
  </r>
  <r>
    <x v="3267"/>
    <s v="Female"/>
    <n v="0"/>
    <s v="Yes"/>
    <x v="0"/>
    <s v="Yes"/>
    <n v="8"/>
    <s v="Yes"/>
    <s v="DSL"/>
    <s v="Month-to-month"/>
    <s v="No"/>
    <s v="Electronic check"/>
    <n v="55.75"/>
    <n v="446.8"/>
    <s v="No"/>
    <m/>
  </r>
  <r>
    <x v="3268"/>
    <s v="Female"/>
    <n v="0"/>
    <s v="Yes"/>
    <x v="0"/>
    <s v="Yes"/>
    <n v="71"/>
    <s v="Yes"/>
    <s v="Fiber optic"/>
    <s v="Two year"/>
    <s v="No"/>
    <s v="Bank transfer (automatic)"/>
    <n v="114.6"/>
    <n v="8100.25"/>
    <s v="No"/>
    <m/>
  </r>
  <r>
    <x v="3269"/>
    <s v="Female"/>
    <n v="0"/>
    <s v="No"/>
    <x v="1"/>
    <s v="No"/>
    <n v="10"/>
    <s v="Yes"/>
    <s v="Fiber optic"/>
    <s v="Month-to-month"/>
    <s v="Yes"/>
    <s v="Bank transfer (automatic)"/>
    <n v="80.05"/>
    <n v="830.7"/>
    <s v="Yes"/>
    <m/>
  </r>
  <r>
    <x v="3270"/>
    <s v="Male"/>
    <n v="0"/>
    <s v="No"/>
    <x v="1"/>
    <s v="No"/>
    <n v="1"/>
    <s v="Yes"/>
    <s v="No"/>
    <s v="Month-to-month"/>
    <s v="No"/>
    <s v="Mailed check"/>
    <n v="20"/>
    <n v="20"/>
    <s v="Yes"/>
    <m/>
  </r>
  <r>
    <x v="3271"/>
    <s v="Female"/>
    <n v="0"/>
    <s v="Yes"/>
    <x v="0"/>
    <s v="No"/>
    <n v="71"/>
    <s v="No"/>
    <s v="DSL"/>
    <s v="One year"/>
    <s v="No"/>
    <s v="Bank transfer (automatic)"/>
    <n v="66.8"/>
    <n v="4689.1499999999996"/>
    <s v="No"/>
    <m/>
  </r>
  <r>
    <x v="3272"/>
    <s v="Male"/>
    <n v="0"/>
    <s v="Yes"/>
    <x v="0"/>
    <s v="No"/>
    <n v="68"/>
    <s v="Yes"/>
    <s v="Fiber optic"/>
    <s v="One year"/>
    <s v="Yes"/>
    <s v="Electronic check"/>
    <n v="100.3"/>
    <n v="6754.35"/>
    <s v="No"/>
    <m/>
  </r>
  <r>
    <x v="3273"/>
    <s v="Male"/>
    <n v="0"/>
    <s v="No"/>
    <x v="1"/>
    <s v="No"/>
    <n v="34"/>
    <s v="Yes"/>
    <s v="Fiber optic"/>
    <s v="Month-to-month"/>
    <s v="Yes"/>
    <s v="Electronic check"/>
    <n v="105.35"/>
    <n v="3540.65"/>
    <s v="No"/>
    <m/>
  </r>
  <r>
    <x v="3274"/>
    <s v="Female"/>
    <n v="0"/>
    <s v="No"/>
    <x v="1"/>
    <s v="No"/>
    <n v="22"/>
    <s v="Yes"/>
    <s v="DSL"/>
    <s v="Month-to-month"/>
    <s v="Yes"/>
    <s v="Credit card (automatic)"/>
    <n v="48.8"/>
    <n v="1054.5999999999999"/>
    <s v="Yes"/>
    <m/>
  </r>
  <r>
    <x v="3275"/>
    <s v="Male"/>
    <n v="0"/>
    <s v="No"/>
    <x v="1"/>
    <s v="No"/>
    <n v="7"/>
    <s v="Yes"/>
    <s v="No"/>
    <s v="Month-to-month"/>
    <s v="Yes"/>
    <s v="Mailed check"/>
    <n v="18.95"/>
    <n v="130.55000000000001"/>
    <s v="No"/>
    <m/>
  </r>
  <r>
    <x v="3276"/>
    <s v="Male"/>
    <n v="0"/>
    <s v="Yes"/>
    <x v="0"/>
    <s v="Yes"/>
    <n v="72"/>
    <s v="Yes"/>
    <s v="No"/>
    <s v="Two year"/>
    <s v="No"/>
    <s v="Electronic check"/>
    <n v="20.55"/>
    <n v="1432.55"/>
    <s v="No"/>
    <m/>
  </r>
  <r>
    <x v="3277"/>
    <s v="Male"/>
    <n v="0"/>
    <s v="Yes"/>
    <x v="0"/>
    <s v="Yes"/>
    <n v="16"/>
    <s v="Yes"/>
    <s v="No"/>
    <s v="Month-to-month"/>
    <s v="No"/>
    <s v="Electronic check"/>
    <n v="19.75"/>
    <n v="313.39999999999998"/>
    <s v="No"/>
    <m/>
  </r>
  <r>
    <x v="3278"/>
    <s v="Female"/>
    <n v="1"/>
    <s v="Yes"/>
    <x v="0"/>
    <s v="No"/>
    <n v="62"/>
    <s v="Yes"/>
    <s v="Fiber optic"/>
    <s v="One year"/>
    <s v="Yes"/>
    <s v="Electronic check"/>
    <n v="104.85"/>
    <n v="6312.9"/>
    <s v="No"/>
    <m/>
  </r>
  <r>
    <x v="3279"/>
    <s v="Female"/>
    <n v="0"/>
    <s v="No"/>
    <x v="1"/>
    <s v="No"/>
    <n v="10"/>
    <s v="Yes"/>
    <s v="DSL"/>
    <s v="Month-to-month"/>
    <s v="Yes"/>
    <s v="Mailed check"/>
    <n v="60.95"/>
    <n v="629.54999999999995"/>
    <s v="No"/>
    <m/>
  </r>
  <r>
    <x v="3280"/>
    <s v="Male"/>
    <n v="0"/>
    <s v="No"/>
    <x v="1"/>
    <s v="No"/>
    <n v="31"/>
    <s v="Yes"/>
    <s v="Fiber optic"/>
    <s v="Month-to-month"/>
    <s v="Yes"/>
    <s v="Electronic check"/>
    <n v="81.150000000000006"/>
    <n v="2640.55"/>
    <s v="No"/>
    <m/>
  </r>
  <r>
    <x v="3281"/>
    <s v="Female"/>
    <n v="0"/>
    <s v="Yes"/>
    <x v="0"/>
    <s v="No"/>
    <n v="71"/>
    <s v="Yes"/>
    <s v="No"/>
    <s v="Two year"/>
    <s v="No"/>
    <s v="Credit card (automatic)"/>
    <n v="19.100000000000001"/>
    <n v="1372.45"/>
    <s v="No"/>
    <m/>
  </r>
  <r>
    <x v="3282"/>
    <s v="Male"/>
    <n v="0"/>
    <s v="Yes"/>
    <x v="0"/>
    <s v="Yes"/>
    <n v="70"/>
    <s v="Yes"/>
    <s v="DSL"/>
    <s v="Two year"/>
    <s v="Yes"/>
    <s v="Credit card (automatic)"/>
    <n v="90.15"/>
    <n v="6237.05"/>
    <s v="No"/>
    <m/>
  </r>
  <r>
    <x v="3283"/>
    <s v="Female"/>
    <n v="0"/>
    <s v="Yes"/>
    <x v="0"/>
    <s v="No"/>
    <n v="71"/>
    <s v="Yes"/>
    <s v="DSL"/>
    <s v="Two year"/>
    <s v="No"/>
    <s v="Electronic check"/>
    <n v="90.1"/>
    <n v="6310.9"/>
    <s v="No"/>
    <m/>
  </r>
  <r>
    <x v="3284"/>
    <s v="Male"/>
    <n v="1"/>
    <s v="No"/>
    <x v="1"/>
    <s v="No"/>
    <n v="69"/>
    <s v="Yes"/>
    <s v="DSL"/>
    <s v="Two year"/>
    <s v="No"/>
    <s v="Credit card (automatic)"/>
    <n v="74.099999999999994"/>
    <n v="5031"/>
    <s v="No"/>
    <m/>
  </r>
  <r>
    <x v="3285"/>
    <s v="Female"/>
    <n v="1"/>
    <s v="No"/>
    <x v="1"/>
    <s v="No"/>
    <n v="1"/>
    <s v="Yes"/>
    <s v="Fiber optic"/>
    <s v="Month-to-month"/>
    <s v="Yes"/>
    <s v="Electronic check"/>
    <n v="85.05"/>
    <n v="85.05"/>
    <s v="Yes"/>
    <m/>
  </r>
  <r>
    <x v="3286"/>
    <s v="Female"/>
    <n v="0"/>
    <s v="Yes"/>
    <x v="0"/>
    <s v="Yes"/>
    <n v="10"/>
    <s v="Yes"/>
    <s v="No"/>
    <s v="Two year"/>
    <s v="No"/>
    <s v="Mailed check"/>
    <n v="20.149999999999999"/>
    <n v="220.8"/>
    <s v="No"/>
    <m/>
  </r>
  <r>
    <x v="3287"/>
    <s v="Female"/>
    <n v="0"/>
    <s v="No"/>
    <x v="1"/>
    <s v="No"/>
    <n v="10"/>
    <s v="Yes"/>
    <s v="No"/>
    <s v="Month-to-month"/>
    <s v="Yes"/>
    <s v="Electronic check"/>
    <n v="21.2"/>
    <n v="222.65"/>
    <s v="No"/>
    <m/>
  </r>
  <r>
    <x v="3288"/>
    <s v="Female"/>
    <n v="0"/>
    <s v="Yes"/>
    <x v="0"/>
    <s v="Yes"/>
    <n v="39"/>
    <s v="Yes"/>
    <s v="No"/>
    <s v="One year"/>
    <s v="Yes"/>
    <s v="Mailed check"/>
    <n v="24.2"/>
    <n v="914.6"/>
    <s v="No"/>
    <m/>
  </r>
  <r>
    <x v="3289"/>
    <s v="Female"/>
    <n v="0"/>
    <s v="Yes"/>
    <x v="0"/>
    <s v="Yes"/>
    <n v="21"/>
    <s v="Yes"/>
    <s v="Fiber optic"/>
    <s v="Month-to-month"/>
    <s v="Yes"/>
    <s v="Electronic check"/>
    <n v="102.8"/>
    <n v="2110.15"/>
    <s v="Yes"/>
    <m/>
  </r>
  <r>
    <x v="3290"/>
    <s v="Female"/>
    <n v="0"/>
    <s v="Yes"/>
    <x v="0"/>
    <s v="Yes"/>
    <n v="68"/>
    <s v="Yes"/>
    <s v="DSL"/>
    <s v="Two year"/>
    <s v="No"/>
    <s v="Bank transfer (automatic)"/>
    <n v="85.3"/>
    <n v="5560"/>
    <s v="No"/>
    <m/>
  </r>
  <r>
    <x v="3291"/>
    <s v="Male"/>
    <n v="0"/>
    <s v="No"/>
    <x v="1"/>
    <s v="No"/>
    <n v="18"/>
    <s v="Yes"/>
    <s v="Fiber optic"/>
    <s v="One year"/>
    <s v="Yes"/>
    <s v="Credit card (automatic)"/>
    <n v="89.6"/>
    <n v="1633"/>
    <s v="No"/>
    <m/>
  </r>
  <r>
    <x v="3292"/>
    <s v="Male"/>
    <n v="0"/>
    <s v="Yes"/>
    <x v="0"/>
    <s v="Yes"/>
    <n v="56"/>
    <s v="Yes"/>
    <s v="Fiber optic"/>
    <s v="Two year"/>
    <s v="No"/>
    <s v="Mailed check"/>
    <n v="115.85"/>
    <n v="6567.9"/>
    <s v="No"/>
    <m/>
  </r>
  <r>
    <x v="3293"/>
    <s v="Male"/>
    <n v="0"/>
    <s v="No"/>
    <x v="1"/>
    <s v="No"/>
    <n v="45"/>
    <s v="Yes"/>
    <s v="Fiber optic"/>
    <s v="Month-to-month"/>
    <s v="Yes"/>
    <s v="Bank transfer (automatic)"/>
    <n v="103.65"/>
    <n v="4747.8500000000004"/>
    <s v="No"/>
    <m/>
  </r>
  <r>
    <x v="3294"/>
    <s v="Female"/>
    <n v="0"/>
    <s v="No"/>
    <x v="1"/>
    <s v="No"/>
    <n v="67"/>
    <s v="Yes"/>
    <s v="No"/>
    <s v="Two year"/>
    <s v="Yes"/>
    <s v="Mailed check"/>
    <n v="26.1"/>
    <n v="1759.55"/>
    <s v="No"/>
    <m/>
  </r>
  <r>
    <x v="3295"/>
    <s v="Male"/>
    <n v="0"/>
    <s v="Yes"/>
    <x v="0"/>
    <s v="No"/>
    <n v="3"/>
    <s v="No"/>
    <s v="DSL"/>
    <s v="Month-to-month"/>
    <s v="No"/>
    <s v="Mailed check"/>
    <n v="35.1"/>
    <n v="101.1"/>
    <s v="No"/>
    <m/>
  </r>
  <r>
    <x v="3296"/>
    <s v="Male"/>
    <n v="1"/>
    <s v="No"/>
    <x v="1"/>
    <s v="No"/>
    <n v="65"/>
    <s v="Yes"/>
    <s v="Fiber optic"/>
    <s v="Month-to-month"/>
    <s v="Yes"/>
    <s v="Bank transfer (automatic)"/>
    <n v="99.1"/>
    <n v="6496.15"/>
    <s v="No"/>
    <m/>
  </r>
  <r>
    <x v="3297"/>
    <s v="Male"/>
    <n v="0"/>
    <s v="Yes"/>
    <x v="0"/>
    <s v="No"/>
    <n v="63"/>
    <s v="Yes"/>
    <s v="DSL"/>
    <s v="Two year"/>
    <s v="No"/>
    <s v="Mailed check"/>
    <n v="67.25"/>
    <n v="4234.1499999999996"/>
    <s v="No"/>
    <m/>
  </r>
  <r>
    <x v="3298"/>
    <s v="Female"/>
    <n v="0"/>
    <s v="Yes"/>
    <x v="0"/>
    <s v="Yes"/>
    <n v="11"/>
    <s v="Yes"/>
    <s v="No"/>
    <s v="Two year"/>
    <s v="No"/>
    <s v="Mailed check"/>
    <n v="25"/>
    <n v="300.7"/>
    <s v="No"/>
    <m/>
  </r>
  <r>
    <x v="3299"/>
    <s v="Male"/>
    <n v="0"/>
    <s v="No"/>
    <x v="1"/>
    <s v="No"/>
    <n v="55"/>
    <s v="Yes"/>
    <s v="DSL"/>
    <s v="Two year"/>
    <s v="Yes"/>
    <s v="Bank transfer (automatic)"/>
    <n v="77.8"/>
    <n v="4323.3500000000004"/>
    <s v="No"/>
    <m/>
  </r>
  <r>
    <x v="3300"/>
    <s v="Male"/>
    <n v="0"/>
    <s v="Yes"/>
    <x v="0"/>
    <s v="Yes"/>
    <n v="25"/>
    <s v="Yes"/>
    <s v="DSL"/>
    <s v="One year"/>
    <s v="Yes"/>
    <s v="Mailed check"/>
    <n v="55.1"/>
    <n v="1466.1"/>
    <s v="No"/>
    <m/>
  </r>
  <r>
    <x v="3301"/>
    <s v="Male"/>
    <n v="0"/>
    <s v="Yes"/>
    <x v="0"/>
    <s v="No"/>
    <n v="72"/>
    <s v="Yes"/>
    <s v="Fiber optic"/>
    <s v="One year"/>
    <s v="Yes"/>
    <s v="Bank transfer (automatic)"/>
    <n v="117.8"/>
    <n v="8684.7999999999993"/>
    <s v="Yes"/>
    <m/>
  </r>
  <r>
    <x v="3302"/>
    <s v="Female"/>
    <n v="0"/>
    <s v="No"/>
    <x v="1"/>
    <s v="Yes"/>
    <n v="65"/>
    <s v="No"/>
    <s v="DSL"/>
    <s v="Two year"/>
    <s v="No"/>
    <s v="Mailed check"/>
    <n v="45.25"/>
    <n v="2933.95"/>
    <s v="No"/>
    <m/>
  </r>
  <r>
    <x v="3303"/>
    <s v="Female"/>
    <n v="1"/>
    <s v="No"/>
    <x v="1"/>
    <s v="No"/>
    <n v="54"/>
    <s v="Yes"/>
    <s v="Fiber optic"/>
    <s v="Month-to-month"/>
    <s v="Yes"/>
    <s v="Electronic check"/>
    <n v="79.5"/>
    <n v="4370.25"/>
    <s v="Yes"/>
    <m/>
  </r>
  <r>
    <x v="3304"/>
    <s v="Male"/>
    <n v="0"/>
    <s v="Yes"/>
    <x v="0"/>
    <s v="Yes"/>
    <n v="7"/>
    <s v="Yes"/>
    <s v="No"/>
    <s v="Month-to-month"/>
    <s v="No"/>
    <s v="Mailed check"/>
    <n v="20.25"/>
    <n v="144.35"/>
    <s v="No"/>
    <m/>
  </r>
  <r>
    <x v="3305"/>
    <s v="Female"/>
    <n v="0"/>
    <s v="Yes"/>
    <x v="0"/>
    <s v="No"/>
    <n v="72"/>
    <s v="Yes"/>
    <s v="DSL"/>
    <s v="Two year"/>
    <s v="No"/>
    <s v="Bank transfer (automatic)"/>
    <n v="64.75"/>
    <n v="4804.75"/>
    <s v="No"/>
    <m/>
  </r>
  <r>
    <x v="3306"/>
    <s v="Male"/>
    <n v="0"/>
    <s v="Yes"/>
    <x v="0"/>
    <s v="No"/>
    <n v="21"/>
    <s v="Yes"/>
    <s v="DSL"/>
    <s v="Month-to-month"/>
    <s v="No"/>
    <s v="Bank transfer (automatic)"/>
    <n v="54.6"/>
    <n v="1125.2"/>
    <s v="No"/>
    <m/>
  </r>
  <r>
    <x v="3307"/>
    <s v="Female"/>
    <n v="0"/>
    <s v="No"/>
    <x v="1"/>
    <s v="No"/>
    <n v="2"/>
    <s v="Yes"/>
    <s v="No"/>
    <s v="Month-to-month"/>
    <s v="Yes"/>
    <s v="Bank transfer (automatic)"/>
    <n v="20.7"/>
    <n v="39.85"/>
    <s v="No"/>
    <m/>
  </r>
  <r>
    <x v="3308"/>
    <s v="Male"/>
    <n v="1"/>
    <s v="No"/>
    <x v="1"/>
    <s v="No"/>
    <n v="4"/>
    <s v="Yes"/>
    <s v="Fiber optic"/>
    <s v="Month-to-month"/>
    <s v="Yes"/>
    <s v="Electronic check"/>
    <n v="94.75"/>
    <n v="422.4"/>
    <s v="No"/>
    <m/>
  </r>
  <r>
    <x v="3309"/>
    <s v="Male"/>
    <n v="0"/>
    <s v="Yes"/>
    <x v="0"/>
    <s v="No"/>
    <n v="3"/>
    <s v="Yes"/>
    <s v="Fiber optic"/>
    <s v="Month-to-month"/>
    <s v="Yes"/>
    <s v="Bank transfer (automatic)"/>
    <n v="79.650000000000006"/>
    <n v="251.75"/>
    <s v="Yes"/>
    <m/>
  </r>
  <r>
    <x v="3310"/>
    <s v="Male"/>
    <n v="0"/>
    <s v="Yes"/>
    <x v="0"/>
    <s v="No"/>
    <n v="72"/>
    <s v="Yes"/>
    <s v="Fiber optic"/>
    <s v="Two year"/>
    <s v="No"/>
    <s v="Credit card (automatic)"/>
    <n v="115.8"/>
    <n v="8332.15"/>
    <s v="No"/>
    <m/>
  </r>
  <r>
    <x v="3311"/>
    <s v="Female"/>
    <n v="0"/>
    <s v="No"/>
    <x v="1"/>
    <s v="No"/>
    <n v="6"/>
    <s v="Yes"/>
    <s v="DSL"/>
    <s v="Month-to-month"/>
    <s v="Yes"/>
    <s v="Electronic check"/>
    <n v="49.45"/>
    <n v="314.60000000000002"/>
    <s v="No"/>
    <m/>
  </r>
  <r>
    <x v="3312"/>
    <s v="Male"/>
    <n v="0"/>
    <s v="No"/>
    <x v="1"/>
    <s v="No"/>
    <n v="52"/>
    <s v="Yes"/>
    <s v="Fiber optic"/>
    <s v="Month-to-month"/>
    <s v="Yes"/>
    <s v="Credit card (automatic)"/>
    <n v="83.8"/>
    <n v="4331.3999999999996"/>
    <s v="No"/>
    <m/>
  </r>
  <r>
    <x v="3313"/>
    <s v="Male"/>
    <n v="0"/>
    <s v="No"/>
    <x v="1"/>
    <s v="No"/>
    <n v="8"/>
    <s v="Yes"/>
    <s v="Fiber optic"/>
    <s v="Month-to-month"/>
    <s v="Yes"/>
    <s v="Electronic check"/>
    <n v="94.7"/>
    <n v="740.3"/>
    <s v="Yes"/>
    <m/>
  </r>
  <r>
    <x v="3314"/>
    <s v="Male"/>
    <n v="0"/>
    <s v="No"/>
    <x v="1"/>
    <s v="No"/>
    <n v="60"/>
    <s v="Yes"/>
    <s v="Fiber optic"/>
    <s v="One year"/>
    <s v="Yes"/>
    <s v="Credit card (automatic)"/>
    <n v="116.6"/>
    <n v="7049.5"/>
    <s v="No"/>
    <m/>
  </r>
  <r>
    <x v="3315"/>
    <s v="Female"/>
    <n v="0"/>
    <s v="Yes"/>
    <x v="0"/>
    <s v="No"/>
    <n v="12"/>
    <s v="Yes"/>
    <s v="DSL"/>
    <s v="Month-to-month"/>
    <s v="No"/>
    <s v="Bank transfer (automatic)"/>
    <n v="54.2"/>
    <n v="690.5"/>
    <s v="No"/>
    <m/>
  </r>
  <r>
    <x v="3316"/>
    <s v="Female"/>
    <n v="0"/>
    <s v="No"/>
    <x v="1"/>
    <s v="No"/>
    <n v="13"/>
    <s v="Yes"/>
    <s v="No"/>
    <s v="Month-to-month"/>
    <s v="Yes"/>
    <s v="Mailed check"/>
    <n v="19.3"/>
    <n v="279.3"/>
    <s v="No"/>
    <m/>
  </r>
  <r>
    <x v="3317"/>
    <s v="Male"/>
    <n v="0"/>
    <s v="No"/>
    <x v="1"/>
    <s v="No"/>
    <n v="22"/>
    <s v="Yes"/>
    <s v="DSL"/>
    <s v="Month-to-month"/>
    <s v="No"/>
    <s v="Mailed check"/>
    <n v="65.05"/>
    <n v="1427.55"/>
    <s v="No"/>
    <m/>
  </r>
  <r>
    <x v="3318"/>
    <s v="Male"/>
    <n v="0"/>
    <s v="No"/>
    <x v="1"/>
    <s v="No"/>
    <n v="5"/>
    <s v="Yes"/>
    <s v="Fiber optic"/>
    <s v="Month-to-month"/>
    <s v="Yes"/>
    <s v="Electronic check"/>
    <n v="92.5"/>
    <n v="452.7"/>
    <s v="Yes"/>
    <m/>
  </r>
  <r>
    <x v="3319"/>
    <s v="Female"/>
    <n v="0"/>
    <s v="Yes"/>
    <x v="0"/>
    <s v="Yes"/>
    <n v="1"/>
    <s v="Yes"/>
    <s v="No"/>
    <s v="Month-to-month"/>
    <s v="No"/>
    <s v="Mailed check"/>
    <n v="19.45"/>
    <n v="19.45"/>
    <s v="Yes"/>
    <m/>
  </r>
  <r>
    <x v="3320"/>
    <s v="Female"/>
    <n v="0"/>
    <s v="Yes"/>
    <x v="0"/>
    <s v="Yes"/>
    <n v="72"/>
    <s v="Yes"/>
    <s v="No"/>
    <s v="Two year"/>
    <s v="Yes"/>
    <s v="Bank transfer (automatic)"/>
    <n v="24.05"/>
    <n v="1709.15"/>
    <s v="No"/>
    <m/>
  </r>
  <r>
    <x v="3321"/>
    <s v="Female"/>
    <n v="0"/>
    <s v="No"/>
    <x v="1"/>
    <s v="No"/>
    <n v="2"/>
    <s v="Yes"/>
    <s v="No"/>
    <s v="Month-to-month"/>
    <s v="No"/>
    <s v="Bank transfer (automatic)"/>
    <n v="18.75"/>
    <n v="53.15"/>
    <s v="No"/>
    <m/>
  </r>
  <r>
    <x v="3322"/>
    <s v="Female"/>
    <n v="0"/>
    <s v="Yes"/>
    <x v="0"/>
    <s v="Yes"/>
    <n v="40"/>
    <s v="Yes"/>
    <s v="No"/>
    <s v="Two year"/>
    <s v="No"/>
    <s v="Bank transfer (automatic)"/>
    <n v="20.149999999999999"/>
    <n v="777.35"/>
    <s v="No"/>
    <m/>
  </r>
  <r>
    <x v="3323"/>
    <s v="Male"/>
    <n v="0"/>
    <s v="Yes"/>
    <x v="0"/>
    <s v="Yes"/>
    <n v="44"/>
    <s v="Yes"/>
    <s v="No"/>
    <s v="One year"/>
    <s v="No"/>
    <s v="Bank transfer (automatic)"/>
    <n v="20"/>
    <n v="860.85"/>
    <s v="No"/>
    <m/>
  </r>
  <r>
    <x v="3324"/>
    <s v="Male"/>
    <n v="1"/>
    <s v="Yes"/>
    <x v="0"/>
    <s v="No"/>
    <n v="71"/>
    <s v="Yes"/>
    <s v="DSL"/>
    <s v="One year"/>
    <s v="Yes"/>
    <s v="Bank transfer (automatic)"/>
    <n v="71"/>
    <n v="5012.1000000000004"/>
    <s v="No"/>
    <m/>
  </r>
  <r>
    <x v="3325"/>
    <s v="Female"/>
    <n v="0"/>
    <s v="No"/>
    <x v="1"/>
    <s v="No"/>
    <n v="2"/>
    <s v="Yes"/>
    <s v="Fiber optic"/>
    <s v="Month-to-month"/>
    <s v="Yes"/>
    <s v="Electronic check"/>
    <n v="75.55"/>
    <n v="166.3"/>
    <s v="Yes"/>
    <m/>
  </r>
  <r>
    <x v="3326"/>
    <s v="Male"/>
    <n v="1"/>
    <s v="No"/>
    <x v="1"/>
    <s v="No"/>
    <n v="26"/>
    <s v="Yes"/>
    <s v="Fiber optic"/>
    <s v="Month-to-month"/>
    <s v="Yes"/>
    <s v="Electronic check"/>
    <n v="93.6"/>
    <n v="2404.1"/>
    <s v="No"/>
    <m/>
  </r>
  <r>
    <x v="3327"/>
    <s v="Female"/>
    <n v="0"/>
    <s v="No"/>
    <x v="1"/>
    <s v="No"/>
    <n v="1"/>
    <s v="No"/>
    <s v="DSL"/>
    <s v="Month-to-month"/>
    <s v="No"/>
    <s v="Mailed check"/>
    <n v="24.4"/>
    <n v="24.4"/>
    <s v="No"/>
    <m/>
  </r>
  <r>
    <x v="3328"/>
    <s v="Male"/>
    <n v="0"/>
    <s v="No"/>
    <x v="1"/>
    <s v="No"/>
    <n v="13"/>
    <s v="Yes"/>
    <s v="DSL"/>
    <s v="Month-to-month"/>
    <s v="Yes"/>
    <s v="Mailed check"/>
    <n v="50.55"/>
    <n v="610.75"/>
    <s v="No"/>
    <m/>
  </r>
  <r>
    <x v="3329"/>
    <s v="Female"/>
    <n v="0"/>
    <s v="Yes"/>
    <x v="0"/>
    <s v="No"/>
    <n v="33"/>
    <s v="Yes"/>
    <s v="Fiber optic"/>
    <s v="Month-to-month"/>
    <s v="Yes"/>
    <s v="Electronic check"/>
    <n v="104.4"/>
    <n v="3409.6"/>
    <s v="Yes"/>
    <m/>
  </r>
  <r>
    <x v="3330"/>
    <s v="Female"/>
    <n v="0"/>
    <s v="No"/>
    <x v="1"/>
    <s v="No"/>
    <n v="1"/>
    <s v="Yes"/>
    <s v="Fiber optic"/>
    <s v="Month-to-month"/>
    <s v="Yes"/>
    <s v="Mailed check"/>
    <n v="70.7"/>
    <n v="70.7"/>
    <s v="No"/>
    <m/>
  </r>
  <r>
    <x v="3331"/>
    <s v="Male"/>
    <n v="0"/>
    <s v="Yes"/>
    <x v="0"/>
    <s v="Yes"/>
    <n v="4"/>
    <s v="Yes"/>
    <s v="DSL"/>
    <s v="Month-to-month"/>
    <s v="No"/>
    <s v="Mailed check"/>
    <n v="45.25"/>
    <n v="155.35"/>
    <s v="No"/>
    <m/>
  </r>
  <r>
    <x v="3332"/>
    <s v="Male"/>
    <n v="0"/>
    <s v="Yes"/>
    <x v="0"/>
    <s v="No"/>
    <n v="72"/>
    <s v="Yes"/>
    <s v="Fiber optic"/>
    <s v="Two year"/>
    <s v="Yes"/>
    <s v="Credit card (automatic)"/>
    <n v="108.95"/>
    <n v="7875"/>
    <s v="No"/>
    <m/>
  </r>
  <r>
    <x v="3333"/>
    <s v="Female"/>
    <n v="0"/>
    <s v="Yes"/>
    <x v="0"/>
    <s v="Yes"/>
    <n v="37"/>
    <s v="Yes"/>
    <s v="No"/>
    <s v="Month-to-month"/>
    <s v="No"/>
    <s v="Mailed check"/>
    <n v="26.45"/>
    <n v="911.6"/>
    <s v="No"/>
    <m/>
  </r>
  <r>
    <x v="3334"/>
    <s v="Female"/>
    <n v="0"/>
    <s v="No"/>
    <x v="1"/>
    <s v="No"/>
    <n v="15"/>
    <s v="Yes"/>
    <s v="Fiber optic"/>
    <s v="Month-to-month"/>
    <s v="No"/>
    <s v="Electronic check"/>
    <n v="86.2"/>
    <n v="1270.2"/>
    <s v="Yes"/>
    <m/>
  </r>
  <r>
    <x v="3335"/>
    <s v="Female"/>
    <n v="0"/>
    <s v="No"/>
    <x v="1"/>
    <s v="No"/>
    <n v="23"/>
    <s v="Yes"/>
    <s v="No"/>
    <s v="One year"/>
    <s v="Yes"/>
    <s v="Credit card (automatic)"/>
    <n v="19.649999999999999"/>
    <n v="478.1"/>
    <s v="No"/>
    <m/>
  </r>
  <r>
    <x v="3336"/>
    <s v="Female"/>
    <n v="0"/>
    <s v="Yes"/>
    <x v="0"/>
    <s v="Yes"/>
    <n v="30"/>
    <s v="No"/>
    <s v="DSL"/>
    <s v="Month-to-month"/>
    <s v="No"/>
    <s v="Credit card (automatic)"/>
    <n v="51.2"/>
    <n v="1561.5"/>
    <s v="Yes"/>
    <m/>
  </r>
  <r>
    <x v="3337"/>
    <s v="Female"/>
    <n v="0"/>
    <s v="Yes"/>
    <x v="0"/>
    <s v="Yes"/>
    <n v="42"/>
    <s v="Yes"/>
    <s v="No"/>
    <s v="One year"/>
    <s v="Yes"/>
    <s v="Electronic check"/>
    <n v="19.05"/>
    <n v="761.85"/>
    <s v="No"/>
    <m/>
  </r>
  <r>
    <x v="3338"/>
    <s v="Female"/>
    <n v="0"/>
    <s v="No"/>
    <x v="1"/>
    <s v="No"/>
    <n v="32"/>
    <s v="Yes"/>
    <s v="DSL"/>
    <s v="One year"/>
    <s v="No"/>
    <s v="Mailed check"/>
    <n v="74.75"/>
    <n v="2282.9499999999998"/>
    <s v="No"/>
    <m/>
  </r>
  <r>
    <x v="3339"/>
    <s v="Female"/>
    <n v="0"/>
    <s v="Yes"/>
    <x v="0"/>
    <s v="Yes"/>
    <n v="22"/>
    <s v="Yes"/>
    <s v="Fiber optic"/>
    <s v="Month-to-month"/>
    <s v="Yes"/>
    <s v="Bank transfer (automatic)"/>
    <n v="75.8"/>
    <n v="1615.1"/>
    <s v="No"/>
    <m/>
  </r>
  <r>
    <x v="3340"/>
    <s v="Male"/>
    <n v="0"/>
    <s v="Yes"/>
    <x v="0"/>
    <s v="No"/>
    <n v="42"/>
    <s v="No"/>
    <s v="DSL"/>
    <s v="Month-to-month"/>
    <s v="Yes"/>
    <s v="Credit card (automatic)"/>
    <n v="25.1"/>
    <n v="1097.1500000000001"/>
    <s v="No"/>
    <m/>
  </r>
  <r>
    <x v="3341"/>
    <s v="Female"/>
    <n v="0"/>
    <s v="Yes"/>
    <x v="0"/>
    <s v="Yes"/>
    <n v="65"/>
    <s v="Yes"/>
    <s v="Fiber optic"/>
    <s v="Two year"/>
    <s v="Yes"/>
    <s v="Credit card (automatic)"/>
    <n v="104.3"/>
    <n v="6725.3"/>
    <s v="No"/>
    <m/>
  </r>
  <r>
    <x v="3342"/>
    <s v="Female"/>
    <n v="0"/>
    <s v="No"/>
    <x v="1"/>
    <s v="No"/>
    <n v="2"/>
    <s v="Yes"/>
    <s v="No"/>
    <s v="Month-to-month"/>
    <s v="No"/>
    <s v="Mailed check"/>
    <n v="19.5"/>
    <n v="31.55"/>
    <s v="Yes"/>
    <m/>
  </r>
  <r>
    <x v="3343"/>
    <s v="Female"/>
    <n v="0"/>
    <s v="Yes"/>
    <x v="0"/>
    <s v="Yes"/>
    <n v="70"/>
    <s v="Yes"/>
    <s v="DSL"/>
    <s v="Two year"/>
    <s v="Yes"/>
    <s v="Bank transfer (automatic)"/>
    <n v="89"/>
    <n v="6293.2"/>
    <s v="No"/>
    <m/>
  </r>
  <r>
    <x v="3344"/>
    <s v="Female"/>
    <n v="1"/>
    <s v="No"/>
    <x v="1"/>
    <s v="No"/>
    <n v="4"/>
    <s v="Yes"/>
    <s v="Fiber optic"/>
    <s v="Month-to-month"/>
    <s v="Yes"/>
    <s v="Electronic check"/>
    <n v="74.900000000000006"/>
    <n v="321.75"/>
    <s v="Yes"/>
    <m/>
  </r>
  <r>
    <x v="3345"/>
    <s v="Female"/>
    <n v="0"/>
    <s v="Yes"/>
    <x v="0"/>
    <s v="Yes"/>
    <n v="67"/>
    <s v="No"/>
    <s v="DSL"/>
    <s v="Two year"/>
    <s v="No"/>
    <s v="Bank transfer (automatic)"/>
    <n v="36.15"/>
    <n v="2434.4499999999998"/>
    <s v="No"/>
    <m/>
  </r>
  <r>
    <x v="3346"/>
    <s v="Female"/>
    <n v="0"/>
    <s v="No"/>
    <x v="1"/>
    <s v="No"/>
    <n v="25"/>
    <s v="Yes"/>
    <s v="No"/>
    <s v="Month-to-month"/>
    <s v="Yes"/>
    <s v="Credit card (automatic)"/>
    <n v="19.2"/>
    <n v="532.1"/>
    <s v="No"/>
    <m/>
  </r>
  <r>
    <x v="3347"/>
    <s v="Female"/>
    <n v="0"/>
    <s v="Yes"/>
    <x v="0"/>
    <s v="No"/>
    <n v="20"/>
    <s v="Yes"/>
    <s v="No"/>
    <s v="Month-to-month"/>
    <s v="No"/>
    <s v="Bank transfer (automatic)"/>
    <n v="19.25"/>
    <n v="375.25"/>
    <s v="No"/>
    <m/>
  </r>
  <r>
    <x v="3348"/>
    <s v="Female"/>
    <n v="0"/>
    <s v="No"/>
    <x v="1"/>
    <s v="Yes"/>
    <n v="2"/>
    <s v="Yes"/>
    <s v="DSL"/>
    <s v="Month-to-month"/>
    <s v="Yes"/>
    <s v="Credit card (automatic)"/>
    <n v="61.2"/>
    <n v="125.95"/>
    <s v="No"/>
    <m/>
  </r>
  <r>
    <x v="3349"/>
    <s v="Male"/>
    <n v="0"/>
    <s v="No"/>
    <x v="1"/>
    <s v="No"/>
    <n v="51"/>
    <s v="Yes"/>
    <s v="No"/>
    <s v="Two year"/>
    <s v="No"/>
    <s v="Mailed check"/>
    <n v="20.45"/>
    <n v="1042.6500000000001"/>
    <s v="No"/>
    <m/>
  </r>
  <r>
    <x v="3350"/>
    <s v="Female"/>
    <n v="0"/>
    <s v="No"/>
    <x v="1"/>
    <s v="No"/>
    <n v="25"/>
    <s v="Yes"/>
    <s v="Fiber optic"/>
    <s v="Month-to-month"/>
    <s v="Yes"/>
    <s v="Electronic check"/>
    <n v="100.25"/>
    <n v="2387.75"/>
    <s v="Yes"/>
    <m/>
  </r>
  <r>
    <x v="3351"/>
    <s v="Male"/>
    <n v="0"/>
    <s v="Yes"/>
    <x v="0"/>
    <s v="Yes"/>
    <n v="26"/>
    <s v="Yes"/>
    <s v="DSL"/>
    <s v="One year"/>
    <s v="No"/>
    <s v="Mailed check"/>
    <n v="50.35"/>
    <n v="1285.8"/>
    <s v="No"/>
    <m/>
  </r>
  <r>
    <x v="3352"/>
    <s v="Male"/>
    <n v="0"/>
    <s v="No"/>
    <x v="1"/>
    <s v="No"/>
    <n v="43"/>
    <s v="Yes"/>
    <s v="Fiber optic"/>
    <s v="One year"/>
    <s v="Yes"/>
    <s v="Electronic check"/>
    <n v="100"/>
    <n v="4211.55"/>
    <s v="Yes"/>
    <m/>
  </r>
  <r>
    <x v="3353"/>
    <s v="Male"/>
    <n v="0"/>
    <s v="No"/>
    <x v="1"/>
    <s v="Yes"/>
    <n v="19"/>
    <s v="Yes"/>
    <s v="No"/>
    <s v="Month-to-month"/>
    <s v="Yes"/>
    <s v="Electronic check"/>
    <n v="20"/>
    <n v="377.55"/>
    <s v="No"/>
    <m/>
  </r>
  <r>
    <x v="3354"/>
    <s v="Female"/>
    <n v="0"/>
    <s v="No"/>
    <x v="1"/>
    <s v="Yes"/>
    <n v="2"/>
    <s v="Yes"/>
    <s v="Fiber optic"/>
    <s v="Month-to-month"/>
    <s v="Yes"/>
    <s v="Bank transfer (automatic)"/>
    <n v="94.2"/>
    <n v="193.8"/>
    <s v="Yes"/>
    <m/>
  </r>
  <r>
    <x v="3355"/>
    <s v="Male"/>
    <n v="1"/>
    <s v="No"/>
    <x v="1"/>
    <s v="No"/>
    <n v="18"/>
    <s v="Yes"/>
    <s v="DSL"/>
    <s v="Month-to-month"/>
    <s v="Yes"/>
    <s v="Credit card (automatic)"/>
    <n v="58.4"/>
    <n v="964.9"/>
    <s v="No"/>
    <m/>
  </r>
  <r>
    <x v="3356"/>
    <s v="Male"/>
    <n v="1"/>
    <s v="No"/>
    <x v="1"/>
    <s v="No"/>
    <n v="9"/>
    <s v="Yes"/>
    <s v="Fiber optic"/>
    <s v="Month-to-month"/>
    <s v="Yes"/>
    <s v="Electronic check"/>
    <n v="83.85"/>
    <n v="790.15"/>
    <s v="Yes"/>
    <m/>
  </r>
  <r>
    <x v="3357"/>
    <s v="Male"/>
    <n v="0"/>
    <s v="No"/>
    <x v="1"/>
    <s v="No"/>
    <n v="24"/>
    <s v="Yes"/>
    <s v="Fiber optic"/>
    <s v="Month-to-month"/>
    <s v="Yes"/>
    <s v="Electronic check"/>
    <n v="94.1"/>
    <n v="2322.85"/>
    <s v="No"/>
    <m/>
  </r>
  <r>
    <x v="3358"/>
    <s v="Male"/>
    <n v="0"/>
    <s v="No"/>
    <x v="1"/>
    <s v="No"/>
    <n v="69"/>
    <s v="Yes"/>
    <s v="Fiber optic"/>
    <s v="One year"/>
    <s v="Yes"/>
    <s v="Bank transfer (automatic)"/>
    <n v="104.05"/>
    <n v="7262"/>
    <s v="Yes"/>
    <m/>
  </r>
  <r>
    <x v="3359"/>
    <s v="Female"/>
    <n v="0"/>
    <s v="Yes"/>
    <x v="0"/>
    <s v="No"/>
    <n v="46"/>
    <s v="Yes"/>
    <s v="Fiber optic"/>
    <s v="Two year"/>
    <s v="Yes"/>
    <s v="Credit card (automatic)"/>
    <n v="108.9"/>
    <n v="4854.3"/>
    <s v="No"/>
    <m/>
  </r>
  <r>
    <x v="3360"/>
    <s v="Female"/>
    <n v="1"/>
    <s v="No"/>
    <x v="1"/>
    <s v="No"/>
    <n v="72"/>
    <s v="Yes"/>
    <s v="Fiber optic"/>
    <s v="Two year"/>
    <s v="Yes"/>
    <s v="Bank transfer (automatic)"/>
    <n v="107.4"/>
    <n v="7748.75"/>
    <s v="No"/>
    <m/>
  </r>
  <r>
    <x v="3361"/>
    <s v="Male"/>
    <n v="0"/>
    <s v="Yes"/>
    <x v="0"/>
    <s v="No"/>
    <n v="22"/>
    <s v="Yes"/>
    <s v="Fiber optic"/>
    <s v="Month-to-month"/>
    <s v="Yes"/>
    <s v="Credit card (automatic)"/>
    <n v="94.7"/>
    <n v="1914.9"/>
    <s v="Yes"/>
    <m/>
  </r>
  <r>
    <x v="3362"/>
    <s v="Female"/>
    <n v="1"/>
    <s v="Yes"/>
    <x v="0"/>
    <s v="No"/>
    <n v="70"/>
    <s v="Yes"/>
    <s v="Fiber optic"/>
    <s v="Month-to-month"/>
    <s v="Yes"/>
    <s v="Electronic check"/>
    <n v="90.85"/>
    <n v="6470.1"/>
    <s v="No"/>
    <m/>
  </r>
  <r>
    <x v="3363"/>
    <s v="Male"/>
    <n v="0"/>
    <s v="Yes"/>
    <x v="0"/>
    <s v="No"/>
    <n v="31"/>
    <s v="Yes"/>
    <s v="DSL"/>
    <s v="Month-to-month"/>
    <s v="Yes"/>
    <s v="Credit card (automatic)"/>
    <n v="66.400000000000006"/>
    <n v="2019.8"/>
    <s v="No"/>
    <m/>
  </r>
  <r>
    <x v="3364"/>
    <s v="Female"/>
    <n v="0"/>
    <s v="Yes"/>
    <x v="0"/>
    <s v="Yes"/>
    <n v="16"/>
    <s v="Yes"/>
    <s v="Fiber optic"/>
    <s v="Month-to-month"/>
    <s v="No"/>
    <s v="Bank transfer (automatic)"/>
    <n v="100.7"/>
    <n v="1522.7"/>
    <s v="No"/>
    <m/>
  </r>
  <r>
    <x v="3365"/>
    <s v="Male"/>
    <n v="0"/>
    <s v="No"/>
    <x v="1"/>
    <s v="Yes"/>
    <n v="52"/>
    <s v="Yes"/>
    <s v="No"/>
    <s v="Two year"/>
    <s v="No"/>
    <s v="Credit card (automatic)"/>
    <n v="25.6"/>
    <n v="1334.5"/>
    <s v="No"/>
    <m/>
  </r>
  <r>
    <x v="3366"/>
    <s v="Male"/>
    <n v="0"/>
    <s v="Yes"/>
    <x v="0"/>
    <s v="Yes"/>
    <n v="13"/>
    <s v="Yes"/>
    <s v="No"/>
    <s v="Month-to-month"/>
    <s v="Yes"/>
    <s v="Mailed check"/>
    <n v="19.850000000000001"/>
    <n v="252"/>
    <s v="No"/>
    <m/>
  </r>
  <r>
    <x v="3367"/>
    <s v="Female"/>
    <n v="0"/>
    <s v="No"/>
    <x v="1"/>
    <s v="No"/>
    <n v="35"/>
    <s v="Yes"/>
    <s v="No"/>
    <s v="One year"/>
    <s v="No"/>
    <s v="Mailed check"/>
    <n v="20.75"/>
    <n v="700.45"/>
    <s v="No"/>
    <m/>
  </r>
  <r>
    <x v="3368"/>
    <s v="Female"/>
    <n v="0"/>
    <s v="No"/>
    <x v="1"/>
    <s v="No"/>
    <n v="59"/>
    <s v="Yes"/>
    <s v="Fiber optic"/>
    <s v="Two year"/>
    <s v="No"/>
    <s v="Electronic check"/>
    <n v="95.8"/>
    <n v="5655.45"/>
    <s v="No"/>
    <m/>
  </r>
  <r>
    <x v="3369"/>
    <s v="Male"/>
    <n v="0"/>
    <s v="Yes"/>
    <x v="0"/>
    <s v="No"/>
    <n v="72"/>
    <s v="Yes"/>
    <s v="Fiber optic"/>
    <s v="Month-to-month"/>
    <s v="Yes"/>
    <s v="Electronic check"/>
    <n v="94.65"/>
    <n v="6747.35"/>
    <s v="No"/>
    <m/>
  </r>
  <r>
    <x v="3370"/>
    <s v="Female"/>
    <n v="1"/>
    <s v="Yes"/>
    <x v="0"/>
    <s v="No"/>
    <n v="66"/>
    <s v="Yes"/>
    <s v="DSL"/>
    <s v="Two year"/>
    <s v="Yes"/>
    <s v="Bank transfer (automatic)"/>
    <n v="80.55"/>
    <n v="5265.1"/>
    <s v="Yes"/>
    <m/>
  </r>
  <r>
    <x v="3371"/>
    <s v="Female"/>
    <n v="0"/>
    <s v="Yes"/>
    <x v="0"/>
    <s v="No"/>
    <n v="49"/>
    <s v="Yes"/>
    <s v="Fiber optic"/>
    <s v="Two year"/>
    <s v="No"/>
    <s v="Credit card (automatic)"/>
    <n v="106.65"/>
    <n v="5174.3500000000004"/>
    <s v="No"/>
    <m/>
  </r>
  <r>
    <x v="3372"/>
    <s v="Male"/>
    <n v="1"/>
    <s v="No"/>
    <x v="1"/>
    <s v="No"/>
    <n v="21"/>
    <s v="Yes"/>
    <s v="Fiber optic"/>
    <s v="Month-to-month"/>
    <s v="Yes"/>
    <s v="Electronic check"/>
    <n v="104.35"/>
    <n v="2271.85"/>
    <s v="No"/>
    <m/>
  </r>
  <r>
    <x v="3373"/>
    <s v="Male"/>
    <n v="1"/>
    <s v="No"/>
    <x v="1"/>
    <s v="No"/>
    <n v="54"/>
    <s v="No"/>
    <s v="DSL"/>
    <s v="One year"/>
    <s v="Yes"/>
    <s v="Electronic check"/>
    <n v="55.45"/>
    <n v="2966.95"/>
    <s v="No"/>
    <m/>
  </r>
  <r>
    <x v="3374"/>
    <s v="Male"/>
    <n v="1"/>
    <s v="Yes"/>
    <x v="0"/>
    <s v="No"/>
    <n v="24"/>
    <s v="Yes"/>
    <s v="Fiber optic"/>
    <s v="Month-to-month"/>
    <s v="Yes"/>
    <s v="Electronic check"/>
    <n v="78.849999999999994"/>
    <n v="1772.25"/>
    <s v="Yes"/>
    <m/>
  </r>
  <r>
    <x v="3375"/>
    <s v="Male"/>
    <n v="0"/>
    <s v="No"/>
    <x v="1"/>
    <s v="No"/>
    <n v="1"/>
    <s v="Yes"/>
    <s v="DSL"/>
    <s v="Month-to-month"/>
    <s v="No"/>
    <s v="Electronic check"/>
    <n v="61.15"/>
    <n v="61.15"/>
    <s v="No"/>
    <m/>
  </r>
  <r>
    <x v="3376"/>
    <s v="Male"/>
    <n v="0"/>
    <s v="No"/>
    <x v="1"/>
    <s v="No"/>
    <n v="6"/>
    <s v="Yes"/>
    <s v="Fiber optic"/>
    <s v="Month-to-month"/>
    <s v="Yes"/>
    <s v="Electronic check"/>
    <n v="78.95"/>
    <n v="494.95"/>
    <s v="No"/>
    <m/>
  </r>
  <r>
    <x v="3377"/>
    <s v="Female"/>
    <n v="0"/>
    <s v="No"/>
    <x v="1"/>
    <s v="No"/>
    <n v="1"/>
    <s v="Yes"/>
    <s v="DSL"/>
    <s v="Month-to-month"/>
    <s v="Yes"/>
    <s v="Mailed check"/>
    <n v="44.45"/>
    <n v="44.45"/>
    <s v="Yes"/>
    <m/>
  </r>
  <r>
    <x v="3378"/>
    <s v="Female"/>
    <n v="0"/>
    <s v="Yes"/>
    <x v="0"/>
    <s v="Yes"/>
    <n v="56"/>
    <s v="Yes"/>
    <s v="DSL"/>
    <s v="Two year"/>
    <s v="Yes"/>
    <s v="Credit card (automatic)"/>
    <n v="61.3"/>
    <n v="3346.8"/>
    <s v="No"/>
    <m/>
  </r>
  <r>
    <x v="3379"/>
    <s v="Female"/>
    <n v="1"/>
    <s v="No"/>
    <x v="1"/>
    <s v="No"/>
    <n v="56"/>
    <s v="Yes"/>
    <s v="Fiber optic"/>
    <s v="Month-to-month"/>
    <s v="Yes"/>
    <s v="Electronic check"/>
    <n v="96.85"/>
    <n v="5219.6499999999996"/>
    <s v="No"/>
    <m/>
  </r>
  <r>
    <x v="3380"/>
    <s v="Female"/>
    <n v="0"/>
    <s v="Yes"/>
    <x v="0"/>
    <s v="Yes"/>
    <n v="6"/>
    <s v="No"/>
    <s v="DSL"/>
    <s v="Two year"/>
    <s v="No"/>
    <s v="Mailed check"/>
    <n v="40.549999999999997"/>
    <n v="217.5"/>
    <s v="No"/>
    <m/>
  </r>
  <r>
    <x v="3381"/>
    <s v="Male"/>
    <n v="0"/>
    <s v="No"/>
    <x v="1"/>
    <s v="No"/>
    <n v="32"/>
    <s v="Yes"/>
    <s v="No"/>
    <s v="One year"/>
    <s v="No"/>
    <s v="Mailed check"/>
    <n v="19.8"/>
    <n v="607.70000000000005"/>
    <s v="No"/>
    <m/>
  </r>
  <r>
    <x v="3382"/>
    <s v="Female"/>
    <n v="0"/>
    <s v="Yes"/>
    <x v="0"/>
    <s v="No"/>
    <n v="66"/>
    <s v="Yes"/>
    <s v="DSL"/>
    <s v="Two year"/>
    <s v="No"/>
    <s v="Bank transfer (automatic)"/>
    <n v="66.900000000000006"/>
    <n v="4370.25"/>
    <s v="No"/>
    <m/>
  </r>
  <r>
    <x v="3383"/>
    <s v="Male"/>
    <n v="0"/>
    <s v="Yes"/>
    <x v="0"/>
    <s v="No"/>
    <n v="38"/>
    <s v="Yes"/>
    <s v="Fiber optic"/>
    <s v="One year"/>
    <s v="Yes"/>
    <s v="Electronic check"/>
    <n v="110.7"/>
    <n v="4428.6000000000004"/>
    <s v="No"/>
    <m/>
  </r>
  <r>
    <x v="3384"/>
    <s v="Female"/>
    <n v="0"/>
    <s v="Yes"/>
    <x v="0"/>
    <s v="No"/>
    <n v="20"/>
    <s v="Yes"/>
    <s v="No"/>
    <s v="One year"/>
    <s v="Yes"/>
    <s v="Mailed check"/>
    <n v="20"/>
    <n v="416.45"/>
    <s v="No"/>
    <m/>
  </r>
  <r>
    <x v="3385"/>
    <s v="Male"/>
    <n v="0"/>
    <s v="No"/>
    <x v="1"/>
    <s v="No"/>
    <n v="36"/>
    <s v="Yes"/>
    <s v="Fiber optic"/>
    <s v="Month-to-month"/>
    <s v="Yes"/>
    <s v="Electronic check"/>
    <n v="84.9"/>
    <n v="3067.2"/>
    <s v="Yes"/>
    <m/>
  </r>
  <r>
    <x v="3386"/>
    <s v="Male"/>
    <n v="1"/>
    <s v="No"/>
    <x v="1"/>
    <s v="No"/>
    <n v="64"/>
    <s v="Yes"/>
    <s v="Fiber optic"/>
    <s v="One year"/>
    <s v="No"/>
    <s v="Electronic check"/>
    <n v="102.1"/>
    <n v="6688.1"/>
    <s v="No"/>
    <m/>
  </r>
  <r>
    <x v="3387"/>
    <s v="Female"/>
    <n v="0"/>
    <s v="No"/>
    <x v="1"/>
    <s v="No"/>
    <n v="60"/>
    <s v="Yes"/>
    <s v="DSL"/>
    <s v="One year"/>
    <s v="Yes"/>
    <s v="Credit card (automatic)"/>
    <n v="70.150000000000006"/>
    <n v="4224.7"/>
    <s v="No"/>
    <m/>
  </r>
  <r>
    <x v="3388"/>
    <s v="Female"/>
    <n v="0"/>
    <s v="Yes"/>
    <x v="0"/>
    <s v="Yes"/>
    <n v="50"/>
    <s v="Yes"/>
    <s v="DSL"/>
    <s v="One year"/>
    <s v="Yes"/>
    <s v="Bank transfer (automatic)"/>
    <n v="80.05"/>
    <n v="4042.2"/>
    <s v="No"/>
    <m/>
  </r>
  <r>
    <x v="3389"/>
    <s v="Female"/>
    <n v="0"/>
    <s v="Yes"/>
    <x v="0"/>
    <s v="No"/>
    <n v="72"/>
    <s v="No"/>
    <s v="DSL"/>
    <s v="Two year"/>
    <s v="Yes"/>
    <s v="Electronic check"/>
    <n v="49.2"/>
    <n v="3580.95"/>
    <s v="No"/>
    <m/>
  </r>
  <r>
    <x v="3390"/>
    <s v="Female"/>
    <n v="0"/>
    <s v="Yes"/>
    <x v="0"/>
    <s v="Yes"/>
    <n v="69"/>
    <s v="No"/>
    <s v="DSL"/>
    <s v="Two year"/>
    <s v="Yes"/>
    <s v="Credit card (automatic)"/>
    <n v="54.95"/>
    <n v="3772.5"/>
    <s v="No"/>
    <m/>
  </r>
  <r>
    <x v="3391"/>
    <s v="Male"/>
    <n v="1"/>
    <s v="No"/>
    <x v="1"/>
    <s v="No"/>
    <n v="31"/>
    <s v="Yes"/>
    <s v="Fiber optic"/>
    <s v="Month-to-month"/>
    <s v="Yes"/>
    <s v="Bank transfer (automatic)"/>
    <n v="96.6"/>
    <n v="2877.95"/>
    <s v="No"/>
    <m/>
  </r>
  <r>
    <x v="3392"/>
    <s v="Male"/>
    <n v="0"/>
    <s v="Yes"/>
    <x v="0"/>
    <s v="Yes"/>
    <n v="19"/>
    <s v="Yes"/>
    <s v="No"/>
    <s v="One year"/>
    <s v="No"/>
    <s v="Mailed check"/>
    <n v="19.899999999999999"/>
    <n v="357.7"/>
    <s v="No"/>
    <m/>
  </r>
  <r>
    <x v="3393"/>
    <s v="Female"/>
    <n v="0"/>
    <s v="Yes"/>
    <x v="0"/>
    <s v="Yes"/>
    <n v="71"/>
    <s v="Yes"/>
    <s v="No"/>
    <s v="Two year"/>
    <s v="No"/>
    <s v="Credit card (automatic)"/>
    <n v="19.899999999999999"/>
    <n v="1397.3"/>
    <s v="No"/>
    <m/>
  </r>
  <r>
    <x v="3394"/>
    <s v="Male"/>
    <n v="0"/>
    <s v="No"/>
    <x v="1"/>
    <s v="No"/>
    <n v="44"/>
    <s v="Yes"/>
    <s v="DSL"/>
    <s v="One year"/>
    <s v="Yes"/>
    <s v="Bank transfer (automatic)"/>
    <n v="85.25"/>
    <n v="3704.15"/>
    <s v="No"/>
    <m/>
  </r>
  <r>
    <x v="3395"/>
    <s v="Female"/>
    <n v="0"/>
    <s v="No"/>
    <x v="1"/>
    <s v="No"/>
    <n v="11"/>
    <s v="Yes"/>
    <s v="Fiber optic"/>
    <s v="Month-to-month"/>
    <s v="Yes"/>
    <s v="Bank transfer (automatic)"/>
    <n v="79"/>
    <n v="929.3"/>
    <s v="No"/>
    <m/>
  </r>
  <r>
    <x v="3396"/>
    <s v="Male"/>
    <n v="1"/>
    <s v="Yes"/>
    <x v="0"/>
    <s v="No"/>
    <n v="24"/>
    <s v="No"/>
    <s v="DSL"/>
    <s v="Month-to-month"/>
    <s v="No"/>
    <s v="Bank transfer (automatic)"/>
    <n v="39.1"/>
    <n v="971.3"/>
    <s v="Yes"/>
    <m/>
  </r>
  <r>
    <x v="3397"/>
    <s v="Female"/>
    <n v="1"/>
    <s v="Yes"/>
    <x v="0"/>
    <s v="No"/>
    <n v="15"/>
    <s v="Yes"/>
    <s v="Fiber optic"/>
    <s v="Month-to-month"/>
    <s v="Yes"/>
    <s v="Electronic check"/>
    <n v="94.65"/>
    <n v="1285.05"/>
    <s v="No"/>
    <m/>
  </r>
  <r>
    <x v="3398"/>
    <s v="Male"/>
    <n v="0"/>
    <s v="Yes"/>
    <x v="0"/>
    <s v="No"/>
    <n v="56"/>
    <s v="Yes"/>
    <s v="DSL"/>
    <s v="Two year"/>
    <s v="No"/>
    <s v="Credit card (automatic)"/>
    <n v="59.5"/>
    <n v="3389.25"/>
    <s v="No"/>
    <m/>
  </r>
  <r>
    <x v="3399"/>
    <s v="Male"/>
    <n v="1"/>
    <s v="No"/>
    <x v="1"/>
    <s v="No"/>
    <n v="64"/>
    <s v="Yes"/>
    <s v="No"/>
    <s v="Two year"/>
    <s v="Yes"/>
    <s v="Bank transfer (automatic)"/>
    <n v="20.05"/>
    <n v="1198.05"/>
    <s v="No"/>
    <m/>
  </r>
  <r>
    <x v="3400"/>
    <s v="Female"/>
    <n v="0"/>
    <s v="Yes"/>
    <x v="0"/>
    <s v="No"/>
    <n v="34"/>
    <s v="Yes"/>
    <s v="Fiber optic"/>
    <s v="Month-to-month"/>
    <s v="Yes"/>
    <s v="Electronic check"/>
    <n v="100.45"/>
    <n v="3414.65"/>
    <s v="No"/>
    <m/>
  </r>
  <r>
    <x v="3401"/>
    <s v="Male"/>
    <n v="0"/>
    <s v="No"/>
    <x v="1"/>
    <s v="No"/>
    <n v="2"/>
    <s v="Yes"/>
    <s v="Fiber optic"/>
    <s v="Month-to-month"/>
    <s v="Yes"/>
    <s v="Electronic check"/>
    <n v="76.5"/>
    <n v="162.44999999999999"/>
    <s v="Yes"/>
    <m/>
  </r>
  <r>
    <x v="3402"/>
    <s v="Male"/>
    <n v="0"/>
    <s v="No"/>
    <x v="1"/>
    <s v="No"/>
    <n v="22"/>
    <s v="Yes"/>
    <s v="No"/>
    <s v="One year"/>
    <s v="No"/>
    <s v="Credit card (automatic)"/>
    <n v="20.3"/>
    <n v="467.15"/>
    <s v="No"/>
    <m/>
  </r>
  <r>
    <x v="3403"/>
    <s v="Male"/>
    <n v="0"/>
    <s v="No"/>
    <x v="1"/>
    <s v="No"/>
    <n v="5"/>
    <s v="Yes"/>
    <s v="DSL"/>
    <s v="Month-to-month"/>
    <s v="Yes"/>
    <s v="Electronic check"/>
    <n v="49.2"/>
    <n v="216.9"/>
    <s v="Yes"/>
    <m/>
  </r>
  <r>
    <x v="3404"/>
    <s v="Male"/>
    <n v="0"/>
    <s v="No"/>
    <x v="1"/>
    <s v="No"/>
    <n v="9"/>
    <s v="No"/>
    <s v="DSL"/>
    <s v="One year"/>
    <s v="No"/>
    <s v="Mailed check"/>
    <n v="39.549999999999997"/>
    <n v="373"/>
    <s v="No"/>
    <m/>
  </r>
  <r>
    <x v="3405"/>
    <s v="Male"/>
    <n v="0"/>
    <s v="No"/>
    <x v="1"/>
    <s v="No"/>
    <n v="11"/>
    <s v="Yes"/>
    <s v="No"/>
    <s v="Month-to-month"/>
    <s v="No"/>
    <s v="Credit card (automatic)"/>
    <n v="23.15"/>
    <n v="245.2"/>
    <s v="Yes"/>
    <m/>
  </r>
  <r>
    <x v="3406"/>
    <s v="Male"/>
    <n v="0"/>
    <s v="No"/>
    <x v="1"/>
    <s v="No"/>
    <n v="23"/>
    <s v="Yes"/>
    <s v="No"/>
    <s v="One year"/>
    <s v="No"/>
    <s v="Mailed check"/>
    <n v="20.45"/>
    <n v="481.1"/>
    <s v="No"/>
    <m/>
  </r>
  <r>
    <x v="3407"/>
    <s v="Male"/>
    <n v="0"/>
    <s v="No"/>
    <x v="1"/>
    <s v="No"/>
    <n v="31"/>
    <s v="Yes"/>
    <s v="DSL"/>
    <s v="Month-to-month"/>
    <s v="Yes"/>
    <s v="Bank transfer (automatic)"/>
    <n v="72.45"/>
    <n v="2156.25"/>
    <s v="No"/>
    <m/>
  </r>
  <r>
    <x v="3408"/>
    <s v="Male"/>
    <n v="0"/>
    <s v="No"/>
    <x v="1"/>
    <s v="No"/>
    <n v="1"/>
    <s v="Yes"/>
    <s v="DSL"/>
    <s v="Month-to-month"/>
    <s v="No"/>
    <s v="Mailed check"/>
    <n v="60.1"/>
    <n v="60.1"/>
    <s v="Yes"/>
    <m/>
  </r>
  <r>
    <x v="3409"/>
    <s v="Male"/>
    <n v="0"/>
    <s v="Yes"/>
    <x v="0"/>
    <s v="Yes"/>
    <n v="66"/>
    <s v="Yes"/>
    <s v="DSL"/>
    <s v="One year"/>
    <s v="Yes"/>
    <s v="Electronic check"/>
    <n v="75.099999999999994"/>
    <n v="5013"/>
    <s v="No"/>
    <m/>
  </r>
  <r>
    <x v="3410"/>
    <s v="Male"/>
    <n v="0"/>
    <s v="Yes"/>
    <x v="0"/>
    <s v="Yes"/>
    <n v="72"/>
    <s v="Yes"/>
    <s v="No"/>
    <s v="Two year"/>
    <s v="No"/>
    <s v="Bank transfer (automatic)"/>
    <n v="25"/>
    <n v="1738.9"/>
    <s v="No"/>
    <m/>
  </r>
  <r>
    <x v="3411"/>
    <s v="Female"/>
    <n v="0"/>
    <s v="No"/>
    <x v="1"/>
    <s v="No"/>
    <n v="71"/>
    <s v="Yes"/>
    <s v="Fiber optic"/>
    <s v="Two year"/>
    <s v="Yes"/>
    <s v="Credit card (automatic)"/>
    <n v="113.15"/>
    <n v="7993.3"/>
    <s v="No"/>
    <m/>
  </r>
  <r>
    <x v="3412"/>
    <s v="Male"/>
    <n v="0"/>
    <s v="Yes"/>
    <x v="0"/>
    <s v="Yes"/>
    <n v="1"/>
    <s v="Yes"/>
    <s v="No"/>
    <s v="One year"/>
    <s v="No"/>
    <s v="Credit card (automatic)"/>
    <n v="19.850000000000001"/>
    <n v="19.850000000000001"/>
    <s v="No"/>
    <m/>
  </r>
  <r>
    <x v="3413"/>
    <s v="Male"/>
    <n v="1"/>
    <s v="Yes"/>
    <x v="0"/>
    <s v="Yes"/>
    <n v="71"/>
    <s v="Yes"/>
    <s v="No"/>
    <s v="Two year"/>
    <s v="No"/>
    <s v="Credit card (automatic)"/>
    <n v="19.8"/>
    <n v="1388.45"/>
    <s v="No"/>
    <m/>
  </r>
  <r>
    <x v="3414"/>
    <s v="Female"/>
    <n v="0"/>
    <s v="Yes"/>
    <x v="0"/>
    <s v="Yes"/>
    <n v="6"/>
    <s v="Yes"/>
    <s v="No"/>
    <s v="One year"/>
    <s v="No"/>
    <s v="Mailed check"/>
    <n v="19.7"/>
    <n v="94.45"/>
    <s v="No"/>
    <m/>
  </r>
  <r>
    <x v="3415"/>
    <s v="Female"/>
    <n v="0"/>
    <s v="No"/>
    <x v="1"/>
    <s v="No"/>
    <n v="3"/>
    <s v="Yes"/>
    <s v="Fiber optic"/>
    <s v="Month-to-month"/>
    <s v="Yes"/>
    <s v="Electronic check"/>
    <n v="79.400000000000006"/>
    <n v="244.65"/>
    <s v="Yes"/>
    <m/>
  </r>
  <r>
    <x v="3416"/>
    <s v="Female"/>
    <n v="0"/>
    <s v="Yes"/>
    <x v="0"/>
    <s v="Yes"/>
    <n v="69"/>
    <s v="Yes"/>
    <s v="DSL"/>
    <s v="One year"/>
    <s v="No"/>
    <s v="Bank transfer (automatic)"/>
    <n v="59.1"/>
    <n v="4134.7"/>
    <s v="No"/>
    <m/>
  </r>
  <r>
    <x v="3417"/>
    <s v="Male"/>
    <n v="0"/>
    <s v="No"/>
    <x v="1"/>
    <s v="No"/>
    <n v="44"/>
    <s v="No"/>
    <s v="DSL"/>
    <s v="One year"/>
    <s v="Yes"/>
    <s v="Mailed check"/>
    <n v="53.95"/>
    <n v="2375.4"/>
    <s v="Yes"/>
    <m/>
  </r>
  <r>
    <x v="3418"/>
    <s v="Male"/>
    <n v="0"/>
    <s v="No"/>
    <x v="1"/>
    <s v="Yes"/>
    <n v="62"/>
    <s v="Yes"/>
    <s v="No"/>
    <s v="Two year"/>
    <s v="Yes"/>
    <s v="Mailed check"/>
    <n v="24.4"/>
    <n v="1413"/>
    <s v="No"/>
    <m/>
  </r>
  <r>
    <x v="3419"/>
    <s v="Male"/>
    <n v="0"/>
    <s v="No"/>
    <x v="1"/>
    <s v="No"/>
    <n v="9"/>
    <s v="Yes"/>
    <s v="Fiber optic"/>
    <s v="Month-to-month"/>
    <s v="No"/>
    <s v="Mailed check"/>
    <n v="70.05"/>
    <n v="657.5"/>
    <s v="No"/>
    <m/>
  </r>
  <r>
    <x v="3420"/>
    <s v="Male"/>
    <n v="0"/>
    <s v="No"/>
    <x v="1"/>
    <s v="No"/>
    <n v="53"/>
    <s v="Yes"/>
    <s v="No"/>
    <s v="Two year"/>
    <s v="No"/>
    <s v="Credit card (automatic)"/>
    <n v="19.5"/>
    <n v="1050.5"/>
    <s v="No"/>
    <m/>
  </r>
  <r>
    <x v="3421"/>
    <s v="Female"/>
    <n v="1"/>
    <s v="Yes"/>
    <x v="0"/>
    <s v="Yes"/>
    <n v="71"/>
    <s v="Yes"/>
    <s v="DSL"/>
    <s v="One year"/>
    <s v="No"/>
    <s v="Electronic check"/>
    <n v="69.2"/>
    <n v="4982.5"/>
    <s v="No"/>
    <m/>
  </r>
  <r>
    <x v="3422"/>
    <s v="Female"/>
    <n v="0"/>
    <s v="No"/>
    <x v="1"/>
    <s v="No"/>
    <n v="1"/>
    <s v="Yes"/>
    <s v="No"/>
    <s v="Month-to-month"/>
    <s v="Yes"/>
    <s v="Mailed check"/>
    <n v="19.55"/>
    <n v="19.55"/>
    <s v="No"/>
    <m/>
  </r>
  <r>
    <x v="3423"/>
    <s v="Male"/>
    <n v="0"/>
    <s v="No"/>
    <x v="1"/>
    <s v="No"/>
    <n v="18"/>
    <s v="Yes"/>
    <s v="Fiber optic"/>
    <s v="Month-to-month"/>
    <s v="Yes"/>
    <s v="Electronic check"/>
    <n v="80.650000000000006"/>
    <n v="1451.9"/>
    <s v="Yes"/>
    <m/>
  </r>
  <r>
    <x v="3424"/>
    <s v="Male"/>
    <n v="0"/>
    <s v="No"/>
    <x v="1"/>
    <s v="No"/>
    <n v="72"/>
    <s v="Yes"/>
    <s v="Fiber optic"/>
    <s v="Two year"/>
    <s v="Yes"/>
    <s v="Electronic check"/>
    <n v="103.65"/>
    <n v="7634.8"/>
    <s v="No"/>
    <m/>
  </r>
  <r>
    <x v="3425"/>
    <s v="Female"/>
    <n v="0"/>
    <s v="Yes"/>
    <x v="0"/>
    <s v="No"/>
    <n v="4"/>
    <s v="Yes"/>
    <s v="DSL"/>
    <s v="Month-to-month"/>
    <s v="No"/>
    <s v="Mailed check"/>
    <n v="54.7"/>
    <n v="235.05"/>
    <s v="No"/>
    <m/>
  </r>
  <r>
    <x v="3426"/>
    <s v="Male"/>
    <n v="0"/>
    <s v="No"/>
    <x v="1"/>
    <s v="No"/>
    <n v="59"/>
    <s v="Yes"/>
    <s v="DSL"/>
    <s v="Two year"/>
    <s v="No"/>
    <s v="Credit card (automatic)"/>
    <n v="54.15"/>
    <n v="3116.15"/>
    <s v="No"/>
    <m/>
  </r>
  <r>
    <x v="3427"/>
    <s v="Female"/>
    <n v="1"/>
    <s v="Yes"/>
    <x v="0"/>
    <s v="No"/>
    <n v="31"/>
    <s v="Yes"/>
    <s v="Fiber optic"/>
    <s v="Month-to-month"/>
    <s v="Yes"/>
    <s v="Electronic check"/>
    <n v="84.85"/>
    <n v="2633.4"/>
    <s v="No"/>
    <m/>
  </r>
  <r>
    <x v="3428"/>
    <s v="Male"/>
    <n v="0"/>
    <s v="Yes"/>
    <x v="0"/>
    <s v="No"/>
    <n v="3"/>
    <s v="Yes"/>
    <s v="No"/>
    <s v="Month-to-month"/>
    <s v="No"/>
    <s v="Bank transfer (automatic)"/>
    <n v="20"/>
    <n v="49.65"/>
    <s v="No"/>
    <m/>
  </r>
  <r>
    <x v="3429"/>
    <s v="Male"/>
    <n v="0"/>
    <s v="No"/>
    <x v="1"/>
    <s v="No"/>
    <n v="2"/>
    <s v="Yes"/>
    <s v="No"/>
    <s v="Month-to-month"/>
    <s v="No"/>
    <s v="Mailed check"/>
    <n v="19.350000000000001"/>
    <n v="46.35"/>
    <s v="No"/>
    <m/>
  </r>
  <r>
    <x v="3430"/>
    <s v="Female"/>
    <n v="0"/>
    <s v="Yes"/>
    <x v="0"/>
    <s v="No"/>
    <n v="53"/>
    <s v="Yes"/>
    <s v="No"/>
    <s v="One year"/>
    <s v="No"/>
    <s v="Bank transfer (automatic)"/>
    <n v="20.8"/>
    <n v="1021.8"/>
    <s v="Yes"/>
    <m/>
  </r>
  <r>
    <x v="3431"/>
    <s v="Female"/>
    <n v="0"/>
    <s v="Yes"/>
    <x v="0"/>
    <s v="No"/>
    <n v="55"/>
    <s v="Yes"/>
    <s v="Fiber optic"/>
    <s v="One year"/>
    <s v="Yes"/>
    <s v="Electronic check"/>
    <n v="94.75"/>
    <n v="5276.1"/>
    <s v="No"/>
    <m/>
  </r>
  <r>
    <x v="3432"/>
    <s v="Male"/>
    <n v="0"/>
    <s v="Yes"/>
    <x v="0"/>
    <s v="Yes"/>
    <n v="72"/>
    <s v="Yes"/>
    <s v="Fiber optic"/>
    <s v="Two year"/>
    <s v="Yes"/>
    <s v="Credit card (automatic)"/>
    <n v="114.05"/>
    <n v="8289.2000000000007"/>
    <s v="No"/>
    <m/>
  </r>
  <r>
    <x v="3433"/>
    <s v="Female"/>
    <n v="1"/>
    <s v="No"/>
    <x v="1"/>
    <s v="No"/>
    <n v="36"/>
    <s v="Yes"/>
    <s v="Fiber optic"/>
    <s v="Month-to-month"/>
    <s v="Yes"/>
    <s v="Bank transfer (automatic)"/>
    <n v="74.900000000000006"/>
    <n v="2659.45"/>
    <s v="No"/>
    <m/>
  </r>
  <r>
    <x v="3434"/>
    <s v="Male"/>
    <n v="1"/>
    <s v="No"/>
    <x v="1"/>
    <s v="No"/>
    <n v="1"/>
    <s v="Yes"/>
    <s v="Fiber optic"/>
    <s v="Month-to-month"/>
    <s v="Yes"/>
    <s v="Electronic check"/>
    <n v="94"/>
    <n v="94"/>
    <s v="Yes"/>
    <m/>
  </r>
  <r>
    <x v="3435"/>
    <s v="Female"/>
    <n v="0"/>
    <s v="Yes"/>
    <x v="0"/>
    <s v="Yes"/>
    <n v="72"/>
    <s v="Yes"/>
    <s v="DSL"/>
    <s v="Two year"/>
    <s v="No"/>
    <s v="Bank transfer (automatic)"/>
    <n v="80.849999999999994"/>
    <n v="5824.75"/>
    <s v="No"/>
    <m/>
  </r>
  <r>
    <x v="3436"/>
    <s v="Female"/>
    <n v="0"/>
    <s v="No"/>
    <x v="1"/>
    <s v="No"/>
    <n v="28"/>
    <s v="Yes"/>
    <s v="DSL"/>
    <s v="Month-to-month"/>
    <s v="No"/>
    <s v="Bank transfer (automatic)"/>
    <n v="54.65"/>
    <n v="1517.5"/>
    <s v="No"/>
    <m/>
  </r>
  <r>
    <x v="3437"/>
    <s v="Male"/>
    <n v="0"/>
    <s v="Yes"/>
    <x v="0"/>
    <s v="No"/>
    <n v="38"/>
    <s v="Yes"/>
    <s v="Fiber optic"/>
    <s v="Month-to-month"/>
    <s v="No"/>
    <s v="Bank transfer (automatic)"/>
    <n v="91.7"/>
    <n v="3479.05"/>
    <s v="No"/>
    <m/>
  </r>
  <r>
    <x v="3438"/>
    <s v="Female"/>
    <n v="0"/>
    <s v="No"/>
    <x v="1"/>
    <s v="No"/>
    <n v="61"/>
    <s v="Yes"/>
    <s v="Fiber optic"/>
    <s v="One year"/>
    <s v="Yes"/>
    <s v="Electronic check"/>
    <n v="118.6"/>
    <n v="7365.7"/>
    <s v="No"/>
    <m/>
  </r>
  <r>
    <x v="3439"/>
    <s v="Male"/>
    <n v="0"/>
    <s v="No"/>
    <x v="1"/>
    <s v="No"/>
    <n v="67"/>
    <s v="Yes"/>
    <s v="No"/>
    <s v="One year"/>
    <s v="Yes"/>
    <s v="Mailed check"/>
    <n v="19.45"/>
    <n v="1195.95"/>
    <s v="No"/>
    <m/>
  </r>
  <r>
    <x v="3440"/>
    <s v="Female"/>
    <n v="0"/>
    <s v="No"/>
    <x v="1"/>
    <s v="No"/>
    <n v="54"/>
    <s v="Yes"/>
    <s v="DSL"/>
    <s v="Two year"/>
    <s v="No"/>
    <s v="Electronic check"/>
    <n v="80.599999999999994"/>
    <n v="4299.95"/>
    <s v="No"/>
    <m/>
  </r>
  <r>
    <x v="3441"/>
    <s v="Female"/>
    <n v="0"/>
    <s v="Yes"/>
    <x v="0"/>
    <s v="No"/>
    <n v="1"/>
    <s v="Yes"/>
    <s v="No"/>
    <s v="Month-to-month"/>
    <s v="Yes"/>
    <s v="Bank transfer (automatic)"/>
    <n v="20.3"/>
    <n v="20.3"/>
    <s v="No"/>
    <m/>
  </r>
  <r>
    <x v="3442"/>
    <s v="Female"/>
    <n v="1"/>
    <s v="No"/>
    <x v="1"/>
    <s v="No"/>
    <n v="15"/>
    <s v="Yes"/>
    <s v="Fiber optic"/>
    <s v="Month-to-month"/>
    <s v="No"/>
    <s v="Electronic check"/>
    <n v="89.85"/>
    <n v="1424.95"/>
    <s v="Yes"/>
    <m/>
  </r>
  <r>
    <x v="3443"/>
    <s v="Female"/>
    <n v="0"/>
    <s v="No"/>
    <x v="1"/>
    <s v="No"/>
    <n v="4"/>
    <s v="Yes"/>
    <s v="DSL"/>
    <s v="Month-to-month"/>
    <s v="Yes"/>
    <s v="Mailed check"/>
    <n v="46"/>
    <n v="193.6"/>
    <s v="Yes"/>
    <m/>
  </r>
  <r>
    <x v="3444"/>
    <s v="Female"/>
    <n v="0"/>
    <s v="No"/>
    <x v="1"/>
    <s v="Yes"/>
    <n v="46"/>
    <s v="Yes"/>
    <s v="Fiber optic"/>
    <s v="Month-to-month"/>
    <s v="Yes"/>
    <s v="Electronic check"/>
    <n v="99.8"/>
    <n v="4391.25"/>
    <s v="No"/>
    <m/>
  </r>
  <r>
    <x v="3445"/>
    <s v="Female"/>
    <n v="0"/>
    <s v="No"/>
    <x v="1"/>
    <s v="No"/>
    <n v="22"/>
    <s v="Yes"/>
    <s v="Fiber optic"/>
    <s v="Month-to-month"/>
    <s v="Yes"/>
    <s v="Electronic check"/>
    <n v="90"/>
    <n v="1993.8"/>
    <s v="Yes"/>
    <m/>
  </r>
  <r>
    <x v="3446"/>
    <s v="Female"/>
    <n v="0"/>
    <s v="Yes"/>
    <x v="0"/>
    <s v="Yes"/>
    <n v="55"/>
    <s v="Yes"/>
    <s v="DSL"/>
    <s v="One year"/>
    <s v="Yes"/>
    <s v="Credit card (automatic)"/>
    <n v="75"/>
    <n v="4213.8999999999996"/>
    <s v="No"/>
    <m/>
  </r>
  <r>
    <x v="3447"/>
    <s v="Female"/>
    <n v="0"/>
    <s v="No"/>
    <x v="1"/>
    <s v="No"/>
    <n v="1"/>
    <s v="Yes"/>
    <s v="No"/>
    <s v="Month-to-month"/>
    <s v="No"/>
    <s v="Mailed check"/>
    <n v="19.899999999999999"/>
    <n v="19.899999999999999"/>
    <s v="No"/>
    <m/>
  </r>
  <r>
    <x v="3448"/>
    <s v="Male"/>
    <n v="1"/>
    <s v="Yes"/>
    <x v="0"/>
    <s v="No"/>
    <n v="64"/>
    <s v="Yes"/>
    <s v="Fiber optic"/>
    <s v="One year"/>
    <s v="No"/>
    <s v="Credit card (automatic)"/>
    <n v="80.3"/>
    <n v="5017.7"/>
    <s v="No"/>
    <m/>
  </r>
  <r>
    <x v="3449"/>
    <s v="Male"/>
    <n v="0"/>
    <s v="No"/>
    <x v="1"/>
    <s v="Yes"/>
    <n v="53"/>
    <s v="Yes"/>
    <s v="No"/>
    <s v="Two year"/>
    <s v="No"/>
    <s v="Bank transfer (automatic)"/>
    <n v="19.75"/>
    <n v="1052.3499999999999"/>
    <s v="Yes"/>
    <m/>
  </r>
  <r>
    <x v="3450"/>
    <s v="Female"/>
    <n v="0"/>
    <s v="Yes"/>
    <x v="0"/>
    <s v="No"/>
    <n v="58"/>
    <s v="Yes"/>
    <s v="DSL"/>
    <s v="Two year"/>
    <s v="Yes"/>
    <s v="Electronic check"/>
    <n v="84.3"/>
    <n v="4916.3999999999996"/>
    <s v="No"/>
    <m/>
  </r>
  <r>
    <x v="3451"/>
    <s v="Male"/>
    <n v="0"/>
    <s v="Yes"/>
    <x v="0"/>
    <s v="No"/>
    <n v="56"/>
    <s v="No"/>
    <s v="DSL"/>
    <s v="One year"/>
    <s v="Yes"/>
    <s v="Bank transfer (automatic)"/>
    <n v="54.05"/>
    <n v="2959.8"/>
    <s v="No"/>
    <m/>
  </r>
  <r>
    <x v="3452"/>
    <s v="Male"/>
    <n v="0"/>
    <s v="Yes"/>
    <x v="0"/>
    <s v="Yes"/>
    <n v="72"/>
    <s v="Yes"/>
    <s v="Fiber optic"/>
    <s v="Two year"/>
    <s v="Yes"/>
    <s v="Credit card (automatic)"/>
    <n v="104.9"/>
    <n v="7559.55"/>
    <s v="No"/>
    <m/>
  </r>
  <r>
    <x v="3453"/>
    <s v="Male"/>
    <n v="0"/>
    <s v="No"/>
    <x v="1"/>
    <s v="No"/>
    <n v="1"/>
    <s v="Yes"/>
    <s v="DSL"/>
    <s v="Month-to-month"/>
    <s v="Yes"/>
    <s v="Electronic check"/>
    <n v="53.95"/>
    <n v="53.95"/>
    <s v="Yes"/>
    <m/>
  </r>
  <r>
    <x v="3454"/>
    <s v="Male"/>
    <n v="1"/>
    <s v="Yes"/>
    <x v="0"/>
    <s v="No"/>
    <n v="72"/>
    <s v="Yes"/>
    <s v="Fiber optic"/>
    <s v="One year"/>
    <s v="Yes"/>
    <s v="Credit card (automatic)"/>
    <n v="97.25"/>
    <n v="7133.1"/>
    <s v="No"/>
    <m/>
  </r>
  <r>
    <x v="3455"/>
    <s v="Male"/>
    <n v="0"/>
    <s v="No"/>
    <x v="1"/>
    <s v="No"/>
    <n v="22"/>
    <s v="Yes"/>
    <s v="Fiber optic"/>
    <s v="Month-to-month"/>
    <s v="No"/>
    <s v="Electronic check"/>
    <n v="83.05"/>
    <n v="1799.3"/>
    <s v="No"/>
    <m/>
  </r>
  <r>
    <x v="3456"/>
    <s v="Female"/>
    <n v="0"/>
    <s v="No"/>
    <x v="1"/>
    <s v="No"/>
    <n v="39"/>
    <s v="No"/>
    <s v="DSL"/>
    <s v="Month-to-month"/>
    <s v="No"/>
    <s v="Bank transfer (automatic)"/>
    <n v="41.1"/>
    <n v="1597.05"/>
    <s v="No"/>
    <m/>
  </r>
  <r>
    <x v="3457"/>
    <s v="Female"/>
    <n v="0"/>
    <s v="No"/>
    <x v="1"/>
    <s v="No"/>
    <n v="12"/>
    <s v="Yes"/>
    <s v="DSL"/>
    <s v="Month-to-month"/>
    <s v="Yes"/>
    <s v="Bank transfer (automatic)"/>
    <n v="45"/>
    <n v="524.35"/>
    <s v="No"/>
    <m/>
  </r>
  <r>
    <x v="3458"/>
    <s v="Male"/>
    <n v="0"/>
    <s v="Yes"/>
    <x v="0"/>
    <s v="No"/>
    <n v="54"/>
    <s v="Yes"/>
    <s v="DSL"/>
    <s v="Two year"/>
    <s v="Yes"/>
    <s v="Bank transfer (automatic)"/>
    <n v="74.55"/>
    <n v="4191.45"/>
    <s v="No"/>
    <m/>
  </r>
  <r>
    <x v="3459"/>
    <s v="Male"/>
    <n v="0"/>
    <s v="Yes"/>
    <x v="0"/>
    <s v="No"/>
    <n v="32"/>
    <s v="Yes"/>
    <s v="DSL"/>
    <s v="One year"/>
    <s v="No"/>
    <s v="Mailed check"/>
    <n v="70.5"/>
    <n v="2201.75"/>
    <s v="No"/>
    <m/>
  </r>
  <r>
    <x v="3460"/>
    <s v="Male"/>
    <n v="0"/>
    <s v="Yes"/>
    <x v="0"/>
    <s v="Yes"/>
    <n v="67"/>
    <s v="Yes"/>
    <s v="No"/>
    <s v="Two year"/>
    <s v="No"/>
    <s v="Bank transfer (automatic)"/>
    <n v="24.65"/>
    <n v="1620.45"/>
    <s v="No"/>
    <m/>
  </r>
  <r>
    <x v="3461"/>
    <s v="Male"/>
    <n v="0"/>
    <s v="Yes"/>
    <x v="0"/>
    <s v="No"/>
    <n v="65"/>
    <s v="Yes"/>
    <s v="Fiber optic"/>
    <s v="Month-to-month"/>
    <s v="Yes"/>
    <s v="Electronic check"/>
    <n v="104.25"/>
    <n v="6812.95"/>
    <s v="No"/>
    <m/>
  </r>
  <r>
    <x v="3462"/>
    <s v="Female"/>
    <n v="0"/>
    <s v="No"/>
    <x v="1"/>
    <s v="No"/>
    <n v="25"/>
    <s v="Yes"/>
    <s v="DSL"/>
    <s v="Month-to-month"/>
    <s v="Yes"/>
    <s v="Bank transfer (automatic)"/>
    <n v="78.349999999999994"/>
    <n v="1837.9"/>
    <s v="No"/>
    <m/>
  </r>
  <r>
    <x v="3463"/>
    <s v="Female"/>
    <n v="0"/>
    <s v="Yes"/>
    <x v="0"/>
    <s v="No"/>
    <n v="67"/>
    <s v="Yes"/>
    <s v="Fiber optic"/>
    <s v="One year"/>
    <s v="Yes"/>
    <s v="Credit card (automatic)"/>
    <n v="109.7"/>
    <n v="7344.45"/>
    <s v="No"/>
    <m/>
  </r>
  <r>
    <x v="3464"/>
    <s v="Male"/>
    <n v="1"/>
    <s v="No"/>
    <x v="1"/>
    <s v="No"/>
    <n v="7"/>
    <s v="Yes"/>
    <s v="Fiber optic"/>
    <s v="Month-to-month"/>
    <s v="No"/>
    <s v="Mailed check"/>
    <n v="73.75"/>
    <n v="545.15"/>
    <s v="Yes"/>
    <m/>
  </r>
  <r>
    <x v="3465"/>
    <s v="Female"/>
    <n v="1"/>
    <s v="No"/>
    <x v="1"/>
    <s v="No"/>
    <n v="43"/>
    <s v="No"/>
    <s v="DSL"/>
    <s v="Month-to-month"/>
    <s v="Yes"/>
    <s v="Credit card (automatic)"/>
    <n v="33.450000000000003"/>
    <n v="1500.25"/>
    <s v="No"/>
    <m/>
  </r>
  <r>
    <x v="3466"/>
    <s v="Female"/>
    <n v="0"/>
    <s v="No"/>
    <x v="1"/>
    <s v="No"/>
    <n v="24"/>
    <s v="Yes"/>
    <s v="Fiber optic"/>
    <s v="Month-to-month"/>
    <s v="Yes"/>
    <s v="Electronic check"/>
    <n v="94.6"/>
    <n v="2283.15"/>
    <s v="No"/>
    <m/>
  </r>
  <r>
    <x v="3467"/>
    <s v="Male"/>
    <n v="1"/>
    <s v="No"/>
    <x v="1"/>
    <s v="No"/>
    <n v="9"/>
    <s v="Yes"/>
    <s v="DSL"/>
    <s v="Month-to-month"/>
    <s v="No"/>
    <s v="Electronic check"/>
    <n v="54.55"/>
    <n v="494.05"/>
    <s v="Yes"/>
    <m/>
  </r>
  <r>
    <x v="3468"/>
    <s v="Male"/>
    <n v="0"/>
    <s v="No"/>
    <x v="1"/>
    <s v="No"/>
    <n v="7"/>
    <s v="Yes"/>
    <s v="Fiber optic"/>
    <s v="Month-to-month"/>
    <s v="No"/>
    <s v="Bank transfer (automatic)"/>
    <n v="69.150000000000006"/>
    <n v="488.65"/>
    <s v="No"/>
    <m/>
  </r>
  <r>
    <x v="3469"/>
    <s v="Female"/>
    <n v="0"/>
    <s v="No"/>
    <x v="1"/>
    <s v="No"/>
    <n v="5"/>
    <s v="Yes"/>
    <s v="Fiber optic"/>
    <s v="Month-to-month"/>
    <s v="Yes"/>
    <s v="Mailed check"/>
    <n v="93.9"/>
    <n v="486.85"/>
    <s v="Yes"/>
    <m/>
  </r>
  <r>
    <x v="3470"/>
    <s v="Male"/>
    <n v="1"/>
    <s v="No"/>
    <x v="1"/>
    <s v="No"/>
    <n v="69"/>
    <s v="Yes"/>
    <s v="No"/>
    <s v="Two year"/>
    <s v="No"/>
    <s v="Credit card (automatic)"/>
    <n v="20.3"/>
    <n v="1356.3"/>
    <s v="No"/>
    <m/>
  </r>
  <r>
    <x v="3471"/>
    <s v="Female"/>
    <n v="0"/>
    <s v="No"/>
    <x v="1"/>
    <s v="No"/>
    <n v="53"/>
    <s v="Yes"/>
    <s v="Fiber optic"/>
    <s v="One year"/>
    <s v="Yes"/>
    <s v="Credit card (automatic)"/>
    <n v="94.45"/>
    <n v="5042.75"/>
    <s v="No"/>
    <m/>
  </r>
  <r>
    <x v="3472"/>
    <s v="Male"/>
    <n v="0"/>
    <s v="Yes"/>
    <x v="0"/>
    <s v="Yes"/>
    <n v="18"/>
    <s v="No"/>
    <s v="DSL"/>
    <s v="One year"/>
    <s v="No"/>
    <s v="Credit card (automatic)"/>
    <n v="46.4"/>
    <n v="812.4"/>
    <s v="No"/>
    <m/>
  </r>
  <r>
    <x v="3473"/>
    <s v="Male"/>
    <n v="0"/>
    <s v="Yes"/>
    <x v="0"/>
    <s v="No"/>
    <n v="64"/>
    <s v="Yes"/>
    <s v="Fiber optic"/>
    <s v="Two year"/>
    <s v="Yes"/>
    <s v="Credit card (automatic)"/>
    <n v="104.05"/>
    <n v="6605.55"/>
    <s v="No"/>
    <m/>
  </r>
  <r>
    <x v="3474"/>
    <s v="Female"/>
    <n v="0"/>
    <s v="No"/>
    <x v="1"/>
    <s v="No"/>
    <n v="20"/>
    <s v="No"/>
    <s v="DSL"/>
    <s v="Month-to-month"/>
    <s v="No"/>
    <s v="Credit card (automatic)"/>
    <n v="24.9"/>
    <n v="505.95"/>
    <s v="No"/>
    <m/>
  </r>
  <r>
    <x v="3475"/>
    <s v="Male"/>
    <n v="0"/>
    <s v="Yes"/>
    <x v="0"/>
    <s v="Yes"/>
    <n v="57"/>
    <s v="Yes"/>
    <s v="DSL"/>
    <s v="One year"/>
    <s v="No"/>
    <s v="Mailed check"/>
    <n v="59.6"/>
    <n v="3509.4"/>
    <s v="No"/>
    <m/>
  </r>
  <r>
    <x v="3476"/>
    <s v="Male"/>
    <n v="0"/>
    <s v="Yes"/>
    <x v="0"/>
    <s v="Yes"/>
    <n v="13"/>
    <s v="No"/>
    <s v="DSL"/>
    <s v="Two year"/>
    <s v="No"/>
    <s v="Mailed check"/>
    <n v="40.549999999999997"/>
    <n v="590.35"/>
    <s v="No"/>
    <m/>
  </r>
  <r>
    <x v="3477"/>
    <s v="Female"/>
    <n v="1"/>
    <s v="Yes"/>
    <x v="0"/>
    <s v="No"/>
    <n v="48"/>
    <s v="Yes"/>
    <s v="DSL"/>
    <s v="One year"/>
    <s v="Yes"/>
    <s v="Bank transfer (automatic)"/>
    <n v="58.95"/>
    <n v="2789.7"/>
    <s v="No"/>
    <m/>
  </r>
  <r>
    <x v="3478"/>
    <s v="Female"/>
    <n v="0"/>
    <s v="No"/>
    <x v="1"/>
    <s v="No"/>
    <n v="2"/>
    <s v="Yes"/>
    <s v="Fiber optic"/>
    <s v="Month-to-month"/>
    <s v="Yes"/>
    <s v="Electronic check"/>
    <n v="70.95"/>
    <n v="137.94999999999999"/>
    <s v="Yes"/>
    <m/>
  </r>
  <r>
    <x v="3479"/>
    <s v="Male"/>
    <n v="0"/>
    <s v="Yes"/>
    <x v="0"/>
    <s v="Yes"/>
    <n v="57"/>
    <s v="Yes"/>
    <s v="No"/>
    <s v="Two year"/>
    <s v="No"/>
    <s v="Mailed check"/>
    <n v="20.75"/>
    <n v="1123.1500000000001"/>
    <s v="No"/>
    <m/>
  </r>
  <r>
    <x v="3480"/>
    <s v="Male"/>
    <n v="0"/>
    <s v="Yes"/>
    <x v="0"/>
    <s v="No"/>
    <n v="71"/>
    <s v="Yes"/>
    <s v="Fiber optic"/>
    <s v="One year"/>
    <s v="Yes"/>
    <s v="Bank transfer (automatic)"/>
    <n v="113.15"/>
    <n v="7953.25"/>
    <s v="No"/>
    <m/>
  </r>
  <r>
    <x v="3481"/>
    <s v="Male"/>
    <n v="0"/>
    <s v="Yes"/>
    <x v="0"/>
    <s v="No"/>
    <n v="34"/>
    <s v="Yes"/>
    <s v="Fiber optic"/>
    <s v="Month-to-month"/>
    <s v="No"/>
    <s v="Electronic check"/>
    <n v="100.85"/>
    <n v="3527.3"/>
    <s v="No"/>
    <m/>
  </r>
  <r>
    <x v="3482"/>
    <s v="Female"/>
    <n v="0"/>
    <s v="Yes"/>
    <x v="0"/>
    <s v="No"/>
    <n v="37"/>
    <s v="Yes"/>
    <s v="Fiber optic"/>
    <s v="Month-to-month"/>
    <s v="Yes"/>
    <s v="Electronic check"/>
    <n v="99.5"/>
    <n v="3762"/>
    <s v="Yes"/>
    <m/>
  </r>
  <r>
    <x v="3483"/>
    <s v="Male"/>
    <n v="0"/>
    <s v="No"/>
    <x v="1"/>
    <s v="No"/>
    <n v="16"/>
    <s v="Yes"/>
    <s v="Fiber optic"/>
    <s v="Month-to-month"/>
    <s v="Yes"/>
    <s v="Mailed check"/>
    <n v="80.55"/>
    <n v="1248.9000000000001"/>
    <s v="No"/>
    <m/>
  </r>
  <r>
    <x v="3484"/>
    <s v="Female"/>
    <n v="0"/>
    <s v="Yes"/>
    <x v="0"/>
    <s v="No"/>
    <n v="72"/>
    <s v="Yes"/>
    <s v="DSL"/>
    <s v="Two year"/>
    <s v="Yes"/>
    <s v="Bank transfer (automatic)"/>
    <n v="84.9"/>
    <n v="6065.3"/>
    <s v="No"/>
    <m/>
  </r>
  <r>
    <x v="3485"/>
    <s v="Female"/>
    <n v="0"/>
    <s v="No"/>
    <x v="1"/>
    <s v="No"/>
    <n v="38"/>
    <s v="Yes"/>
    <s v="Fiber optic"/>
    <s v="Month-to-month"/>
    <s v="Yes"/>
    <s v="Credit card (automatic)"/>
    <n v="83.9"/>
    <n v="3233.6"/>
    <s v="Yes"/>
    <m/>
  </r>
  <r>
    <x v="3486"/>
    <s v="Female"/>
    <n v="1"/>
    <s v="Yes"/>
    <x v="0"/>
    <s v="No"/>
    <n v="48"/>
    <s v="Yes"/>
    <s v="Fiber optic"/>
    <s v="Month-to-month"/>
    <s v="No"/>
    <s v="Electronic check"/>
    <n v="117.45"/>
    <n v="5438.9"/>
    <s v="Yes"/>
    <m/>
  </r>
  <r>
    <x v="3487"/>
    <s v="Male"/>
    <n v="0"/>
    <s v="No"/>
    <x v="1"/>
    <s v="No"/>
    <n v="10"/>
    <s v="Yes"/>
    <s v="Fiber optic"/>
    <s v="Month-to-month"/>
    <s v="Yes"/>
    <s v="Electronic check"/>
    <n v="104.4"/>
    <n v="1081.45"/>
    <s v="Yes"/>
    <m/>
  </r>
  <r>
    <x v="3488"/>
    <s v="Female"/>
    <n v="0"/>
    <s v="No"/>
    <x v="1"/>
    <s v="No"/>
    <n v="30"/>
    <s v="Yes"/>
    <s v="DSL"/>
    <s v="One year"/>
    <s v="No"/>
    <s v="Credit card (automatic)"/>
    <n v="74.650000000000006"/>
    <n v="2308.6"/>
    <s v="No"/>
    <m/>
  </r>
  <r>
    <x v="3489"/>
    <s v="Male"/>
    <n v="0"/>
    <s v="Yes"/>
    <x v="0"/>
    <s v="No"/>
    <n v="31"/>
    <s v="Yes"/>
    <s v="DSL"/>
    <s v="Month-to-month"/>
    <s v="Yes"/>
    <s v="Credit card (automatic)"/>
    <n v="59.05"/>
    <n v="1882.8"/>
    <s v="No"/>
    <m/>
  </r>
  <r>
    <x v="3490"/>
    <s v="Female"/>
    <n v="1"/>
    <s v="No"/>
    <x v="1"/>
    <s v="No"/>
    <n v="46"/>
    <s v="Yes"/>
    <s v="DSL"/>
    <s v="One year"/>
    <s v="Yes"/>
    <s v="Credit card (automatic)"/>
    <n v="69.099999999999994"/>
    <n v="3255.35"/>
    <s v="No"/>
    <m/>
  </r>
  <r>
    <x v="3491"/>
    <s v="Male"/>
    <n v="0"/>
    <s v="Yes"/>
    <x v="0"/>
    <s v="No"/>
    <n v="50"/>
    <s v="Yes"/>
    <s v="No"/>
    <s v="Two year"/>
    <s v="No"/>
    <s v="Mailed check"/>
    <n v="20.55"/>
    <n v="1067.6500000000001"/>
    <s v="No"/>
    <m/>
  </r>
  <r>
    <x v="3492"/>
    <s v="Female"/>
    <n v="0"/>
    <s v="No"/>
    <x v="1"/>
    <s v="No"/>
    <n v="66"/>
    <s v="No"/>
    <s v="DSL"/>
    <s v="Two year"/>
    <s v="Yes"/>
    <s v="Bank transfer (automatic)"/>
    <n v="62.5"/>
    <n v="4136.3999999999996"/>
    <s v="No"/>
    <m/>
  </r>
  <r>
    <x v="3493"/>
    <s v="Female"/>
    <n v="0"/>
    <s v="Yes"/>
    <x v="0"/>
    <s v="Yes"/>
    <n v="41"/>
    <s v="Yes"/>
    <s v="Fiber optic"/>
    <s v="Month-to-month"/>
    <s v="Yes"/>
    <s v="Bank transfer (automatic)"/>
    <n v="94.9"/>
    <n v="3848"/>
    <s v="No"/>
    <m/>
  </r>
  <r>
    <x v="3494"/>
    <s v="Male"/>
    <n v="1"/>
    <s v="Yes"/>
    <x v="0"/>
    <s v="No"/>
    <n v="72"/>
    <s v="Yes"/>
    <s v="Fiber optic"/>
    <s v="Two year"/>
    <s v="Yes"/>
    <s v="Bank transfer (automatic)"/>
    <n v="111.65"/>
    <n v="8022.85"/>
    <s v="No"/>
    <m/>
  </r>
  <r>
    <x v="3495"/>
    <s v="Female"/>
    <n v="0"/>
    <s v="No"/>
    <x v="1"/>
    <s v="No"/>
    <n v="7"/>
    <s v="Yes"/>
    <s v="No"/>
    <s v="One year"/>
    <s v="No"/>
    <s v="Mailed check"/>
    <n v="19.899999999999999"/>
    <n v="173.15"/>
    <s v="No"/>
    <m/>
  </r>
  <r>
    <x v="3496"/>
    <s v="Male"/>
    <n v="0"/>
    <s v="No"/>
    <x v="1"/>
    <s v="No"/>
    <n v="44"/>
    <s v="Yes"/>
    <s v="Fiber optic"/>
    <s v="One year"/>
    <s v="Yes"/>
    <s v="Electronic check"/>
    <n v="106.05"/>
    <n v="4510.8"/>
    <s v="No"/>
    <m/>
  </r>
  <r>
    <x v="3497"/>
    <s v="Male"/>
    <n v="0"/>
    <s v="Yes"/>
    <x v="0"/>
    <s v="No"/>
    <n v="4"/>
    <s v="Yes"/>
    <s v="DSL"/>
    <s v="Month-to-month"/>
    <s v="No"/>
    <s v="Electronic check"/>
    <n v="65.599999999999994"/>
    <n v="250.1"/>
    <s v="No"/>
    <m/>
  </r>
  <r>
    <x v="3498"/>
    <s v="Male"/>
    <n v="1"/>
    <s v="No"/>
    <x v="1"/>
    <s v="No"/>
    <n v="20"/>
    <s v="Yes"/>
    <s v="Fiber optic"/>
    <s v="Month-to-month"/>
    <s v="Yes"/>
    <s v="Electronic check"/>
    <n v="84.35"/>
    <n v="1745.2"/>
    <s v="No"/>
    <m/>
  </r>
  <r>
    <x v="3499"/>
    <s v="Male"/>
    <n v="0"/>
    <s v="No"/>
    <x v="1"/>
    <s v="No"/>
    <n v="2"/>
    <s v="Yes"/>
    <s v="DSL"/>
    <s v="Month-to-month"/>
    <s v="No"/>
    <s v="Mailed check"/>
    <n v="44.65"/>
    <n v="74.900000000000006"/>
    <s v="Yes"/>
    <m/>
  </r>
  <r>
    <x v="3500"/>
    <s v="Male"/>
    <n v="1"/>
    <s v="Yes"/>
    <x v="0"/>
    <s v="No"/>
    <n v="57"/>
    <s v="Yes"/>
    <s v="DSL"/>
    <s v="One year"/>
    <s v="Yes"/>
    <s v="Credit card (automatic)"/>
    <n v="71.099999999999994"/>
    <n v="4140.1000000000004"/>
    <s v="No"/>
    <m/>
  </r>
  <r>
    <x v="3501"/>
    <s v="Male"/>
    <n v="0"/>
    <s v="No"/>
    <x v="1"/>
    <s v="No"/>
    <n v="24"/>
    <s v="Yes"/>
    <s v="DSL"/>
    <s v="Month-to-month"/>
    <s v="Yes"/>
    <s v="Mailed check"/>
    <n v="49.7"/>
    <n v="1167.8"/>
    <s v="No"/>
    <m/>
  </r>
  <r>
    <x v="3502"/>
    <s v="Female"/>
    <n v="0"/>
    <s v="No"/>
    <x v="1"/>
    <s v="No"/>
    <n v="3"/>
    <s v="No"/>
    <s v="DSL"/>
    <s v="Month-to-month"/>
    <s v="No"/>
    <s v="Electronic check"/>
    <n v="25.25"/>
    <n v="58.9"/>
    <s v="Yes"/>
    <m/>
  </r>
  <r>
    <x v="3503"/>
    <s v="Female"/>
    <n v="0"/>
    <s v="No"/>
    <x v="1"/>
    <s v="Yes"/>
    <n v="4"/>
    <s v="Yes"/>
    <s v="Fiber optic"/>
    <s v="Month-to-month"/>
    <s v="No"/>
    <s v="Bank transfer (automatic)"/>
    <n v="84.05"/>
    <n v="333.55"/>
    <s v="Yes"/>
    <m/>
  </r>
  <r>
    <x v="3504"/>
    <s v="Male"/>
    <n v="1"/>
    <s v="Yes"/>
    <x v="0"/>
    <s v="No"/>
    <n v="37"/>
    <s v="Yes"/>
    <s v="Fiber optic"/>
    <s v="Month-to-month"/>
    <s v="Yes"/>
    <s v="Electronic check"/>
    <n v="85.7"/>
    <n v="3171.15"/>
    <s v="Yes"/>
    <m/>
  </r>
  <r>
    <x v="3505"/>
    <s v="Female"/>
    <n v="0"/>
    <s v="No"/>
    <x v="1"/>
    <s v="No"/>
    <n v="24"/>
    <s v="Yes"/>
    <s v="DSL"/>
    <s v="Month-to-month"/>
    <s v="No"/>
    <s v="Credit card (automatic)"/>
    <n v="56.35"/>
    <n v="1381.2"/>
    <s v="No"/>
    <m/>
  </r>
  <r>
    <x v="3506"/>
    <s v="Female"/>
    <n v="0"/>
    <s v="No"/>
    <x v="1"/>
    <s v="No"/>
    <n v="5"/>
    <s v="Yes"/>
    <s v="Fiber optic"/>
    <s v="Month-to-month"/>
    <s v="Yes"/>
    <s v="Electronic check"/>
    <n v="90.8"/>
    <n v="455.5"/>
    <s v="Yes"/>
    <m/>
  </r>
  <r>
    <x v="3507"/>
    <s v="Female"/>
    <n v="0"/>
    <s v="Yes"/>
    <x v="0"/>
    <s v="No"/>
    <n v="71"/>
    <s v="Yes"/>
    <s v="No"/>
    <s v="Two year"/>
    <s v="No"/>
    <s v="Mailed check"/>
    <n v="23.85"/>
    <n v="1672.1"/>
    <s v="No"/>
    <m/>
  </r>
  <r>
    <x v="3508"/>
    <s v="Male"/>
    <n v="0"/>
    <s v="Yes"/>
    <x v="0"/>
    <s v="No"/>
    <n v="51"/>
    <s v="Yes"/>
    <s v="DSL"/>
    <s v="Two year"/>
    <s v="Yes"/>
    <s v="Credit card (automatic)"/>
    <n v="83.85"/>
    <n v="4307.1000000000004"/>
    <s v="No"/>
    <m/>
  </r>
  <r>
    <x v="3509"/>
    <s v="Male"/>
    <n v="1"/>
    <s v="No"/>
    <x v="1"/>
    <s v="No"/>
    <n v="36"/>
    <s v="Yes"/>
    <s v="Fiber optic"/>
    <s v="Month-to-month"/>
    <s v="Yes"/>
    <s v="Electronic check"/>
    <n v="90.85"/>
    <n v="3186.7"/>
    <s v="Yes"/>
    <m/>
  </r>
  <r>
    <x v="3510"/>
    <s v="Male"/>
    <n v="0"/>
    <s v="No"/>
    <x v="1"/>
    <s v="Yes"/>
    <n v="14"/>
    <s v="Yes"/>
    <s v="DSL"/>
    <s v="Two year"/>
    <s v="No"/>
    <s v="Bank transfer (automatic)"/>
    <n v="76.099999999999994"/>
    <n v="1054.8"/>
    <s v="No"/>
    <m/>
  </r>
  <r>
    <x v="3511"/>
    <s v="Female"/>
    <n v="0"/>
    <s v="Yes"/>
    <x v="0"/>
    <s v="Yes"/>
    <n v="72"/>
    <s v="Yes"/>
    <s v="DSL"/>
    <s v="Two year"/>
    <s v="No"/>
    <s v="Mailed check"/>
    <n v="74.55"/>
    <n v="5430.65"/>
    <s v="No"/>
    <m/>
  </r>
  <r>
    <x v="3512"/>
    <s v="Female"/>
    <n v="0"/>
    <s v="Yes"/>
    <x v="0"/>
    <s v="Yes"/>
    <n v="22"/>
    <s v="No"/>
    <s v="DSL"/>
    <s v="Month-to-month"/>
    <s v="No"/>
    <s v="Electronic check"/>
    <n v="39.200000000000003"/>
    <n v="849.9"/>
    <s v="No"/>
    <m/>
  </r>
  <r>
    <x v="3513"/>
    <s v="Female"/>
    <n v="0"/>
    <s v="No"/>
    <x v="1"/>
    <s v="No"/>
    <n v="2"/>
    <s v="Yes"/>
    <s v="Fiber optic"/>
    <s v="Month-to-month"/>
    <s v="No"/>
    <s v="Electronic check"/>
    <n v="79.55"/>
    <n v="151.75"/>
    <s v="No"/>
    <m/>
  </r>
  <r>
    <x v="3514"/>
    <s v="Male"/>
    <n v="0"/>
    <s v="Yes"/>
    <x v="0"/>
    <s v="Yes"/>
    <n v="51"/>
    <s v="Yes"/>
    <s v="No"/>
    <s v="Two year"/>
    <s v="No"/>
    <s v="Credit card (automatic)"/>
    <n v="19.55"/>
    <n v="1086.75"/>
    <s v="No"/>
    <m/>
  </r>
  <r>
    <x v="3515"/>
    <s v="Male"/>
    <n v="0"/>
    <s v="Yes"/>
    <x v="0"/>
    <s v="No"/>
    <n v="70"/>
    <s v="No"/>
    <s v="DSL"/>
    <s v="Two year"/>
    <s v="Yes"/>
    <s v="Credit card (automatic)"/>
    <n v="39.15"/>
    <n v="2692.75"/>
    <s v="No"/>
    <m/>
  </r>
  <r>
    <x v="3516"/>
    <s v="Female"/>
    <n v="0"/>
    <s v="Yes"/>
    <x v="0"/>
    <s v="Yes"/>
    <n v="71"/>
    <s v="Yes"/>
    <s v="No"/>
    <s v="Two year"/>
    <s v="No"/>
    <s v="Bank transfer (automatic)"/>
    <n v="20.100000000000001"/>
    <n v="1389.6"/>
    <s v="No"/>
    <m/>
  </r>
  <r>
    <x v="3517"/>
    <s v="Female"/>
    <n v="0"/>
    <s v="Yes"/>
    <x v="0"/>
    <s v="Yes"/>
    <n v="39"/>
    <s v="Yes"/>
    <s v="Fiber optic"/>
    <s v="Month-to-month"/>
    <s v="Yes"/>
    <s v="Credit card (automatic)"/>
    <n v="99.95"/>
    <n v="3767.4"/>
    <s v="No"/>
    <m/>
  </r>
  <r>
    <x v="3518"/>
    <s v="Female"/>
    <n v="0"/>
    <s v="No"/>
    <x v="1"/>
    <s v="No"/>
    <n v="52"/>
    <s v="Yes"/>
    <s v="DSL"/>
    <s v="Month-to-month"/>
    <s v="Yes"/>
    <s v="Bank transfer (automatic)"/>
    <n v="49.75"/>
    <n v="2535.5500000000002"/>
    <s v="No"/>
    <m/>
  </r>
  <r>
    <x v="3519"/>
    <s v="Male"/>
    <n v="0"/>
    <s v="Yes"/>
    <x v="0"/>
    <s v="No"/>
    <n v="62"/>
    <s v="Yes"/>
    <s v="DSL"/>
    <s v="Two year"/>
    <s v="Yes"/>
    <s v="Credit card (automatic)"/>
    <n v="60.15"/>
    <n v="3753.2"/>
    <s v="No"/>
    <m/>
  </r>
  <r>
    <x v="3520"/>
    <s v="Female"/>
    <n v="0"/>
    <s v="No"/>
    <x v="1"/>
    <s v="No"/>
    <n v="1"/>
    <s v="Yes"/>
    <s v="DSL"/>
    <s v="Month-to-month"/>
    <s v="Yes"/>
    <s v="Credit card (automatic)"/>
    <n v="44.55"/>
    <n v="44.55"/>
    <s v="No"/>
    <m/>
  </r>
  <r>
    <x v="3521"/>
    <s v="Male"/>
    <n v="0"/>
    <s v="Yes"/>
    <x v="0"/>
    <s v="No"/>
    <n v="15"/>
    <s v="Yes"/>
    <s v="Fiber optic"/>
    <s v="Month-to-month"/>
    <s v="Yes"/>
    <s v="Electronic check"/>
    <n v="103.45"/>
    <n v="1539.8"/>
    <s v="No"/>
    <m/>
  </r>
  <r>
    <x v="3522"/>
    <s v="Female"/>
    <n v="0"/>
    <s v="No"/>
    <x v="1"/>
    <s v="Yes"/>
    <n v="4"/>
    <s v="No"/>
    <s v="DSL"/>
    <s v="Month-to-month"/>
    <s v="Yes"/>
    <s v="Mailed check"/>
    <n v="57.2"/>
    <n v="223.75"/>
    <s v="No"/>
    <m/>
  </r>
  <r>
    <x v="3523"/>
    <s v="Male"/>
    <n v="1"/>
    <s v="Yes"/>
    <x v="0"/>
    <s v="No"/>
    <n v="45"/>
    <s v="Yes"/>
    <s v="No"/>
    <s v="One year"/>
    <s v="No"/>
    <s v="Credit card (automatic)"/>
    <n v="24.7"/>
    <n v="1174.3499999999999"/>
    <s v="No"/>
    <m/>
  </r>
  <r>
    <x v="3524"/>
    <s v="Female"/>
    <n v="0"/>
    <s v="No"/>
    <x v="1"/>
    <s v="No"/>
    <n v="36"/>
    <s v="Yes"/>
    <s v="DSL"/>
    <s v="One year"/>
    <s v="Yes"/>
    <s v="Mailed check"/>
    <n v="76.349999999999994"/>
    <n v="2606.35"/>
    <s v="No"/>
    <m/>
  </r>
  <r>
    <x v="3525"/>
    <s v="Male"/>
    <n v="0"/>
    <s v="Yes"/>
    <x v="0"/>
    <s v="Yes"/>
    <n v="17"/>
    <s v="Yes"/>
    <s v="Fiber optic"/>
    <s v="Month-to-month"/>
    <s v="Yes"/>
    <s v="Electronic check"/>
    <n v="89.4"/>
    <n v="1539.45"/>
    <s v="Yes"/>
    <m/>
  </r>
  <r>
    <x v="3526"/>
    <s v="Male"/>
    <n v="0"/>
    <s v="No"/>
    <x v="1"/>
    <s v="No"/>
    <n v="1"/>
    <s v="Yes"/>
    <s v="No"/>
    <s v="Month-to-month"/>
    <s v="No"/>
    <s v="Mailed check"/>
    <n v="18.899999999999999"/>
    <n v="18.899999999999999"/>
    <s v="No"/>
    <m/>
  </r>
  <r>
    <x v="3527"/>
    <s v="Male"/>
    <n v="1"/>
    <s v="No"/>
    <x v="1"/>
    <s v="No"/>
    <n v="16"/>
    <s v="Yes"/>
    <s v="Fiber optic"/>
    <s v="Month-to-month"/>
    <s v="Yes"/>
    <s v="Bank transfer (automatic)"/>
    <n v="74.45"/>
    <n v="1261.3499999999999"/>
    <s v="No"/>
    <m/>
  </r>
  <r>
    <x v="3528"/>
    <s v="Male"/>
    <n v="0"/>
    <s v="Yes"/>
    <x v="0"/>
    <s v="Yes"/>
    <n v="4"/>
    <s v="Yes"/>
    <s v="DSL"/>
    <s v="Month-to-month"/>
    <s v="Yes"/>
    <s v="Electronic check"/>
    <n v="50.9"/>
    <n v="225.6"/>
    <s v="Yes"/>
    <m/>
  </r>
  <r>
    <x v="3529"/>
    <s v="Female"/>
    <n v="0"/>
    <s v="Yes"/>
    <x v="0"/>
    <s v="No"/>
    <n v="71"/>
    <s v="Yes"/>
    <s v="DSL"/>
    <s v="Two year"/>
    <s v="Yes"/>
    <s v="Credit card (automatic)"/>
    <n v="84.4"/>
    <n v="5969.3"/>
    <s v="No"/>
    <m/>
  </r>
  <r>
    <x v="3530"/>
    <s v="Male"/>
    <n v="0"/>
    <s v="Yes"/>
    <x v="0"/>
    <s v="Yes"/>
    <n v="10"/>
    <s v="Yes"/>
    <s v="No"/>
    <s v="Month-to-month"/>
    <s v="Yes"/>
    <s v="Mailed check"/>
    <n v="24.4"/>
    <n v="253.9"/>
    <s v="No"/>
    <m/>
  </r>
  <r>
    <x v="3531"/>
    <s v="Male"/>
    <n v="0"/>
    <s v="No"/>
    <x v="1"/>
    <s v="No"/>
    <n v="4"/>
    <s v="Yes"/>
    <s v="Fiber optic"/>
    <s v="Month-to-month"/>
    <s v="Yes"/>
    <s v="Electronic check"/>
    <n v="81"/>
    <n v="340.85"/>
    <s v="Yes"/>
    <m/>
  </r>
  <r>
    <x v="3532"/>
    <s v="Male"/>
    <n v="0"/>
    <s v="No"/>
    <x v="1"/>
    <s v="No"/>
    <n v="26"/>
    <s v="Yes"/>
    <s v="Fiber optic"/>
    <s v="Month-to-month"/>
    <s v="Yes"/>
    <s v="Electronic check"/>
    <n v="98.35"/>
    <n v="2515.3000000000002"/>
    <s v="Yes"/>
    <m/>
  </r>
  <r>
    <x v="3533"/>
    <s v="Male"/>
    <n v="0"/>
    <s v="No"/>
    <x v="1"/>
    <s v="No"/>
    <n v="5"/>
    <s v="No"/>
    <s v="DSL"/>
    <s v="Month-to-month"/>
    <s v="Yes"/>
    <s v="Mailed check"/>
    <n v="51"/>
    <n v="305.95"/>
    <s v="Yes"/>
    <m/>
  </r>
  <r>
    <x v="3534"/>
    <s v="Male"/>
    <n v="1"/>
    <s v="Yes"/>
    <x v="0"/>
    <s v="No"/>
    <n v="29"/>
    <s v="Yes"/>
    <s v="Fiber optic"/>
    <s v="Month-to-month"/>
    <s v="Yes"/>
    <s v="Electronic check"/>
    <n v="84.3"/>
    <n v="2357.75"/>
    <s v="No"/>
    <m/>
  </r>
  <r>
    <x v="3535"/>
    <s v="Male"/>
    <n v="0"/>
    <s v="No"/>
    <x v="1"/>
    <s v="No"/>
    <n v="2"/>
    <s v="Yes"/>
    <s v="Fiber optic"/>
    <s v="Month-to-month"/>
    <s v="No"/>
    <s v="Electronic check"/>
    <n v="100.2"/>
    <n v="198.5"/>
    <s v="No"/>
    <m/>
  </r>
  <r>
    <x v="3536"/>
    <s v="Female"/>
    <n v="0"/>
    <s v="No"/>
    <x v="1"/>
    <s v="No"/>
    <n v="29"/>
    <s v="Yes"/>
    <s v="No"/>
    <s v="Two year"/>
    <s v="No"/>
    <s v="Mailed check"/>
    <n v="19.399999999999999"/>
    <n v="554.25"/>
    <s v="No"/>
    <m/>
  </r>
  <r>
    <x v="3537"/>
    <s v="Male"/>
    <n v="0"/>
    <s v="No"/>
    <x v="1"/>
    <s v="Yes"/>
    <n v="1"/>
    <s v="Yes"/>
    <s v="Fiber optic"/>
    <s v="Month-to-month"/>
    <s v="Yes"/>
    <s v="Electronic check"/>
    <n v="90.85"/>
    <n v="90.85"/>
    <s v="Yes"/>
    <m/>
  </r>
  <r>
    <x v="3538"/>
    <s v="Male"/>
    <n v="0"/>
    <s v="No"/>
    <x v="1"/>
    <s v="No"/>
    <n v="13"/>
    <s v="Yes"/>
    <s v="No"/>
    <s v="Month-to-month"/>
    <s v="Yes"/>
    <s v="Electronic check"/>
    <n v="20.399999999999999"/>
    <n v="251.65"/>
    <s v="No"/>
    <m/>
  </r>
  <r>
    <x v="3539"/>
    <s v="Female"/>
    <n v="0"/>
    <s v="Yes"/>
    <x v="0"/>
    <s v="No"/>
    <n v="59"/>
    <s v="Yes"/>
    <s v="Fiber optic"/>
    <s v="Month-to-month"/>
    <s v="Yes"/>
    <s v="Electronic check"/>
    <n v="94.75"/>
    <n v="5597.65"/>
    <s v="No"/>
    <m/>
  </r>
  <r>
    <x v="3540"/>
    <s v="Female"/>
    <n v="0"/>
    <s v="Yes"/>
    <x v="0"/>
    <s v="Yes"/>
    <n v="1"/>
    <s v="Yes"/>
    <s v="No"/>
    <s v="Month-to-month"/>
    <s v="Yes"/>
    <s v="Credit card (automatic)"/>
    <n v="20.149999999999999"/>
    <n v="20.149999999999999"/>
    <s v="Yes"/>
    <m/>
  </r>
  <r>
    <x v="3541"/>
    <s v="Male"/>
    <n v="1"/>
    <s v="No"/>
    <x v="1"/>
    <s v="No"/>
    <n v="50"/>
    <s v="Yes"/>
    <s v="Fiber optic"/>
    <s v="Month-to-month"/>
    <s v="Yes"/>
    <s v="Electronic check"/>
    <n v="95.7"/>
    <n v="4816.7"/>
    <s v="Yes"/>
    <m/>
  </r>
  <r>
    <x v="3542"/>
    <s v="Male"/>
    <n v="0"/>
    <s v="Yes"/>
    <x v="0"/>
    <s v="No"/>
    <n v="18"/>
    <s v="Yes"/>
    <s v="DSL"/>
    <s v="Month-to-month"/>
    <s v="Yes"/>
    <s v="Bank transfer (automatic)"/>
    <n v="44.35"/>
    <n v="768.05"/>
    <s v="No"/>
    <m/>
  </r>
  <r>
    <x v="3543"/>
    <s v="Female"/>
    <n v="0"/>
    <s v="Yes"/>
    <x v="0"/>
    <s v="Yes"/>
    <n v="17"/>
    <s v="Yes"/>
    <s v="DSL"/>
    <s v="Month-to-month"/>
    <s v="No"/>
    <s v="Mailed check"/>
    <n v="74.55"/>
    <n v="1215.8"/>
    <s v="No"/>
    <m/>
  </r>
  <r>
    <x v="3544"/>
    <s v="Male"/>
    <n v="0"/>
    <s v="Yes"/>
    <x v="0"/>
    <s v="No"/>
    <n v="47"/>
    <s v="Yes"/>
    <s v="DSL"/>
    <s v="Two year"/>
    <s v="No"/>
    <s v="Electronic check"/>
    <n v="73.599999999999994"/>
    <n v="3522.65"/>
    <s v="No"/>
    <m/>
  </r>
  <r>
    <x v="3545"/>
    <s v="Female"/>
    <n v="0"/>
    <s v="No"/>
    <x v="1"/>
    <s v="No"/>
    <n v="26"/>
    <s v="Yes"/>
    <s v="Fiber optic"/>
    <s v="Month-to-month"/>
    <s v="Yes"/>
    <s v="Bank transfer (automatic)"/>
    <n v="74.95"/>
    <n v="1834.95"/>
    <s v="Yes"/>
    <m/>
  </r>
  <r>
    <x v="3546"/>
    <s v="Female"/>
    <n v="0"/>
    <s v="No"/>
    <x v="1"/>
    <s v="No"/>
    <n v="6"/>
    <s v="No"/>
    <s v="DSL"/>
    <s v="Month-to-month"/>
    <s v="Yes"/>
    <s v="Electronic check"/>
    <n v="47.95"/>
    <n v="305.10000000000002"/>
    <s v="Yes"/>
    <m/>
  </r>
  <r>
    <x v="3547"/>
    <s v="Male"/>
    <n v="0"/>
    <s v="Yes"/>
    <x v="0"/>
    <s v="Yes"/>
    <n v="19"/>
    <s v="Yes"/>
    <s v="DSL"/>
    <s v="Month-to-month"/>
    <s v="No"/>
    <s v="Credit card (automatic)"/>
    <n v="50.1"/>
    <n v="910.45"/>
    <s v="No"/>
    <m/>
  </r>
  <r>
    <x v="3548"/>
    <s v="Female"/>
    <n v="0"/>
    <s v="No"/>
    <x v="1"/>
    <s v="No"/>
    <n v="3"/>
    <s v="Yes"/>
    <s v="DSL"/>
    <s v="Month-to-month"/>
    <s v="Yes"/>
    <s v="Electronic check"/>
    <n v="63.6"/>
    <n v="155.65"/>
    <s v="Yes"/>
    <m/>
  </r>
  <r>
    <x v="3549"/>
    <s v="Female"/>
    <n v="1"/>
    <s v="Yes"/>
    <x v="0"/>
    <s v="Yes"/>
    <n v="68"/>
    <s v="No"/>
    <s v="DSL"/>
    <s v="Two year"/>
    <s v="Yes"/>
    <s v="Electronic check"/>
    <n v="53"/>
    <n v="3656.25"/>
    <s v="No"/>
    <m/>
  </r>
  <r>
    <x v="3550"/>
    <s v="Male"/>
    <n v="0"/>
    <s v="No"/>
    <x v="1"/>
    <s v="No"/>
    <n v="7"/>
    <s v="No"/>
    <s v="DSL"/>
    <s v="One year"/>
    <s v="Yes"/>
    <s v="Credit card (automatic)"/>
    <n v="24.35"/>
    <n v="150.85"/>
    <s v="No"/>
    <m/>
  </r>
  <r>
    <x v="3551"/>
    <s v="Female"/>
    <n v="0"/>
    <s v="No"/>
    <x v="1"/>
    <s v="No"/>
    <n v="18"/>
    <s v="Yes"/>
    <s v="No"/>
    <s v="Month-to-month"/>
    <s v="Yes"/>
    <s v="Mailed check"/>
    <n v="19.55"/>
    <n v="389.25"/>
    <s v="No"/>
    <m/>
  </r>
  <r>
    <x v="3552"/>
    <s v="Female"/>
    <n v="0"/>
    <s v="Yes"/>
    <x v="0"/>
    <s v="No"/>
    <n v="71"/>
    <s v="Yes"/>
    <s v="No"/>
    <s v="Two year"/>
    <s v="No"/>
    <s v="Credit card (automatic)"/>
    <n v="25.05"/>
    <n v="1873.7"/>
    <s v="No"/>
    <m/>
  </r>
  <r>
    <x v="3553"/>
    <s v="Male"/>
    <n v="1"/>
    <s v="Yes"/>
    <x v="0"/>
    <s v="No"/>
    <n v="13"/>
    <s v="Yes"/>
    <s v="Fiber optic"/>
    <s v="Month-to-month"/>
    <s v="No"/>
    <s v="Credit card (automatic)"/>
    <n v="93.8"/>
    <n v="1261"/>
    <s v="No"/>
    <m/>
  </r>
  <r>
    <x v="3554"/>
    <s v="Male"/>
    <n v="0"/>
    <s v="Yes"/>
    <x v="0"/>
    <s v="Yes"/>
    <n v="66"/>
    <s v="No"/>
    <s v="DSL"/>
    <s v="Two year"/>
    <s v="Yes"/>
    <s v="Credit card (automatic)"/>
    <n v="56.75"/>
    <n v="3708.4"/>
    <s v="No"/>
    <m/>
  </r>
  <r>
    <x v="3555"/>
    <s v="Male"/>
    <n v="0"/>
    <s v="Yes"/>
    <x v="0"/>
    <s v="Yes"/>
    <n v="24"/>
    <s v="Yes"/>
    <s v="No"/>
    <s v="One year"/>
    <s v="Yes"/>
    <s v="Credit card (automatic)"/>
    <n v="20.8"/>
    <n v="469.65"/>
    <s v="No"/>
    <m/>
  </r>
  <r>
    <x v="3556"/>
    <s v="Female"/>
    <n v="0"/>
    <s v="No"/>
    <x v="1"/>
    <s v="No"/>
    <n v="1"/>
    <s v="Yes"/>
    <s v="DSL"/>
    <s v="Month-to-month"/>
    <s v="Yes"/>
    <s v="Electronic check"/>
    <n v="44.1"/>
    <n v="44.1"/>
    <s v="Yes"/>
    <m/>
  </r>
  <r>
    <x v="3557"/>
    <s v="Female"/>
    <n v="0"/>
    <s v="Yes"/>
    <x v="0"/>
    <s v="Yes"/>
    <n v="56"/>
    <s v="Yes"/>
    <s v="No"/>
    <s v="Two year"/>
    <s v="Yes"/>
    <s v="Mailed check"/>
    <n v="24.45"/>
    <n v="1385.85"/>
    <s v="No"/>
    <m/>
  </r>
  <r>
    <x v="3558"/>
    <s v="Male"/>
    <n v="0"/>
    <s v="No"/>
    <x v="1"/>
    <s v="No"/>
    <n v="14"/>
    <s v="No"/>
    <s v="DSL"/>
    <s v="Month-to-month"/>
    <s v="Yes"/>
    <s v="Electronic check"/>
    <n v="50.75"/>
    <n v="712.75"/>
    <s v="Yes"/>
    <m/>
  </r>
  <r>
    <x v="3559"/>
    <s v="Female"/>
    <n v="1"/>
    <s v="Yes"/>
    <x v="0"/>
    <s v="No"/>
    <n v="61"/>
    <s v="Yes"/>
    <s v="Fiber optic"/>
    <s v="One year"/>
    <s v="Yes"/>
    <s v="Credit card (automatic)"/>
    <n v="104.4"/>
    <n v="6405"/>
    <s v="Yes"/>
    <m/>
  </r>
  <r>
    <x v="3560"/>
    <s v="Female"/>
    <n v="0"/>
    <s v="Yes"/>
    <x v="0"/>
    <s v="Yes"/>
    <n v="72"/>
    <s v="Yes"/>
    <s v="DSL"/>
    <s v="Two year"/>
    <s v="Yes"/>
    <s v="Bank transfer (automatic)"/>
    <n v="83.3"/>
    <n v="6042.7"/>
    <s v="No"/>
    <m/>
  </r>
  <r>
    <x v="3561"/>
    <s v="Male"/>
    <n v="0"/>
    <s v="Yes"/>
    <x v="0"/>
    <s v="No"/>
    <n v="71"/>
    <s v="Yes"/>
    <s v="No"/>
    <s v="Two year"/>
    <s v="No"/>
    <s v="Bank transfer (automatic)"/>
    <n v="24.45"/>
    <n v="1730.65"/>
    <s v="No"/>
    <m/>
  </r>
  <r>
    <x v="3562"/>
    <s v="Female"/>
    <n v="0"/>
    <s v="Yes"/>
    <x v="0"/>
    <s v="Yes"/>
    <n v="6"/>
    <s v="Yes"/>
    <s v="DSL"/>
    <s v="Month-to-month"/>
    <s v="No"/>
    <s v="Mailed check"/>
    <n v="45.5"/>
    <n v="285.2"/>
    <s v="No"/>
    <m/>
  </r>
  <r>
    <x v="3563"/>
    <s v="Female"/>
    <n v="0"/>
    <s v="No"/>
    <x v="1"/>
    <s v="No"/>
    <n v="58"/>
    <s v="Yes"/>
    <s v="Fiber optic"/>
    <s v="One year"/>
    <s v="Yes"/>
    <s v="Electronic check"/>
    <n v="106.45"/>
    <n v="6145.85"/>
    <s v="Yes"/>
    <m/>
  </r>
  <r>
    <x v="3564"/>
    <s v="Female"/>
    <n v="0"/>
    <s v="No"/>
    <x v="1"/>
    <s v="No"/>
    <n v="18"/>
    <s v="Yes"/>
    <s v="Fiber optic"/>
    <s v="Month-to-month"/>
    <s v="Yes"/>
    <s v="Electronic check"/>
    <n v="96.05"/>
    <n v="1740.7"/>
    <s v="Yes"/>
    <m/>
  </r>
  <r>
    <x v="3565"/>
    <s v="Female"/>
    <n v="0"/>
    <s v="No"/>
    <x v="1"/>
    <s v="No"/>
    <n v="47"/>
    <s v="Yes"/>
    <s v="DSL"/>
    <s v="Two year"/>
    <s v="No"/>
    <s v="Mailed check"/>
    <n v="74.05"/>
    <n v="3496.3"/>
    <s v="No"/>
    <m/>
  </r>
  <r>
    <x v="3566"/>
    <s v="Male"/>
    <n v="1"/>
    <s v="No"/>
    <x v="1"/>
    <s v="No"/>
    <n v="2"/>
    <s v="Yes"/>
    <s v="DSL"/>
    <s v="Month-to-month"/>
    <s v="Yes"/>
    <s v="Electronic check"/>
    <n v="44.7"/>
    <n v="93.7"/>
    <s v="Yes"/>
    <m/>
  </r>
  <r>
    <x v="3567"/>
    <s v="Male"/>
    <n v="0"/>
    <s v="No"/>
    <x v="1"/>
    <s v="No"/>
    <n v="6"/>
    <s v="Yes"/>
    <s v="DSL"/>
    <s v="Month-to-month"/>
    <s v="Yes"/>
    <s v="Credit card (automatic)"/>
    <n v="49.5"/>
    <n v="312.7"/>
    <s v="No"/>
    <m/>
  </r>
  <r>
    <x v="3568"/>
    <s v="Female"/>
    <n v="0"/>
    <s v="Yes"/>
    <x v="0"/>
    <s v="Yes"/>
    <n v="69"/>
    <s v="No"/>
    <s v="DSL"/>
    <s v="Two year"/>
    <s v="Yes"/>
    <s v="Credit card (automatic)"/>
    <n v="43.95"/>
    <n v="2960.1"/>
    <s v="No"/>
    <m/>
  </r>
  <r>
    <x v="3569"/>
    <s v="Female"/>
    <n v="0"/>
    <s v="Yes"/>
    <x v="0"/>
    <s v="No"/>
    <n v="64"/>
    <s v="Yes"/>
    <s v="Fiber optic"/>
    <s v="Month-to-month"/>
    <s v="Yes"/>
    <s v="Electronic check"/>
    <n v="111.15"/>
    <n v="6953.4"/>
    <s v="No"/>
    <m/>
  </r>
  <r>
    <x v="3570"/>
    <s v="Female"/>
    <n v="0"/>
    <s v="Yes"/>
    <x v="0"/>
    <s v="No"/>
    <n v="39"/>
    <s v="Yes"/>
    <s v="Fiber optic"/>
    <s v="One year"/>
    <s v="Yes"/>
    <s v="Credit card (automatic)"/>
    <n v="104.7"/>
    <n v="4134.8500000000004"/>
    <s v="Yes"/>
    <m/>
  </r>
  <r>
    <x v="3571"/>
    <s v="Female"/>
    <n v="0"/>
    <s v="No"/>
    <x v="1"/>
    <s v="No"/>
    <n v="15"/>
    <s v="Yes"/>
    <s v="DSL"/>
    <s v="Month-to-month"/>
    <s v="Yes"/>
    <s v="Mailed check"/>
    <n v="55.7"/>
    <n v="899.8"/>
    <s v="Yes"/>
    <m/>
  </r>
  <r>
    <x v="3572"/>
    <s v="Male"/>
    <n v="0"/>
    <s v="No"/>
    <x v="1"/>
    <s v="No"/>
    <n v="25"/>
    <s v="Yes"/>
    <s v="No"/>
    <s v="Month-to-month"/>
    <s v="No"/>
    <s v="Mailed check"/>
    <n v="20.6"/>
    <n v="541.5"/>
    <s v="No"/>
    <m/>
  </r>
  <r>
    <x v="3573"/>
    <s v="Female"/>
    <n v="0"/>
    <s v="No"/>
    <x v="1"/>
    <s v="No"/>
    <n v="6"/>
    <s v="Yes"/>
    <s v="No"/>
    <s v="Two year"/>
    <s v="No"/>
    <s v="Credit card (automatic)"/>
    <n v="19.649999999999999"/>
    <n v="116.85"/>
    <s v="No"/>
    <m/>
  </r>
  <r>
    <x v="3574"/>
    <s v="Male"/>
    <n v="0"/>
    <s v="Yes"/>
    <x v="0"/>
    <s v="No"/>
    <n v="66"/>
    <s v="Yes"/>
    <s v="Fiber optic"/>
    <s v="One year"/>
    <s v="No"/>
    <s v="Bank transfer (automatic)"/>
    <n v="115.8"/>
    <n v="7942.15"/>
    <s v="No"/>
    <m/>
  </r>
  <r>
    <x v="3575"/>
    <s v="Female"/>
    <n v="0"/>
    <s v="No"/>
    <x v="1"/>
    <s v="No"/>
    <n v="61"/>
    <s v="Yes"/>
    <s v="DSL"/>
    <s v="Two year"/>
    <s v="No"/>
    <s v="Credit card (automatic)"/>
    <n v="88.65"/>
    <n v="5321.25"/>
    <s v="No"/>
    <m/>
  </r>
  <r>
    <x v="3576"/>
    <s v="Female"/>
    <n v="1"/>
    <s v="Yes"/>
    <x v="0"/>
    <s v="No"/>
    <n v="43"/>
    <s v="Yes"/>
    <s v="Fiber optic"/>
    <s v="Month-to-month"/>
    <s v="Yes"/>
    <s v="Electronic check"/>
    <n v="94.5"/>
    <n v="4156.8"/>
    <s v="No"/>
    <m/>
  </r>
  <r>
    <x v="3577"/>
    <s v="Female"/>
    <n v="0"/>
    <s v="No"/>
    <x v="1"/>
    <s v="No"/>
    <n v="12"/>
    <s v="Yes"/>
    <s v="No"/>
    <s v="Month-to-month"/>
    <s v="No"/>
    <s v="Mailed check"/>
    <n v="20.100000000000001"/>
    <n v="223.6"/>
    <s v="No"/>
    <m/>
  </r>
  <r>
    <x v="3578"/>
    <s v="Male"/>
    <n v="1"/>
    <s v="No"/>
    <x v="1"/>
    <s v="No"/>
    <n v="23"/>
    <s v="No"/>
    <s v="DSL"/>
    <s v="Month-to-month"/>
    <s v="Yes"/>
    <s v="Bank transfer (automatic)"/>
    <n v="34.65"/>
    <n v="768.45"/>
    <s v="No"/>
    <m/>
  </r>
  <r>
    <x v="3579"/>
    <s v="Female"/>
    <n v="0"/>
    <s v="No"/>
    <x v="1"/>
    <s v="No"/>
    <n v="5"/>
    <s v="Yes"/>
    <s v="No"/>
    <s v="Month-to-month"/>
    <s v="No"/>
    <s v="Credit card (automatic)"/>
    <n v="19.850000000000001"/>
    <n v="108.05"/>
    <s v="Yes"/>
    <m/>
  </r>
  <r>
    <x v="3580"/>
    <s v="Female"/>
    <n v="0"/>
    <s v="Yes"/>
    <x v="0"/>
    <s v="No"/>
    <n v="41"/>
    <s v="No"/>
    <s v="DSL"/>
    <s v="One year"/>
    <s v="No"/>
    <s v="Mailed check"/>
    <n v="35.450000000000003"/>
    <n v="1391.65"/>
    <s v="No"/>
    <m/>
  </r>
  <r>
    <x v="3581"/>
    <s v="Female"/>
    <n v="0"/>
    <s v="No"/>
    <x v="1"/>
    <s v="No"/>
    <n v="41"/>
    <s v="Yes"/>
    <s v="No"/>
    <s v="Two year"/>
    <s v="Yes"/>
    <s v="Mailed check"/>
    <n v="19.850000000000001"/>
    <n v="810.45"/>
    <s v="No"/>
    <m/>
  </r>
  <r>
    <x v="3582"/>
    <s v="Female"/>
    <n v="0"/>
    <s v="Yes"/>
    <x v="0"/>
    <s v="Yes"/>
    <n v="23"/>
    <s v="Yes"/>
    <s v="Fiber optic"/>
    <s v="One year"/>
    <s v="No"/>
    <s v="Credit card (automatic)"/>
    <n v="81.849999999999994"/>
    <n v="1810.85"/>
    <s v="No"/>
    <m/>
  </r>
  <r>
    <x v="3583"/>
    <s v="Male"/>
    <n v="0"/>
    <s v="Yes"/>
    <x v="0"/>
    <s v="Yes"/>
    <n v="71"/>
    <s v="Yes"/>
    <s v="Fiber optic"/>
    <s v="Two year"/>
    <s v="No"/>
    <s v="Credit card (automatic)"/>
    <n v="109.3"/>
    <n v="7782.85"/>
    <s v="No"/>
    <m/>
  </r>
  <r>
    <x v="3584"/>
    <s v="Female"/>
    <n v="0"/>
    <s v="No"/>
    <x v="1"/>
    <s v="No"/>
    <n v="1"/>
    <s v="Yes"/>
    <s v="Fiber optic"/>
    <s v="Month-to-month"/>
    <s v="Yes"/>
    <s v="Electronic check"/>
    <n v="70.3"/>
    <n v="70.3"/>
    <s v="Yes"/>
    <m/>
  </r>
  <r>
    <x v="3585"/>
    <s v="Male"/>
    <n v="0"/>
    <s v="Yes"/>
    <x v="0"/>
    <s v="Yes"/>
    <n v="6"/>
    <s v="Yes"/>
    <s v="Fiber optic"/>
    <s v="Month-to-month"/>
    <s v="Yes"/>
    <s v="Electronic check"/>
    <n v="69.8"/>
    <n v="377.85"/>
    <s v="No"/>
    <m/>
  </r>
  <r>
    <x v="3586"/>
    <s v="Male"/>
    <n v="0"/>
    <s v="Yes"/>
    <x v="0"/>
    <s v="Yes"/>
    <n v="23"/>
    <s v="Yes"/>
    <s v="No"/>
    <s v="One year"/>
    <s v="Yes"/>
    <s v="Credit card (automatic)"/>
    <n v="20"/>
    <n v="445.3"/>
    <s v="No"/>
    <m/>
  </r>
  <r>
    <x v="3587"/>
    <s v="Male"/>
    <n v="1"/>
    <s v="Yes"/>
    <x v="0"/>
    <s v="No"/>
    <n v="10"/>
    <s v="Yes"/>
    <s v="Fiber optic"/>
    <s v="Month-to-month"/>
    <s v="No"/>
    <s v="Electronic check"/>
    <n v="85.55"/>
    <n v="851.75"/>
    <s v="Yes"/>
    <m/>
  </r>
  <r>
    <x v="3588"/>
    <s v="Female"/>
    <n v="0"/>
    <s v="No"/>
    <x v="1"/>
    <s v="No"/>
    <n v="72"/>
    <s v="Yes"/>
    <s v="Fiber optic"/>
    <s v="Two year"/>
    <s v="Yes"/>
    <s v="Electronic check"/>
    <n v="109.9"/>
    <n v="7624.2"/>
    <s v="No"/>
    <m/>
  </r>
  <r>
    <x v="3589"/>
    <s v="Female"/>
    <n v="0"/>
    <s v="Yes"/>
    <x v="0"/>
    <s v="No"/>
    <n v="7"/>
    <s v="Yes"/>
    <s v="DSL"/>
    <s v="Month-to-month"/>
    <s v="Yes"/>
    <s v="Bank transfer (automatic)"/>
    <n v="50.3"/>
    <n v="355.1"/>
    <s v="No"/>
    <m/>
  </r>
  <r>
    <x v="3590"/>
    <s v="Female"/>
    <n v="0"/>
    <s v="No"/>
    <x v="1"/>
    <s v="No"/>
    <n v="1"/>
    <s v="Yes"/>
    <s v="No"/>
    <s v="Month-to-month"/>
    <s v="Yes"/>
    <s v="Mailed check"/>
    <n v="19.399999999999999"/>
    <n v="19.399999999999999"/>
    <s v="No"/>
    <m/>
  </r>
  <r>
    <x v="3591"/>
    <s v="Female"/>
    <n v="1"/>
    <s v="Yes"/>
    <x v="0"/>
    <s v="Yes"/>
    <n v="48"/>
    <s v="No"/>
    <s v="DSL"/>
    <s v="One year"/>
    <s v="No"/>
    <s v="Bank transfer (automatic)"/>
    <n v="29.9"/>
    <n v="1388.75"/>
    <s v="No"/>
    <m/>
  </r>
  <r>
    <x v="3592"/>
    <s v="Female"/>
    <n v="0"/>
    <s v="No"/>
    <x v="1"/>
    <s v="No"/>
    <n v="2"/>
    <s v="Yes"/>
    <s v="Fiber optic"/>
    <s v="Month-to-month"/>
    <s v="Yes"/>
    <s v="Mailed check"/>
    <n v="79.650000000000006"/>
    <n v="152.69999999999999"/>
    <s v="Yes"/>
    <m/>
  </r>
  <r>
    <x v="3593"/>
    <s v="Female"/>
    <n v="0"/>
    <s v="No"/>
    <x v="1"/>
    <s v="No"/>
    <n v="10"/>
    <s v="Yes"/>
    <s v="No"/>
    <s v="One year"/>
    <s v="Yes"/>
    <s v="Mailed check"/>
    <n v="19.3"/>
    <n v="185.2"/>
    <s v="No"/>
    <m/>
  </r>
  <r>
    <x v="3594"/>
    <s v="Female"/>
    <n v="1"/>
    <s v="No"/>
    <x v="1"/>
    <s v="No"/>
    <n v="2"/>
    <s v="Yes"/>
    <s v="Fiber optic"/>
    <s v="Month-to-month"/>
    <s v="Yes"/>
    <s v="Electronic check"/>
    <n v="79.599999999999994"/>
    <n v="195.05"/>
    <s v="Yes"/>
    <m/>
  </r>
  <r>
    <x v="3595"/>
    <s v="Male"/>
    <n v="0"/>
    <s v="Yes"/>
    <x v="0"/>
    <s v="Yes"/>
    <n v="20"/>
    <s v="Yes"/>
    <s v="Fiber optic"/>
    <s v="Month-to-month"/>
    <s v="No"/>
    <s v="Mailed check"/>
    <n v="96.8"/>
    <n v="1826.7"/>
    <s v="No"/>
    <m/>
  </r>
  <r>
    <x v="3596"/>
    <s v="Male"/>
    <n v="0"/>
    <s v="Yes"/>
    <x v="0"/>
    <s v="No"/>
    <n v="20"/>
    <s v="Yes"/>
    <s v="No"/>
    <s v="One year"/>
    <s v="No"/>
    <s v="Mailed check"/>
    <n v="20.65"/>
    <n v="417.5"/>
    <s v="No"/>
    <m/>
  </r>
  <r>
    <x v="3597"/>
    <s v="Male"/>
    <n v="0"/>
    <s v="Yes"/>
    <x v="0"/>
    <s v="Yes"/>
    <n v="19"/>
    <s v="Yes"/>
    <s v="No"/>
    <s v="One year"/>
    <s v="No"/>
    <s v="Mailed check"/>
    <n v="19.8"/>
    <n v="344.5"/>
    <s v="No"/>
    <m/>
  </r>
  <r>
    <x v="3598"/>
    <s v="Male"/>
    <n v="1"/>
    <s v="No"/>
    <x v="1"/>
    <s v="No"/>
    <n v="19"/>
    <s v="Yes"/>
    <s v="Fiber optic"/>
    <s v="Month-to-month"/>
    <s v="Yes"/>
    <s v="Electronic check"/>
    <n v="90.6"/>
    <n v="1660"/>
    <s v="Yes"/>
    <m/>
  </r>
  <r>
    <x v="3599"/>
    <s v="Male"/>
    <n v="0"/>
    <s v="Yes"/>
    <x v="0"/>
    <s v="No"/>
    <n v="22"/>
    <s v="Yes"/>
    <s v="Fiber optic"/>
    <s v="Month-to-month"/>
    <s v="Yes"/>
    <s v="Electronic check"/>
    <n v="104.6"/>
    <n v="2180.5500000000002"/>
    <s v="No"/>
    <m/>
  </r>
  <r>
    <x v="3600"/>
    <s v="Female"/>
    <n v="0"/>
    <s v="No"/>
    <x v="1"/>
    <s v="No"/>
    <n v="1"/>
    <s v="Yes"/>
    <s v="DSL"/>
    <s v="Month-to-month"/>
    <s v="No"/>
    <s v="Mailed check"/>
    <n v="45.15"/>
    <n v="45.15"/>
    <s v="No"/>
    <m/>
  </r>
  <r>
    <x v="3601"/>
    <s v="Male"/>
    <n v="0"/>
    <s v="No"/>
    <x v="1"/>
    <s v="No"/>
    <n v="39"/>
    <s v="Yes"/>
    <s v="Fiber optic"/>
    <s v="Month-to-month"/>
    <s v="Yes"/>
    <s v="Credit card (automatic)"/>
    <n v="73.150000000000006"/>
    <n v="2730.85"/>
    <s v="No"/>
    <m/>
  </r>
  <r>
    <x v="3602"/>
    <s v="Female"/>
    <n v="1"/>
    <s v="Yes"/>
    <x v="0"/>
    <s v="No"/>
    <n v="54"/>
    <s v="Yes"/>
    <s v="Fiber optic"/>
    <s v="One year"/>
    <s v="Yes"/>
    <s v="Electronic check"/>
    <n v="99.1"/>
    <n v="5437.1"/>
    <s v="No"/>
    <m/>
  </r>
  <r>
    <x v="3603"/>
    <s v="Female"/>
    <n v="0"/>
    <s v="No"/>
    <x v="1"/>
    <s v="No"/>
    <n v="1"/>
    <s v="Yes"/>
    <s v="No"/>
    <s v="Month-to-month"/>
    <s v="Yes"/>
    <s v="Bank transfer (automatic)"/>
    <n v="20.2"/>
    <n v="20.2"/>
    <s v="Yes"/>
    <m/>
  </r>
  <r>
    <x v="3604"/>
    <s v="Male"/>
    <n v="0"/>
    <s v="Yes"/>
    <x v="0"/>
    <s v="No"/>
    <n v="66"/>
    <s v="Yes"/>
    <s v="Fiber optic"/>
    <s v="Two year"/>
    <s v="Yes"/>
    <s v="Credit card (automatic)"/>
    <n v="106.05"/>
    <n v="6981.35"/>
    <s v="Yes"/>
    <m/>
  </r>
  <r>
    <x v="3605"/>
    <s v="Male"/>
    <n v="0"/>
    <s v="No"/>
    <x v="1"/>
    <s v="No"/>
    <n v="56"/>
    <s v="Yes"/>
    <s v="Fiber optic"/>
    <s v="Month-to-month"/>
    <s v="Yes"/>
    <s v="Mailed check"/>
    <n v="105.35"/>
    <n v="5794.45"/>
    <s v="No"/>
    <m/>
  </r>
  <r>
    <x v="3606"/>
    <s v="Male"/>
    <n v="0"/>
    <s v="No"/>
    <x v="1"/>
    <s v="Yes"/>
    <n v="18"/>
    <s v="Yes"/>
    <s v="DSL"/>
    <s v="Month-to-month"/>
    <s v="Yes"/>
    <s v="Credit card (automatic)"/>
    <n v="45.65"/>
    <n v="747.2"/>
    <s v="No"/>
    <m/>
  </r>
  <r>
    <x v="3607"/>
    <s v="Female"/>
    <n v="0"/>
    <s v="Yes"/>
    <x v="0"/>
    <s v="Yes"/>
    <n v="16"/>
    <s v="Yes"/>
    <s v="Fiber optic"/>
    <s v="Month-to-month"/>
    <s v="Yes"/>
    <s v="Credit card (automatic)"/>
    <n v="79.95"/>
    <n v="1267.95"/>
    <s v="No"/>
    <m/>
  </r>
  <r>
    <x v="3608"/>
    <s v="Female"/>
    <n v="0"/>
    <s v="No"/>
    <x v="1"/>
    <s v="No"/>
    <n v="68"/>
    <s v="Yes"/>
    <s v="DSL"/>
    <s v="One year"/>
    <s v="Yes"/>
    <s v="Credit card (automatic)"/>
    <n v="54.45"/>
    <n v="3674.95"/>
    <s v="No"/>
    <m/>
  </r>
  <r>
    <x v="3609"/>
    <s v="Female"/>
    <n v="1"/>
    <s v="Yes"/>
    <x v="0"/>
    <s v="No"/>
    <n v="53"/>
    <s v="Yes"/>
    <s v="No"/>
    <s v="Two year"/>
    <s v="No"/>
    <s v="Credit card (automatic)"/>
    <n v="25.1"/>
    <n v="1275.5999999999999"/>
    <s v="No"/>
    <m/>
  </r>
  <r>
    <x v="3610"/>
    <s v="Female"/>
    <n v="0"/>
    <s v="Yes"/>
    <x v="0"/>
    <s v="Yes"/>
    <n v="72"/>
    <s v="Yes"/>
    <s v="DSL"/>
    <s v="Two year"/>
    <s v="No"/>
    <s v="Credit card (automatic)"/>
    <n v="84.7"/>
    <n v="5893.9"/>
    <s v="No"/>
    <m/>
  </r>
  <r>
    <x v="3611"/>
    <s v="Male"/>
    <n v="0"/>
    <s v="No"/>
    <x v="1"/>
    <s v="No"/>
    <n v="9"/>
    <s v="Yes"/>
    <s v="Fiber optic"/>
    <s v="Month-to-month"/>
    <s v="Yes"/>
    <s v="Electronic check"/>
    <n v="75.849999999999994"/>
    <n v="724.65"/>
    <s v="No"/>
    <m/>
  </r>
  <r>
    <x v="3612"/>
    <s v="Female"/>
    <n v="0"/>
    <s v="No"/>
    <x v="1"/>
    <s v="No"/>
    <n v="30"/>
    <s v="Yes"/>
    <s v="DSL"/>
    <s v="Month-to-month"/>
    <s v="Yes"/>
    <s v="Mailed check"/>
    <n v="48.8"/>
    <n v="1536.75"/>
    <s v="No"/>
    <m/>
  </r>
  <r>
    <x v="3613"/>
    <s v="Female"/>
    <n v="0"/>
    <s v="No"/>
    <x v="1"/>
    <s v="No"/>
    <n v="18"/>
    <s v="No"/>
    <s v="DSL"/>
    <s v="Month-to-month"/>
    <s v="Yes"/>
    <s v="Electronic check"/>
    <n v="35.200000000000003"/>
    <n v="607.29999999999995"/>
    <s v="No"/>
    <m/>
  </r>
  <r>
    <x v="3614"/>
    <s v="Female"/>
    <n v="1"/>
    <s v="Yes"/>
    <x v="0"/>
    <s v="Yes"/>
    <n v="55"/>
    <s v="Yes"/>
    <s v="DSL"/>
    <s v="One year"/>
    <s v="No"/>
    <s v="Electronic check"/>
    <n v="76.25"/>
    <n v="4154.55"/>
    <s v="No"/>
    <m/>
  </r>
  <r>
    <x v="3615"/>
    <s v="Female"/>
    <n v="0"/>
    <s v="Yes"/>
    <x v="0"/>
    <s v="No"/>
    <n v="39"/>
    <s v="No"/>
    <s v="DSL"/>
    <s v="Month-to-month"/>
    <s v="No"/>
    <s v="Electronic check"/>
    <n v="55.9"/>
    <n v="2184.35"/>
    <s v="Yes"/>
    <m/>
  </r>
  <r>
    <x v="3616"/>
    <s v="Male"/>
    <n v="0"/>
    <s v="No"/>
    <x v="1"/>
    <s v="No"/>
    <n v="21"/>
    <s v="Yes"/>
    <s v="Fiber optic"/>
    <s v="Month-to-month"/>
    <s v="Yes"/>
    <s v="Electronic check"/>
    <n v="82.35"/>
    <n v="1852.85"/>
    <s v="Yes"/>
    <m/>
  </r>
  <r>
    <x v="3617"/>
    <s v="Female"/>
    <n v="0"/>
    <s v="Yes"/>
    <x v="0"/>
    <s v="Yes"/>
    <n v="30"/>
    <s v="Yes"/>
    <s v="DSL"/>
    <s v="Month-to-month"/>
    <s v="No"/>
    <s v="Bank transfer (automatic)"/>
    <n v="66.3"/>
    <n v="1923.5"/>
    <s v="No"/>
    <m/>
  </r>
  <r>
    <x v="3618"/>
    <s v="Female"/>
    <n v="0"/>
    <s v="Yes"/>
    <x v="0"/>
    <s v="No"/>
    <n v="71"/>
    <s v="Yes"/>
    <s v="No"/>
    <s v="Two year"/>
    <s v="Yes"/>
    <s v="Bank transfer (automatic)"/>
    <n v="20.9"/>
    <n v="1493.2"/>
    <s v="No"/>
    <m/>
  </r>
  <r>
    <x v="3619"/>
    <s v="Male"/>
    <n v="0"/>
    <s v="No"/>
    <x v="1"/>
    <s v="Yes"/>
    <n v="35"/>
    <s v="Yes"/>
    <s v="Fiber optic"/>
    <s v="One year"/>
    <s v="Yes"/>
    <s v="Electronic check"/>
    <n v="85.15"/>
    <n v="3030.6"/>
    <s v="Yes"/>
    <m/>
  </r>
  <r>
    <x v="3620"/>
    <s v="Female"/>
    <n v="0"/>
    <s v="No"/>
    <x v="1"/>
    <s v="Yes"/>
    <n v="22"/>
    <s v="No"/>
    <s v="DSL"/>
    <s v="One year"/>
    <s v="Yes"/>
    <s v="Credit card (automatic)"/>
    <n v="49.45"/>
    <n v="1031.4000000000001"/>
    <s v="No"/>
    <m/>
  </r>
  <r>
    <x v="3621"/>
    <s v="Female"/>
    <n v="0"/>
    <s v="No"/>
    <x v="1"/>
    <s v="Yes"/>
    <n v="49"/>
    <s v="Yes"/>
    <s v="No"/>
    <s v="One year"/>
    <s v="No"/>
    <s v="Credit card (automatic)"/>
    <n v="19.45"/>
    <n v="921.3"/>
    <s v="No"/>
    <m/>
  </r>
  <r>
    <x v="3622"/>
    <s v="Female"/>
    <n v="0"/>
    <s v="Yes"/>
    <x v="0"/>
    <s v="Yes"/>
    <n v="42"/>
    <s v="Yes"/>
    <s v="Fiber optic"/>
    <s v="Month-to-month"/>
    <s v="Yes"/>
    <s v="Electronic check"/>
    <n v="92.15"/>
    <n v="3875.4"/>
    <s v="No"/>
    <m/>
  </r>
  <r>
    <x v="3623"/>
    <s v="Female"/>
    <n v="0"/>
    <s v="Yes"/>
    <x v="0"/>
    <s v="Yes"/>
    <n v="33"/>
    <s v="Yes"/>
    <s v="Fiber optic"/>
    <s v="One year"/>
    <s v="Yes"/>
    <s v="Electronic check"/>
    <n v="93.8"/>
    <n v="3124.5"/>
    <s v="Yes"/>
    <m/>
  </r>
  <r>
    <x v="3624"/>
    <s v="Female"/>
    <n v="0"/>
    <s v="Yes"/>
    <x v="0"/>
    <s v="Yes"/>
    <n v="7"/>
    <s v="Yes"/>
    <s v="No"/>
    <s v="Two year"/>
    <s v="No"/>
    <s v="Mailed check"/>
    <n v="19.850000000000001"/>
    <n v="144.15"/>
    <s v="No"/>
    <m/>
  </r>
  <r>
    <x v="3625"/>
    <s v="Female"/>
    <n v="0"/>
    <s v="Yes"/>
    <x v="0"/>
    <s v="Yes"/>
    <n v="67"/>
    <s v="Yes"/>
    <s v="Fiber optic"/>
    <s v="One year"/>
    <s v="Yes"/>
    <s v="Bank transfer (automatic)"/>
    <n v="100.25"/>
    <n v="6689"/>
    <s v="No"/>
    <m/>
  </r>
  <r>
    <x v="3626"/>
    <s v="Male"/>
    <n v="0"/>
    <s v="No"/>
    <x v="1"/>
    <s v="No"/>
    <n v="15"/>
    <s v="Yes"/>
    <s v="Fiber optic"/>
    <s v="Month-to-month"/>
    <s v="No"/>
    <s v="Electronic check"/>
    <n v="95.7"/>
    <n v="1451.1"/>
    <s v="No"/>
    <m/>
  </r>
  <r>
    <x v="3627"/>
    <s v="Male"/>
    <n v="0"/>
    <s v="Yes"/>
    <x v="0"/>
    <s v="Yes"/>
    <n v="53"/>
    <s v="Yes"/>
    <s v="DSL"/>
    <s v="Two year"/>
    <s v="Yes"/>
    <s v="Mailed check"/>
    <n v="69.7"/>
    <n v="3729.6"/>
    <s v="No"/>
    <m/>
  </r>
  <r>
    <x v="3628"/>
    <s v="Male"/>
    <n v="0"/>
    <s v="Yes"/>
    <x v="0"/>
    <s v="Yes"/>
    <n v="21"/>
    <s v="Yes"/>
    <s v="No"/>
    <s v="One year"/>
    <s v="No"/>
    <s v="Mailed check"/>
    <n v="19.8"/>
    <n v="350.1"/>
    <s v="No"/>
    <m/>
  </r>
  <r>
    <x v="3629"/>
    <s v="Male"/>
    <n v="0"/>
    <s v="No"/>
    <x v="1"/>
    <s v="No"/>
    <n v="39"/>
    <s v="No"/>
    <s v="DSL"/>
    <s v="Month-to-month"/>
    <s v="Yes"/>
    <s v="Electronic check"/>
    <n v="40.6"/>
    <n v="1494.5"/>
    <s v="No"/>
    <m/>
  </r>
  <r>
    <x v="3630"/>
    <s v="Male"/>
    <n v="1"/>
    <s v="Yes"/>
    <x v="0"/>
    <s v="No"/>
    <n v="7"/>
    <s v="Yes"/>
    <s v="Fiber optic"/>
    <s v="Month-to-month"/>
    <s v="Yes"/>
    <s v="Credit card (automatic)"/>
    <n v="94.7"/>
    <n v="673.1"/>
    <s v="Yes"/>
    <m/>
  </r>
  <r>
    <x v="3631"/>
    <s v="Female"/>
    <n v="0"/>
    <s v="Yes"/>
    <x v="0"/>
    <s v="Yes"/>
    <n v="7"/>
    <s v="Yes"/>
    <s v="No"/>
    <s v="Month-to-month"/>
    <s v="No"/>
    <s v="Mailed check"/>
    <n v="20.45"/>
    <n v="150.75"/>
    <s v="No"/>
    <m/>
  </r>
  <r>
    <x v="3632"/>
    <s v="Male"/>
    <n v="0"/>
    <s v="No"/>
    <x v="1"/>
    <s v="No"/>
    <n v="49"/>
    <s v="Yes"/>
    <s v="DSL"/>
    <s v="Two year"/>
    <s v="Yes"/>
    <s v="Bank transfer (automatic)"/>
    <n v="66.150000000000006"/>
    <n v="3199"/>
    <s v="No"/>
    <m/>
  </r>
  <r>
    <x v="3633"/>
    <s v="Female"/>
    <n v="0"/>
    <s v="No"/>
    <x v="1"/>
    <s v="No"/>
    <n v="65"/>
    <s v="Yes"/>
    <s v="Fiber optic"/>
    <s v="One year"/>
    <s v="Yes"/>
    <s v="Electronic check"/>
    <n v="89.85"/>
    <n v="5844.65"/>
    <s v="No"/>
    <m/>
  </r>
  <r>
    <x v="3634"/>
    <s v="Female"/>
    <n v="0"/>
    <s v="No"/>
    <x v="1"/>
    <s v="No"/>
    <n v="55"/>
    <s v="Yes"/>
    <s v="DSL"/>
    <s v="One year"/>
    <s v="No"/>
    <s v="Bank transfer (automatic)"/>
    <n v="45.05"/>
    <n v="2462.6"/>
    <s v="No"/>
    <m/>
  </r>
  <r>
    <x v="3635"/>
    <s v="Male"/>
    <n v="0"/>
    <s v="Yes"/>
    <x v="0"/>
    <s v="Yes"/>
    <n v="71"/>
    <s v="Yes"/>
    <s v="DSL"/>
    <s v="Two year"/>
    <s v="No"/>
    <s v="Bank transfer (automatic)"/>
    <n v="86.85"/>
    <n v="6263.8"/>
    <s v="No"/>
    <m/>
  </r>
  <r>
    <x v="3636"/>
    <s v="Male"/>
    <n v="0"/>
    <s v="No"/>
    <x v="1"/>
    <s v="No"/>
    <n v="35"/>
    <s v="Yes"/>
    <s v="Fiber optic"/>
    <s v="Month-to-month"/>
    <s v="Yes"/>
    <s v="Mailed check"/>
    <n v="96.75"/>
    <n v="3403.4"/>
    <s v="No"/>
    <m/>
  </r>
  <r>
    <x v="3637"/>
    <s v="Male"/>
    <n v="1"/>
    <s v="No"/>
    <x v="1"/>
    <s v="No"/>
    <n v="3"/>
    <s v="Yes"/>
    <s v="Fiber optic"/>
    <s v="Month-to-month"/>
    <s v="Yes"/>
    <s v="Electronic check"/>
    <n v="77"/>
    <n v="237.75"/>
    <s v="Yes"/>
    <m/>
  </r>
  <r>
    <x v="3638"/>
    <s v="Female"/>
    <n v="0"/>
    <s v="No"/>
    <x v="1"/>
    <s v="Yes"/>
    <n v="11"/>
    <s v="Yes"/>
    <s v="No"/>
    <s v="Month-to-month"/>
    <s v="No"/>
    <s v="Credit card (automatic)"/>
    <n v="20.100000000000001"/>
    <n v="221.35"/>
    <s v="Yes"/>
    <m/>
  </r>
  <r>
    <x v="3639"/>
    <s v="Female"/>
    <n v="0"/>
    <s v="Yes"/>
    <x v="0"/>
    <s v="No"/>
    <n v="72"/>
    <s v="Yes"/>
    <s v="Fiber optic"/>
    <s v="Two year"/>
    <s v="Yes"/>
    <s v="Credit card (automatic)"/>
    <n v="110.15"/>
    <n v="7881.2"/>
    <s v="No"/>
    <m/>
  </r>
  <r>
    <x v="3640"/>
    <s v="Female"/>
    <n v="0"/>
    <s v="Yes"/>
    <x v="0"/>
    <s v="Yes"/>
    <n v="28"/>
    <s v="Yes"/>
    <s v="Fiber optic"/>
    <s v="One year"/>
    <s v="Yes"/>
    <s v="Bank transfer (automatic)"/>
    <n v="82.85"/>
    <n v="2320.8000000000002"/>
    <s v="No"/>
    <m/>
  </r>
  <r>
    <x v="3641"/>
    <s v="Female"/>
    <n v="1"/>
    <s v="Yes"/>
    <x v="0"/>
    <s v="No"/>
    <n v="40"/>
    <s v="Yes"/>
    <s v="Fiber optic"/>
    <s v="One year"/>
    <s v="Yes"/>
    <s v="Credit card (automatic)"/>
    <n v="99.2"/>
    <n v="4062.2"/>
    <s v="Yes"/>
    <m/>
  </r>
  <r>
    <x v="3642"/>
    <s v="Female"/>
    <n v="0"/>
    <s v="No"/>
    <x v="1"/>
    <s v="No"/>
    <n v="52"/>
    <s v="Yes"/>
    <s v="DSL"/>
    <s v="Month-to-month"/>
    <s v="Yes"/>
    <s v="Electronic check"/>
    <n v="59.45"/>
    <n v="3043.7"/>
    <s v="No"/>
    <m/>
  </r>
  <r>
    <x v="3643"/>
    <s v="Female"/>
    <n v="0"/>
    <s v="Yes"/>
    <x v="0"/>
    <s v="No"/>
    <n v="47"/>
    <s v="Yes"/>
    <s v="DSL"/>
    <s v="Month-to-month"/>
    <s v="Yes"/>
    <s v="Bank transfer (automatic)"/>
    <n v="58.6"/>
    <n v="2723.4"/>
    <s v="No"/>
    <m/>
  </r>
  <r>
    <x v="3644"/>
    <s v="Female"/>
    <n v="0"/>
    <s v="No"/>
    <x v="1"/>
    <s v="No"/>
    <n v="23"/>
    <s v="Yes"/>
    <s v="DSL"/>
    <s v="Month-to-month"/>
    <s v="No"/>
    <s v="Credit card (automatic)"/>
    <n v="49.7"/>
    <n v="1081.25"/>
    <s v="No"/>
    <m/>
  </r>
  <r>
    <x v="3645"/>
    <s v="Male"/>
    <n v="0"/>
    <s v="Yes"/>
    <x v="0"/>
    <s v="Yes"/>
    <n v="66"/>
    <s v="Yes"/>
    <s v="DSL"/>
    <s v="Two year"/>
    <s v="No"/>
    <s v="Mailed check"/>
    <n v="65.849999999999994"/>
    <n v="4097.05"/>
    <s v="No"/>
    <m/>
  </r>
  <r>
    <x v="3646"/>
    <s v="Female"/>
    <n v="0"/>
    <s v="No"/>
    <x v="1"/>
    <s v="No"/>
    <n v="8"/>
    <s v="Yes"/>
    <s v="Fiber optic"/>
    <s v="Month-to-month"/>
    <s v="Yes"/>
    <s v="Electronic check"/>
    <n v="73.5"/>
    <n v="632.20000000000005"/>
    <s v="No"/>
    <m/>
  </r>
  <r>
    <x v="3647"/>
    <s v="Male"/>
    <n v="1"/>
    <s v="No"/>
    <x v="1"/>
    <s v="No"/>
    <n v="47"/>
    <s v="Yes"/>
    <s v="Fiber optic"/>
    <s v="Month-to-month"/>
    <s v="No"/>
    <s v="Mailed check"/>
    <n v="85.5"/>
    <n v="4042.3"/>
    <s v="Yes"/>
    <m/>
  </r>
  <r>
    <x v="3648"/>
    <s v="Female"/>
    <n v="0"/>
    <s v="No"/>
    <x v="1"/>
    <s v="No"/>
    <n v="7"/>
    <s v="Yes"/>
    <s v="No"/>
    <s v="Month-to-month"/>
    <s v="No"/>
    <s v="Mailed check"/>
    <n v="20.05"/>
    <n v="164.85"/>
    <s v="Yes"/>
    <m/>
  </r>
  <r>
    <x v="3649"/>
    <s v="Female"/>
    <n v="0"/>
    <s v="Yes"/>
    <x v="0"/>
    <s v="Yes"/>
    <n v="71"/>
    <s v="Yes"/>
    <s v="Fiber optic"/>
    <s v="Two year"/>
    <s v="No"/>
    <s v="Credit card (automatic)"/>
    <n v="113.65"/>
    <n v="8166.8"/>
    <s v="No"/>
    <m/>
  </r>
  <r>
    <x v="3650"/>
    <s v="Male"/>
    <n v="0"/>
    <s v="Yes"/>
    <x v="0"/>
    <s v="No"/>
    <n v="46"/>
    <s v="Yes"/>
    <s v="DSL"/>
    <s v="Two year"/>
    <s v="No"/>
    <s v="Mailed check"/>
    <n v="65.650000000000006"/>
    <n v="3047.15"/>
    <s v="No"/>
    <m/>
  </r>
  <r>
    <x v="3651"/>
    <s v="Female"/>
    <n v="0"/>
    <s v="No"/>
    <x v="1"/>
    <s v="No"/>
    <n v="66"/>
    <s v="No"/>
    <s v="DSL"/>
    <s v="Two year"/>
    <s v="Yes"/>
    <s v="Bank transfer (automatic)"/>
    <n v="61.35"/>
    <n v="4193.3999999999996"/>
    <s v="No"/>
    <m/>
  </r>
  <r>
    <x v="3652"/>
    <s v="Female"/>
    <n v="0"/>
    <s v="Yes"/>
    <x v="0"/>
    <s v="No"/>
    <n v="42"/>
    <s v="Yes"/>
    <s v="Fiber optic"/>
    <s v="Month-to-month"/>
    <s v="Yes"/>
    <s v="Credit card (automatic)"/>
    <n v="85.9"/>
    <n v="3729.75"/>
    <s v="No"/>
    <m/>
  </r>
  <r>
    <x v="3653"/>
    <s v="Female"/>
    <n v="0"/>
    <s v="No"/>
    <x v="1"/>
    <s v="No"/>
    <n v="5"/>
    <s v="Yes"/>
    <s v="Fiber optic"/>
    <s v="Month-to-month"/>
    <s v="Yes"/>
    <s v="Mailed check"/>
    <n v="75.650000000000006"/>
    <n v="399.45"/>
    <s v="No"/>
    <m/>
  </r>
  <r>
    <x v="3654"/>
    <s v="Male"/>
    <n v="0"/>
    <s v="No"/>
    <x v="1"/>
    <s v="No"/>
    <n v="29"/>
    <s v="Yes"/>
    <s v="DSL"/>
    <s v="One year"/>
    <s v="No"/>
    <s v="Credit card (automatic)"/>
    <n v="70.900000000000006"/>
    <n v="1964.6"/>
    <s v="No"/>
    <m/>
  </r>
  <r>
    <x v="3655"/>
    <s v="Female"/>
    <n v="0"/>
    <s v="Yes"/>
    <x v="0"/>
    <s v="Yes"/>
    <n v="27"/>
    <s v="Yes"/>
    <s v="DSL"/>
    <s v="Month-to-month"/>
    <s v="No"/>
    <s v="Mailed check"/>
    <n v="49.85"/>
    <n v="1336.15"/>
    <s v="No"/>
    <m/>
  </r>
  <r>
    <x v="3656"/>
    <s v="Female"/>
    <n v="1"/>
    <s v="No"/>
    <x v="1"/>
    <s v="No"/>
    <n v="15"/>
    <s v="Yes"/>
    <s v="Fiber optic"/>
    <s v="Month-to-month"/>
    <s v="Yes"/>
    <s v="Credit card (automatic)"/>
    <n v="75.3"/>
    <n v="1147.45"/>
    <s v="Yes"/>
    <m/>
  </r>
  <r>
    <x v="3657"/>
    <s v="Female"/>
    <n v="0"/>
    <s v="Yes"/>
    <x v="0"/>
    <s v="Yes"/>
    <n v="25"/>
    <s v="Yes"/>
    <s v="No"/>
    <s v="Two year"/>
    <s v="No"/>
    <s v="Mailed check"/>
    <n v="20.100000000000001"/>
    <n v="486.05"/>
    <s v="No"/>
    <m/>
  </r>
  <r>
    <x v="3658"/>
    <s v="Female"/>
    <n v="0"/>
    <s v="Yes"/>
    <x v="0"/>
    <s v="No"/>
    <n v="11"/>
    <s v="Yes"/>
    <s v="Fiber optic"/>
    <s v="Month-to-month"/>
    <s v="Yes"/>
    <s v="Electronic check"/>
    <n v="94"/>
    <n v="1078.9000000000001"/>
    <s v="Yes"/>
    <m/>
  </r>
  <r>
    <x v="3659"/>
    <s v="Male"/>
    <n v="0"/>
    <s v="No"/>
    <x v="1"/>
    <s v="No"/>
    <n v="67"/>
    <s v="Yes"/>
    <s v="Fiber optic"/>
    <s v="One year"/>
    <s v="Yes"/>
    <s v="Bank transfer (automatic)"/>
    <n v="118.35"/>
    <n v="7804.15"/>
    <s v="Yes"/>
    <m/>
  </r>
  <r>
    <x v="3660"/>
    <s v="Female"/>
    <n v="0"/>
    <s v="No"/>
    <x v="1"/>
    <s v="No"/>
    <n v="13"/>
    <s v="Yes"/>
    <s v="Fiber optic"/>
    <s v="Month-to-month"/>
    <s v="Yes"/>
    <s v="Mailed check"/>
    <n v="81.900000000000006"/>
    <n v="1028.9000000000001"/>
    <s v="No"/>
    <m/>
  </r>
  <r>
    <x v="3661"/>
    <s v="Male"/>
    <n v="0"/>
    <s v="No"/>
    <x v="1"/>
    <s v="No"/>
    <n v="8"/>
    <s v="No"/>
    <s v="DSL"/>
    <s v="Month-to-month"/>
    <s v="Yes"/>
    <s v="Electronic check"/>
    <n v="30.45"/>
    <n v="226.45"/>
    <s v="Yes"/>
    <m/>
  </r>
  <r>
    <x v="3662"/>
    <s v="Female"/>
    <n v="0"/>
    <s v="Yes"/>
    <x v="0"/>
    <s v="No"/>
    <n v="44"/>
    <s v="Yes"/>
    <s v="Fiber optic"/>
    <s v="Month-to-month"/>
    <s v="Yes"/>
    <s v="Electronic check"/>
    <n v="96.1"/>
    <n v="4364.1000000000004"/>
    <s v="Yes"/>
    <m/>
  </r>
  <r>
    <x v="3663"/>
    <s v="Male"/>
    <n v="1"/>
    <s v="No"/>
    <x v="1"/>
    <s v="No"/>
    <n v="15"/>
    <s v="Yes"/>
    <s v="Fiber optic"/>
    <s v="Month-to-month"/>
    <s v="Yes"/>
    <s v="Electronic check"/>
    <n v="80.2"/>
    <n v="1217.25"/>
    <s v="Yes"/>
    <m/>
  </r>
  <r>
    <x v="3664"/>
    <s v="Female"/>
    <n v="0"/>
    <s v="No"/>
    <x v="1"/>
    <s v="No"/>
    <n v="1"/>
    <s v="Yes"/>
    <s v="No"/>
    <s v="Month-to-month"/>
    <s v="No"/>
    <s v="Electronic check"/>
    <n v="19.75"/>
    <n v="19.75"/>
    <s v="No"/>
    <m/>
  </r>
  <r>
    <x v="3665"/>
    <s v="Male"/>
    <n v="1"/>
    <s v="No"/>
    <x v="1"/>
    <s v="No"/>
    <n v="2"/>
    <s v="Yes"/>
    <s v="Fiber optic"/>
    <s v="Month-to-month"/>
    <s v="Yes"/>
    <s v="Mailed check"/>
    <n v="72.599999999999994"/>
    <n v="154.30000000000001"/>
    <s v="No"/>
    <m/>
  </r>
  <r>
    <x v="3666"/>
    <s v="Male"/>
    <n v="1"/>
    <s v="No"/>
    <x v="1"/>
    <s v="No"/>
    <n v="71"/>
    <s v="Yes"/>
    <s v="Fiber optic"/>
    <s v="Two year"/>
    <s v="Yes"/>
    <s v="Electronic check"/>
    <n v="106.8"/>
    <n v="7623.2"/>
    <s v="No"/>
    <m/>
  </r>
  <r>
    <x v="3667"/>
    <s v="Male"/>
    <n v="0"/>
    <s v="No"/>
    <x v="1"/>
    <s v="No"/>
    <n v="1"/>
    <s v="Yes"/>
    <s v="Fiber optic"/>
    <s v="Month-to-month"/>
    <s v="Yes"/>
    <s v="Electronic check"/>
    <n v="89.25"/>
    <n v="89.25"/>
    <s v="No"/>
    <m/>
  </r>
  <r>
    <x v="3668"/>
    <s v="Male"/>
    <n v="0"/>
    <s v="No"/>
    <x v="1"/>
    <s v="No"/>
    <n v="5"/>
    <s v="Yes"/>
    <s v="No"/>
    <s v="Month-to-month"/>
    <s v="Yes"/>
    <s v="Mailed check"/>
    <n v="19.25"/>
    <n v="86.05"/>
    <s v="No"/>
    <m/>
  </r>
  <r>
    <x v="3669"/>
    <s v="Female"/>
    <n v="0"/>
    <s v="Yes"/>
    <x v="0"/>
    <s v="Yes"/>
    <n v="49"/>
    <s v="Yes"/>
    <s v="DSL"/>
    <s v="One year"/>
    <s v="Yes"/>
    <s v="Mailed check"/>
    <n v="87.2"/>
    <n v="4345"/>
    <s v="No"/>
    <m/>
  </r>
  <r>
    <x v="3670"/>
    <s v="Female"/>
    <n v="1"/>
    <s v="Yes"/>
    <x v="0"/>
    <s v="No"/>
    <n v="3"/>
    <s v="No"/>
    <s v="DSL"/>
    <s v="Month-to-month"/>
    <s v="Yes"/>
    <s v="Electronic check"/>
    <n v="30.75"/>
    <n v="82.85"/>
    <s v="No"/>
    <m/>
  </r>
  <r>
    <x v="3671"/>
    <s v="Male"/>
    <n v="0"/>
    <s v="Yes"/>
    <x v="0"/>
    <s v="Yes"/>
    <n v="66"/>
    <s v="Yes"/>
    <s v="No"/>
    <s v="One year"/>
    <s v="Yes"/>
    <s v="Credit card (automatic)"/>
    <n v="25.7"/>
    <n v="1714.55"/>
    <s v="No"/>
    <m/>
  </r>
  <r>
    <x v="3672"/>
    <s v="Male"/>
    <n v="0"/>
    <s v="No"/>
    <x v="1"/>
    <s v="Yes"/>
    <n v="11"/>
    <s v="Yes"/>
    <s v="Fiber optic"/>
    <s v="Month-to-month"/>
    <s v="No"/>
    <s v="Electronic check"/>
    <n v="86.2"/>
    <n v="893.2"/>
    <s v="No"/>
    <m/>
  </r>
  <r>
    <x v="3673"/>
    <s v="Male"/>
    <n v="0"/>
    <s v="No"/>
    <x v="1"/>
    <s v="No"/>
    <n v="28"/>
    <s v="No"/>
    <s v="DSL"/>
    <s v="Month-to-month"/>
    <s v="Yes"/>
    <s v="Credit card (automatic)"/>
    <n v="30.1"/>
    <n v="810.85"/>
    <s v="No"/>
    <m/>
  </r>
  <r>
    <x v="3674"/>
    <s v="Male"/>
    <n v="0"/>
    <s v="Yes"/>
    <x v="0"/>
    <s v="No"/>
    <n v="65"/>
    <s v="Yes"/>
    <s v="Fiber optic"/>
    <s v="Two year"/>
    <s v="Yes"/>
    <s v="Electronic check"/>
    <n v="99.35"/>
    <n v="6347.55"/>
    <s v="No"/>
    <m/>
  </r>
  <r>
    <x v="3675"/>
    <s v="Female"/>
    <n v="0"/>
    <s v="No"/>
    <x v="1"/>
    <s v="No"/>
    <n v="2"/>
    <s v="Yes"/>
    <s v="No"/>
    <s v="Month-to-month"/>
    <s v="No"/>
    <s v="Credit card (automatic)"/>
    <n v="20.350000000000001"/>
    <n v="35.1"/>
    <s v="No"/>
    <m/>
  </r>
  <r>
    <x v="3676"/>
    <s v="Female"/>
    <n v="0"/>
    <s v="Yes"/>
    <x v="0"/>
    <s v="Yes"/>
    <n v="17"/>
    <s v="Yes"/>
    <s v="Fiber optic"/>
    <s v="Month-to-month"/>
    <s v="Yes"/>
    <s v="Electronic check"/>
    <n v="104.2"/>
    <n v="1743.5"/>
    <s v="Yes"/>
    <m/>
  </r>
  <r>
    <x v="3677"/>
    <s v="Female"/>
    <n v="0"/>
    <s v="No"/>
    <x v="1"/>
    <s v="No"/>
    <n v="30"/>
    <s v="Yes"/>
    <s v="Fiber optic"/>
    <s v="One year"/>
    <s v="Yes"/>
    <s v="Bank transfer (automatic)"/>
    <n v="94.4"/>
    <n v="2638.1"/>
    <s v="No"/>
    <m/>
  </r>
  <r>
    <x v="3678"/>
    <s v="Male"/>
    <n v="0"/>
    <s v="No"/>
    <x v="1"/>
    <s v="No"/>
    <n v="17"/>
    <s v="Yes"/>
    <s v="DSL"/>
    <s v="One year"/>
    <s v="No"/>
    <s v="Mailed check"/>
    <n v="56.1"/>
    <n v="946.95"/>
    <s v="No"/>
    <m/>
  </r>
  <r>
    <x v="3679"/>
    <s v="Female"/>
    <n v="0"/>
    <s v="Yes"/>
    <x v="0"/>
    <s v="Yes"/>
    <n v="16"/>
    <s v="Yes"/>
    <s v="DSL"/>
    <s v="Two year"/>
    <s v="No"/>
    <s v="Bank transfer (automatic)"/>
    <n v="68.25"/>
    <n v="1114.8499999999999"/>
    <s v="No"/>
    <m/>
  </r>
  <r>
    <x v="3680"/>
    <s v="Male"/>
    <n v="0"/>
    <s v="No"/>
    <x v="1"/>
    <s v="No"/>
    <n v="72"/>
    <s v="Yes"/>
    <s v="No"/>
    <s v="Two year"/>
    <s v="No"/>
    <s v="Bank transfer (automatic)"/>
    <n v="24.75"/>
    <n v="1777.6"/>
    <s v="No"/>
    <m/>
  </r>
  <r>
    <x v="3681"/>
    <s v="Male"/>
    <n v="0"/>
    <s v="No"/>
    <x v="1"/>
    <s v="No"/>
    <n v="9"/>
    <s v="Yes"/>
    <s v="Fiber optic"/>
    <s v="Month-to-month"/>
    <s v="Yes"/>
    <s v="Electronic check"/>
    <n v="76.25"/>
    <n v="684.85"/>
    <s v="No"/>
    <m/>
  </r>
  <r>
    <x v="3682"/>
    <s v="Female"/>
    <n v="0"/>
    <s v="No"/>
    <x v="1"/>
    <s v="No"/>
    <n v="1"/>
    <s v="Yes"/>
    <s v="Fiber optic"/>
    <s v="Month-to-month"/>
    <s v="No"/>
    <s v="Electronic check"/>
    <n v="74.349999999999994"/>
    <n v="74.349999999999994"/>
    <s v="No"/>
    <m/>
  </r>
  <r>
    <x v="3683"/>
    <s v="Male"/>
    <n v="0"/>
    <s v="No"/>
    <x v="1"/>
    <s v="Yes"/>
    <n v="23"/>
    <s v="Yes"/>
    <s v="DSL"/>
    <s v="Month-to-month"/>
    <s v="No"/>
    <s v="Electronic check"/>
    <n v="54.15"/>
    <n v="1312.45"/>
    <s v="No"/>
    <m/>
  </r>
  <r>
    <x v="3684"/>
    <s v="Male"/>
    <n v="0"/>
    <s v="No"/>
    <x v="1"/>
    <s v="Yes"/>
    <n v="8"/>
    <s v="Yes"/>
    <s v="No"/>
    <s v="Month-to-month"/>
    <s v="No"/>
    <s v="Bank transfer (automatic)"/>
    <n v="19.45"/>
    <n v="159.19999999999999"/>
    <s v="No"/>
    <m/>
  </r>
  <r>
    <x v="3685"/>
    <s v="Male"/>
    <n v="0"/>
    <s v="Yes"/>
    <x v="0"/>
    <s v="Yes"/>
    <n v="19"/>
    <s v="No"/>
    <s v="DSL"/>
    <s v="Month-to-month"/>
    <s v="Yes"/>
    <s v="Mailed check"/>
    <n v="34.950000000000003"/>
    <n v="610.20000000000005"/>
    <s v="No"/>
    <m/>
  </r>
  <r>
    <x v="3686"/>
    <s v="Female"/>
    <n v="0"/>
    <s v="No"/>
    <x v="1"/>
    <s v="No"/>
    <n v="7"/>
    <s v="Yes"/>
    <s v="DSL"/>
    <s v="Month-to-month"/>
    <s v="Yes"/>
    <s v="Electronic check"/>
    <n v="53.65"/>
    <n v="404.35"/>
    <s v="No"/>
    <m/>
  </r>
  <r>
    <x v="3687"/>
    <s v="Male"/>
    <n v="1"/>
    <s v="No"/>
    <x v="1"/>
    <s v="No"/>
    <n v="1"/>
    <s v="Yes"/>
    <s v="Fiber optic"/>
    <s v="Month-to-month"/>
    <s v="Yes"/>
    <s v="Electronic check"/>
    <n v="69.650000000000006"/>
    <n v="69.650000000000006"/>
    <s v="Yes"/>
    <m/>
  </r>
  <r>
    <x v="3688"/>
    <s v="Male"/>
    <n v="0"/>
    <s v="No"/>
    <x v="1"/>
    <s v="No"/>
    <n v="61"/>
    <s v="Yes"/>
    <s v="Fiber optic"/>
    <s v="One year"/>
    <s v="No"/>
    <s v="Electronic check"/>
    <n v="104"/>
    <n v="6363.45"/>
    <s v="No"/>
    <m/>
  </r>
  <r>
    <x v="3689"/>
    <s v="Female"/>
    <n v="0"/>
    <s v="Yes"/>
    <x v="0"/>
    <s v="No"/>
    <n v="57"/>
    <s v="Yes"/>
    <s v="DSL"/>
    <s v="Two year"/>
    <s v="Yes"/>
    <s v="Credit card (automatic)"/>
    <n v="70.349999999999994"/>
    <n v="4124.6499999999996"/>
    <s v="No"/>
    <m/>
  </r>
  <r>
    <x v="3690"/>
    <s v="Male"/>
    <n v="0"/>
    <s v="No"/>
    <x v="1"/>
    <s v="No"/>
    <n v="9"/>
    <s v="Yes"/>
    <s v="Fiber optic"/>
    <s v="Month-to-month"/>
    <s v="Yes"/>
    <s v="Electronic check"/>
    <n v="80.8"/>
    <n v="713.1"/>
    <s v="Yes"/>
    <m/>
  </r>
  <r>
    <x v="3691"/>
    <s v="Male"/>
    <n v="0"/>
    <s v="No"/>
    <x v="1"/>
    <s v="Yes"/>
    <n v="15"/>
    <s v="Yes"/>
    <s v="DSL"/>
    <s v="One year"/>
    <s v="No"/>
    <s v="Mailed check"/>
    <n v="64.849999999999994"/>
    <n v="950.75"/>
    <s v="No"/>
    <m/>
  </r>
  <r>
    <x v="3692"/>
    <s v="Female"/>
    <n v="0"/>
    <s v="Yes"/>
    <x v="0"/>
    <s v="No"/>
    <n v="12"/>
    <s v="Yes"/>
    <s v="DSL"/>
    <s v="Month-to-month"/>
    <s v="No"/>
    <s v="Bank transfer (automatic)"/>
    <n v="45.9"/>
    <n v="505.95"/>
    <s v="No"/>
    <m/>
  </r>
  <r>
    <x v="3693"/>
    <s v="Female"/>
    <n v="0"/>
    <s v="Yes"/>
    <x v="0"/>
    <s v="No"/>
    <n v="20"/>
    <s v="Yes"/>
    <s v="No"/>
    <s v="One year"/>
    <s v="No"/>
    <s v="Mailed check"/>
    <n v="20.350000000000001"/>
    <n v="393.15"/>
    <s v="No"/>
    <m/>
  </r>
  <r>
    <x v="3694"/>
    <s v="Female"/>
    <n v="0"/>
    <s v="No"/>
    <x v="1"/>
    <s v="Yes"/>
    <n v="26"/>
    <s v="No"/>
    <s v="DSL"/>
    <s v="Month-to-month"/>
    <s v="No"/>
    <s v="Mailed check"/>
    <n v="45.8"/>
    <n v="1147"/>
    <s v="No"/>
    <m/>
  </r>
  <r>
    <x v="3695"/>
    <s v="Female"/>
    <n v="0"/>
    <s v="Yes"/>
    <x v="0"/>
    <s v="No"/>
    <n v="53"/>
    <s v="Yes"/>
    <s v="Fiber optic"/>
    <s v="One year"/>
    <s v="Yes"/>
    <s v="Bank transfer (automatic)"/>
    <n v="108.95"/>
    <n v="5718.2"/>
    <s v="No"/>
    <m/>
  </r>
  <r>
    <x v="3696"/>
    <s v="Male"/>
    <n v="0"/>
    <s v="No"/>
    <x v="1"/>
    <s v="No"/>
    <n v="3"/>
    <s v="Yes"/>
    <s v="DSL"/>
    <s v="Month-to-month"/>
    <s v="Yes"/>
    <s v="Electronic check"/>
    <n v="69.349999999999994"/>
    <n v="191.35"/>
    <s v="Yes"/>
    <m/>
  </r>
  <r>
    <x v="3697"/>
    <s v="Female"/>
    <n v="0"/>
    <s v="No"/>
    <x v="1"/>
    <s v="No"/>
    <n v="68"/>
    <s v="No"/>
    <s v="DSL"/>
    <s v="Two year"/>
    <s v="No"/>
    <s v="Credit card (automatic)"/>
    <n v="64.349999999999994"/>
    <n v="4539.6000000000004"/>
    <s v="No"/>
    <m/>
  </r>
  <r>
    <x v="3698"/>
    <s v="Male"/>
    <n v="0"/>
    <s v="No"/>
    <x v="1"/>
    <s v="No"/>
    <n v="12"/>
    <s v="Yes"/>
    <s v="No"/>
    <s v="One year"/>
    <s v="No"/>
    <s v="Credit card (automatic)"/>
    <n v="24.95"/>
    <n v="280.39999999999998"/>
    <s v="No"/>
    <m/>
  </r>
  <r>
    <x v="3699"/>
    <s v="Female"/>
    <n v="1"/>
    <s v="Yes"/>
    <x v="0"/>
    <s v="Yes"/>
    <n v="34"/>
    <s v="Yes"/>
    <s v="Fiber optic"/>
    <s v="Month-to-month"/>
    <s v="Yes"/>
    <s v="Mailed check"/>
    <n v="79.599999999999994"/>
    <n v="2718.3"/>
    <s v="Yes"/>
    <m/>
  </r>
  <r>
    <x v="3700"/>
    <s v="Female"/>
    <n v="0"/>
    <s v="Yes"/>
    <x v="0"/>
    <s v="No"/>
    <n v="68"/>
    <s v="Yes"/>
    <s v="Fiber optic"/>
    <s v="Two year"/>
    <s v="Yes"/>
    <s v="Bank transfer (automatic)"/>
    <n v="84.7"/>
    <n v="5711.05"/>
    <s v="No"/>
    <m/>
  </r>
  <r>
    <x v="3701"/>
    <s v="Female"/>
    <n v="0"/>
    <s v="No"/>
    <x v="1"/>
    <s v="Yes"/>
    <n v="50"/>
    <s v="Yes"/>
    <s v="DSL"/>
    <s v="One year"/>
    <s v="Yes"/>
    <s v="Credit card (automatic)"/>
    <n v="70.8"/>
    <n v="3478.15"/>
    <s v="No"/>
    <m/>
  </r>
  <r>
    <x v="3702"/>
    <s v="Female"/>
    <n v="1"/>
    <s v="No"/>
    <x v="1"/>
    <s v="No"/>
    <n v="1"/>
    <s v="No"/>
    <s v="DSL"/>
    <s v="Month-to-month"/>
    <s v="Yes"/>
    <s v="Electronic check"/>
    <n v="36.450000000000003"/>
    <n v="36.450000000000003"/>
    <s v="Yes"/>
    <m/>
  </r>
  <r>
    <x v="3703"/>
    <s v="Female"/>
    <n v="1"/>
    <s v="No"/>
    <x v="1"/>
    <s v="No"/>
    <n v="41"/>
    <s v="Yes"/>
    <s v="Fiber optic"/>
    <s v="Month-to-month"/>
    <s v="Yes"/>
    <s v="Electronic check"/>
    <n v="104.4"/>
    <n v="4133.95"/>
    <s v="No"/>
    <m/>
  </r>
  <r>
    <x v="3704"/>
    <s v="Male"/>
    <n v="0"/>
    <s v="No"/>
    <x v="1"/>
    <s v="Yes"/>
    <n v="60"/>
    <s v="Yes"/>
    <s v="No"/>
    <s v="Two year"/>
    <s v="No"/>
    <s v="Mailed check"/>
    <n v="19.95"/>
    <n v="1189.9000000000001"/>
    <s v="No"/>
    <m/>
  </r>
  <r>
    <x v="3705"/>
    <s v="Male"/>
    <n v="0"/>
    <s v="No"/>
    <x v="1"/>
    <s v="Yes"/>
    <n v="22"/>
    <s v="Yes"/>
    <s v="Fiber optic"/>
    <s v="Month-to-month"/>
    <s v="Yes"/>
    <s v="Electronic check"/>
    <n v="89.4"/>
    <n v="2001.5"/>
    <s v="Yes"/>
    <m/>
  </r>
  <r>
    <x v="3706"/>
    <s v="Female"/>
    <n v="1"/>
    <s v="No"/>
    <x v="1"/>
    <s v="No"/>
    <n v="66"/>
    <s v="Yes"/>
    <s v="Fiber optic"/>
    <s v="One year"/>
    <s v="No"/>
    <s v="Bank transfer (automatic)"/>
    <n v="108.1"/>
    <n v="7238.6"/>
    <s v="No"/>
    <m/>
  </r>
  <r>
    <x v="3707"/>
    <s v="Female"/>
    <n v="0"/>
    <s v="Yes"/>
    <x v="0"/>
    <s v="No"/>
    <n v="72"/>
    <s v="Yes"/>
    <s v="Fiber optic"/>
    <s v="Two year"/>
    <s v="Yes"/>
    <s v="Electronic check"/>
    <n v="110.15"/>
    <n v="7998.8"/>
    <s v="No"/>
    <m/>
  </r>
  <r>
    <x v="3708"/>
    <s v="Female"/>
    <n v="0"/>
    <s v="Yes"/>
    <x v="0"/>
    <s v="Yes"/>
    <n v="70"/>
    <s v="Yes"/>
    <s v="Fiber optic"/>
    <s v="One year"/>
    <s v="Yes"/>
    <s v="Electronic check"/>
    <n v="106.5"/>
    <n v="7397"/>
    <s v="No"/>
    <m/>
  </r>
  <r>
    <x v="3709"/>
    <s v="Male"/>
    <n v="0"/>
    <s v="No"/>
    <x v="1"/>
    <s v="No"/>
    <n v="9"/>
    <s v="Yes"/>
    <s v="No"/>
    <s v="One year"/>
    <s v="Yes"/>
    <s v="Electronic check"/>
    <n v="19.899999999999999"/>
    <n v="164.6"/>
    <s v="No"/>
    <m/>
  </r>
  <r>
    <x v="3710"/>
    <s v="Male"/>
    <n v="0"/>
    <s v="Yes"/>
    <x v="0"/>
    <s v="Yes"/>
    <n v="59"/>
    <s v="Yes"/>
    <s v="Fiber optic"/>
    <s v="Two year"/>
    <s v="Yes"/>
    <s v="Mailed check"/>
    <n v="111.1"/>
    <n v="6555.2"/>
    <s v="No"/>
    <m/>
  </r>
  <r>
    <x v="3711"/>
    <s v="Male"/>
    <n v="0"/>
    <s v="No"/>
    <x v="1"/>
    <s v="Yes"/>
    <n v="3"/>
    <s v="Yes"/>
    <s v="DSL"/>
    <s v="Month-to-month"/>
    <s v="No"/>
    <s v="Mailed check"/>
    <n v="70.7"/>
    <n v="225.65"/>
    <s v="No"/>
    <m/>
  </r>
  <r>
    <x v="3712"/>
    <s v="Male"/>
    <n v="1"/>
    <s v="Yes"/>
    <x v="0"/>
    <s v="No"/>
    <n v="38"/>
    <s v="No"/>
    <s v="DSL"/>
    <s v="Month-to-month"/>
    <s v="Yes"/>
    <s v="Electronic check"/>
    <n v="24.85"/>
    <n v="955.75"/>
    <s v="No"/>
    <m/>
  </r>
  <r>
    <x v="3713"/>
    <s v="Female"/>
    <n v="0"/>
    <s v="No"/>
    <x v="1"/>
    <s v="No"/>
    <n v="37"/>
    <s v="Yes"/>
    <s v="Fiber optic"/>
    <s v="Month-to-month"/>
    <s v="No"/>
    <s v="Bank transfer (automatic)"/>
    <n v="91.2"/>
    <n v="3382.3"/>
    <s v="No"/>
    <m/>
  </r>
  <r>
    <x v="3714"/>
    <s v="Female"/>
    <n v="1"/>
    <s v="Yes"/>
    <x v="0"/>
    <s v="No"/>
    <n v="24"/>
    <s v="No"/>
    <s v="DSL"/>
    <s v="Month-to-month"/>
    <s v="Yes"/>
    <s v="Credit card (automatic)"/>
    <n v="40.65"/>
    <n v="933.3"/>
    <s v="Yes"/>
    <m/>
  </r>
  <r>
    <x v="3715"/>
    <s v="Female"/>
    <n v="0"/>
    <s v="Yes"/>
    <x v="0"/>
    <s v="Yes"/>
    <n v="14"/>
    <s v="Yes"/>
    <s v="DSL"/>
    <s v="Month-to-month"/>
    <s v="No"/>
    <s v="Bank transfer (automatic)"/>
    <n v="59.45"/>
    <n v="780.85"/>
    <s v="No"/>
    <m/>
  </r>
  <r>
    <x v="3716"/>
    <s v="Male"/>
    <n v="0"/>
    <s v="Yes"/>
    <x v="0"/>
    <s v="No"/>
    <n v="53"/>
    <s v="No"/>
    <s v="DSL"/>
    <s v="One year"/>
    <s v="Yes"/>
    <s v="Electronic check"/>
    <n v="60.45"/>
    <n v="3184.25"/>
    <s v="Yes"/>
    <m/>
  </r>
  <r>
    <x v="3717"/>
    <s v="Male"/>
    <n v="0"/>
    <s v="Yes"/>
    <x v="0"/>
    <s v="Yes"/>
    <n v="72"/>
    <s v="No"/>
    <s v="DSL"/>
    <s v="Two year"/>
    <s v="No"/>
    <s v="Credit card (automatic)"/>
    <n v="38.5"/>
    <n v="2763"/>
    <s v="No"/>
    <m/>
  </r>
  <r>
    <x v="3718"/>
    <s v="Female"/>
    <n v="1"/>
    <s v="Yes"/>
    <x v="0"/>
    <s v="No"/>
    <n v="17"/>
    <s v="Yes"/>
    <s v="Fiber optic"/>
    <s v="Month-to-month"/>
    <s v="Yes"/>
    <s v="Electronic check"/>
    <n v="92.55"/>
    <n v="1614.7"/>
    <s v="No"/>
    <m/>
  </r>
  <r>
    <x v="3719"/>
    <s v="Female"/>
    <n v="0"/>
    <s v="Yes"/>
    <x v="0"/>
    <s v="No"/>
    <n v="8"/>
    <s v="Yes"/>
    <s v="No"/>
    <s v="Month-to-month"/>
    <s v="No"/>
    <s v="Bank transfer (automatic)"/>
    <n v="20.149999999999999"/>
    <n v="156.25"/>
    <s v="Yes"/>
    <m/>
  </r>
  <r>
    <x v="3720"/>
    <s v="Female"/>
    <n v="0"/>
    <s v="No"/>
    <x v="1"/>
    <s v="No"/>
    <n v="10"/>
    <s v="Yes"/>
    <s v="No"/>
    <s v="Month-to-month"/>
    <s v="Yes"/>
    <s v="Mailed check"/>
    <n v="24.5"/>
    <n v="270.14999999999998"/>
    <s v="No"/>
    <m/>
  </r>
  <r>
    <x v="3721"/>
    <s v="Male"/>
    <n v="0"/>
    <s v="Yes"/>
    <x v="0"/>
    <s v="Yes"/>
    <n v="0"/>
    <s v="Yes"/>
    <s v="No"/>
    <s v="One year"/>
    <s v="Yes"/>
    <s v="Mailed check"/>
    <n v="19.7"/>
    <n v="0"/>
    <s v="No"/>
    <m/>
  </r>
  <r>
    <x v="3722"/>
    <s v="Male"/>
    <n v="0"/>
    <s v="No"/>
    <x v="1"/>
    <s v="No"/>
    <n v="1"/>
    <s v="Yes"/>
    <s v="No"/>
    <s v="Month-to-month"/>
    <s v="No"/>
    <s v="Mailed check"/>
    <n v="20.6"/>
    <n v="20.6"/>
    <s v="No"/>
    <m/>
  </r>
  <r>
    <x v="3723"/>
    <s v="Female"/>
    <n v="1"/>
    <s v="Yes"/>
    <x v="0"/>
    <s v="Yes"/>
    <n v="65"/>
    <s v="Yes"/>
    <s v="Fiber optic"/>
    <s v="One year"/>
    <s v="Yes"/>
    <s v="Electronic check"/>
    <n v="107.45"/>
    <n v="7047.5"/>
    <s v="No"/>
    <m/>
  </r>
  <r>
    <x v="3724"/>
    <s v="Female"/>
    <n v="1"/>
    <s v="No"/>
    <x v="1"/>
    <s v="No"/>
    <n v="45"/>
    <s v="Yes"/>
    <s v="Fiber optic"/>
    <s v="One year"/>
    <s v="Yes"/>
    <s v="Bank transfer (automatic)"/>
    <n v="100.15"/>
    <n v="4459.8"/>
    <s v="No"/>
    <m/>
  </r>
  <r>
    <x v="3725"/>
    <s v="Male"/>
    <n v="0"/>
    <s v="Yes"/>
    <x v="0"/>
    <s v="Yes"/>
    <n v="12"/>
    <s v="Yes"/>
    <s v="No"/>
    <s v="Month-to-month"/>
    <s v="Yes"/>
    <s v="Electronic check"/>
    <n v="21.15"/>
    <n v="306.05"/>
    <s v="No"/>
    <m/>
  </r>
  <r>
    <x v="3726"/>
    <s v="Male"/>
    <n v="0"/>
    <s v="No"/>
    <x v="1"/>
    <s v="No"/>
    <n v="7"/>
    <s v="Yes"/>
    <s v="Fiber optic"/>
    <s v="Month-to-month"/>
    <s v="No"/>
    <s v="Electronic check"/>
    <n v="96.2"/>
    <n v="639.70000000000005"/>
    <s v="No"/>
    <m/>
  </r>
  <r>
    <x v="3727"/>
    <s v="Female"/>
    <n v="1"/>
    <s v="Yes"/>
    <x v="0"/>
    <s v="No"/>
    <n v="43"/>
    <s v="Yes"/>
    <s v="Fiber optic"/>
    <s v="One year"/>
    <s v="Yes"/>
    <s v="Electronic check"/>
    <n v="107.55"/>
    <n v="4533.8999999999996"/>
    <s v="Yes"/>
    <m/>
  </r>
  <r>
    <x v="3728"/>
    <s v="Male"/>
    <n v="0"/>
    <s v="Yes"/>
    <x v="0"/>
    <s v="Yes"/>
    <n v="58"/>
    <s v="Yes"/>
    <s v="Fiber optic"/>
    <s v="Two year"/>
    <s v="No"/>
    <s v="Bank transfer (automatic)"/>
    <n v="94.35"/>
    <n v="5563.65"/>
    <s v="No"/>
    <m/>
  </r>
  <r>
    <x v="3729"/>
    <s v="Female"/>
    <n v="0"/>
    <s v="Yes"/>
    <x v="0"/>
    <s v="No"/>
    <n v="8"/>
    <s v="Yes"/>
    <s v="Fiber optic"/>
    <s v="Month-to-month"/>
    <s v="No"/>
    <s v="Electronic check"/>
    <n v="101.15"/>
    <n v="842.9"/>
    <s v="Yes"/>
    <m/>
  </r>
  <r>
    <x v="3730"/>
    <s v="Male"/>
    <n v="0"/>
    <s v="No"/>
    <x v="1"/>
    <s v="No"/>
    <n v="9"/>
    <s v="Yes"/>
    <s v="Fiber optic"/>
    <s v="Month-to-month"/>
    <s v="Yes"/>
    <s v="Electronic check"/>
    <n v="81.150000000000006"/>
    <n v="784.45"/>
    <s v="No"/>
    <m/>
  </r>
  <r>
    <x v="3731"/>
    <s v="Male"/>
    <n v="0"/>
    <s v="No"/>
    <x v="1"/>
    <s v="No"/>
    <n v="41"/>
    <s v="Yes"/>
    <s v="Fiber optic"/>
    <s v="One year"/>
    <s v="Yes"/>
    <s v="Electronic check"/>
    <n v="89.55"/>
    <n v="3729.75"/>
    <s v="No"/>
    <m/>
  </r>
  <r>
    <x v="3732"/>
    <s v="Male"/>
    <n v="0"/>
    <s v="Yes"/>
    <x v="0"/>
    <s v="Yes"/>
    <n v="68"/>
    <s v="Yes"/>
    <s v="Fiber optic"/>
    <s v="One year"/>
    <s v="No"/>
    <s v="Credit card (automatic)"/>
    <n v="105.75"/>
    <n v="7322.5"/>
    <s v="No"/>
    <m/>
  </r>
  <r>
    <x v="3733"/>
    <s v="Female"/>
    <n v="1"/>
    <s v="Yes"/>
    <x v="0"/>
    <s v="No"/>
    <n v="65"/>
    <s v="Yes"/>
    <s v="Fiber optic"/>
    <s v="Two year"/>
    <s v="Yes"/>
    <s v="Credit card (automatic)"/>
    <n v="105.85"/>
    <n v="6725.5"/>
    <s v="No"/>
    <m/>
  </r>
  <r>
    <x v="3734"/>
    <s v="Male"/>
    <n v="0"/>
    <s v="No"/>
    <x v="1"/>
    <s v="No"/>
    <n v="55"/>
    <s v="Yes"/>
    <s v="DSL"/>
    <s v="One year"/>
    <s v="Yes"/>
    <s v="Electronic check"/>
    <n v="64.2"/>
    <n v="3627.3"/>
    <s v="No"/>
    <m/>
  </r>
  <r>
    <x v="3735"/>
    <s v="Male"/>
    <n v="0"/>
    <s v="No"/>
    <x v="1"/>
    <s v="No"/>
    <n v="20"/>
    <s v="Yes"/>
    <s v="Fiber optic"/>
    <s v="Month-to-month"/>
    <s v="Yes"/>
    <s v="Electronic check"/>
    <n v="88.7"/>
    <n v="1761.45"/>
    <s v="Yes"/>
    <m/>
  </r>
  <r>
    <x v="3736"/>
    <s v="Female"/>
    <n v="0"/>
    <s v="No"/>
    <x v="1"/>
    <s v="No"/>
    <n v="45"/>
    <s v="Yes"/>
    <s v="Fiber optic"/>
    <s v="Month-to-month"/>
    <s v="Yes"/>
    <s v="Credit card (automatic)"/>
    <n v="89.3"/>
    <n v="4192.1499999999996"/>
    <s v="No"/>
    <m/>
  </r>
  <r>
    <x v="3737"/>
    <s v="Female"/>
    <n v="0"/>
    <s v="Yes"/>
    <x v="0"/>
    <s v="Yes"/>
    <n v="70"/>
    <s v="Yes"/>
    <s v="No"/>
    <s v="Two year"/>
    <s v="Yes"/>
    <s v="Credit card (automatic)"/>
    <n v="20.149999999999999"/>
    <n v="1411.2"/>
    <s v="No"/>
    <m/>
  </r>
  <r>
    <x v="3738"/>
    <s v="Female"/>
    <n v="0"/>
    <s v="No"/>
    <x v="1"/>
    <s v="No"/>
    <n v="2"/>
    <s v="Yes"/>
    <s v="Fiber optic"/>
    <s v="Month-to-month"/>
    <s v="Yes"/>
    <s v="Electronic check"/>
    <n v="79.75"/>
    <n v="164.5"/>
    <s v="Yes"/>
    <m/>
  </r>
  <r>
    <x v="3739"/>
    <s v="Female"/>
    <n v="0"/>
    <s v="Yes"/>
    <x v="0"/>
    <s v="No"/>
    <n v="12"/>
    <s v="Yes"/>
    <s v="No"/>
    <s v="Two year"/>
    <s v="Yes"/>
    <s v="Electronic check"/>
    <n v="20.05"/>
    <n v="264.55"/>
    <s v="No"/>
    <m/>
  </r>
  <r>
    <x v="3740"/>
    <s v="Male"/>
    <n v="0"/>
    <s v="No"/>
    <x v="1"/>
    <s v="Yes"/>
    <n v="72"/>
    <s v="No"/>
    <s v="DSL"/>
    <s v="Two year"/>
    <s v="No"/>
    <s v="Credit card (automatic)"/>
    <n v="67.2"/>
    <n v="4671.7"/>
    <s v="No"/>
    <m/>
  </r>
  <r>
    <x v="3741"/>
    <s v="Male"/>
    <n v="0"/>
    <s v="No"/>
    <x v="1"/>
    <s v="No"/>
    <n v="12"/>
    <s v="Yes"/>
    <s v="Fiber optic"/>
    <s v="Month-to-month"/>
    <s v="No"/>
    <s v="Electronic check"/>
    <n v="94.55"/>
    <n v="1173.55"/>
    <s v="No"/>
    <m/>
  </r>
  <r>
    <x v="3742"/>
    <s v="Female"/>
    <n v="1"/>
    <s v="No"/>
    <x v="1"/>
    <s v="No"/>
    <n v="5"/>
    <s v="Yes"/>
    <s v="Fiber optic"/>
    <s v="Month-to-month"/>
    <s v="Yes"/>
    <s v="Mailed check"/>
    <n v="69.05"/>
    <n v="318.5"/>
    <s v="Yes"/>
    <m/>
  </r>
  <r>
    <x v="3743"/>
    <s v="Male"/>
    <n v="1"/>
    <s v="Yes"/>
    <x v="0"/>
    <s v="No"/>
    <n v="71"/>
    <s v="Yes"/>
    <s v="Fiber optic"/>
    <s v="Month-to-month"/>
    <s v="Yes"/>
    <s v="Electronic check"/>
    <n v="107.5"/>
    <n v="7713.55"/>
    <s v="No"/>
    <m/>
  </r>
  <r>
    <x v="3744"/>
    <s v="Male"/>
    <n v="1"/>
    <s v="No"/>
    <x v="1"/>
    <s v="No"/>
    <n v="35"/>
    <s v="Yes"/>
    <s v="DSL"/>
    <s v="One year"/>
    <s v="Yes"/>
    <s v="Electronic check"/>
    <n v="73"/>
    <n v="2471.25"/>
    <s v="No"/>
    <m/>
  </r>
  <r>
    <x v="3745"/>
    <s v="Male"/>
    <n v="0"/>
    <s v="Yes"/>
    <x v="0"/>
    <s v="Yes"/>
    <n v="70"/>
    <s v="Yes"/>
    <s v="Fiber optic"/>
    <s v="Two year"/>
    <s v="No"/>
    <s v="Credit card (automatic)"/>
    <n v="114.75"/>
    <n v="7842.3"/>
    <s v="No"/>
    <m/>
  </r>
  <r>
    <x v="3746"/>
    <s v="Female"/>
    <n v="0"/>
    <s v="No"/>
    <x v="1"/>
    <s v="No"/>
    <n v="31"/>
    <s v="Yes"/>
    <s v="Fiber optic"/>
    <s v="Month-to-month"/>
    <s v="Yes"/>
    <s v="Electronic check"/>
    <n v="76.05"/>
    <n v="2227.8000000000002"/>
    <s v="No"/>
    <m/>
  </r>
  <r>
    <x v="3747"/>
    <s v="Male"/>
    <n v="0"/>
    <s v="No"/>
    <x v="1"/>
    <s v="No"/>
    <n v="69"/>
    <s v="Yes"/>
    <s v="Fiber optic"/>
    <s v="One year"/>
    <s v="Yes"/>
    <s v="Bank transfer (automatic)"/>
    <n v="104.7"/>
    <n v="7220.35"/>
    <s v="Yes"/>
    <m/>
  </r>
  <r>
    <x v="3748"/>
    <s v="Male"/>
    <n v="1"/>
    <s v="Yes"/>
    <x v="0"/>
    <s v="No"/>
    <n v="54"/>
    <s v="Yes"/>
    <s v="Fiber optic"/>
    <s v="Two year"/>
    <s v="Yes"/>
    <s v="Electronic check"/>
    <n v="110.45"/>
    <n v="6077.75"/>
    <s v="No"/>
    <m/>
  </r>
  <r>
    <x v="3749"/>
    <s v="Male"/>
    <n v="1"/>
    <s v="No"/>
    <x v="1"/>
    <s v="No"/>
    <n v="55"/>
    <s v="No"/>
    <s v="DSL"/>
    <s v="Month-to-month"/>
    <s v="Yes"/>
    <s v="Electronic check"/>
    <n v="44.85"/>
    <n v="2479.0500000000002"/>
    <s v="No"/>
    <m/>
  </r>
  <r>
    <x v="3750"/>
    <s v="Male"/>
    <n v="1"/>
    <s v="Yes"/>
    <x v="0"/>
    <s v="No"/>
    <n v="69"/>
    <s v="No"/>
    <s v="DSL"/>
    <s v="One year"/>
    <s v="Yes"/>
    <s v="Credit card (automatic)"/>
    <n v="29.8"/>
    <n v="2134.3000000000002"/>
    <s v="No"/>
    <m/>
  </r>
  <r>
    <x v="3751"/>
    <s v="Male"/>
    <n v="0"/>
    <s v="Yes"/>
    <x v="0"/>
    <s v="Yes"/>
    <n v="37"/>
    <s v="Yes"/>
    <s v="DSL"/>
    <s v="One year"/>
    <s v="Yes"/>
    <s v="Mailed check"/>
    <n v="58.75"/>
    <n v="2203.1"/>
    <s v="No"/>
    <m/>
  </r>
  <r>
    <x v="3752"/>
    <s v="Male"/>
    <n v="0"/>
    <s v="Yes"/>
    <x v="0"/>
    <s v="Yes"/>
    <n v="69"/>
    <s v="Yes"/>
    <s v="DSL"/>
    <s v="Two year"/>
    <s v="No"/>
    <s v="Bank transfer (automatic)"/>
    <n v="86.9"/>
    <n v="6194.1"/>
    <s v="No"/>
    <m/>
  </r>
  <r>
    <x v="3753"/>
    <s v="Male"/>
    <n v="0"/>
    <s v="No"/>
    <x v="1"/>
    <s v="No"/>
    <n v="10"/>
    <s v="Yes"/>
    <s v="DSL"/>
    <s v="Month-to-month"/>
    <s v="Yes"/>
    <s v="Mailed check"/>
    <n v="59.65"/>
    <n v="638.95000000000005"/>
    <s v="No"/>
    <m/>
  </r>
  <r>
    <x v="3754"/>
    <s v="Male"/>
    <n v="0"/>
    <s v="No"/>
    <x v="1"/>
    <s v="Yes"/>
    <n v="40"/>
    <s v="Yes"/>
    <s v="DSL"/>
    <s v="Month-to-month"/>
    <s v="Yes"/>
    <s v="Mailed check"/>
    <n v="55.25"/>
    <n v="2139.1999999999998"/>
    <s v="Yes"/>
    <m/>
  </r>
  <r>
    <x v="3755"/>
    <s v="Male"/>
    <n v="0"/>
    <s v="No"/>
    <x v="1"/>
    <s v="Yes"/>
    <n v="13"/>
    <s v="Yes"/>
    <s v="DSL"/>
    <s v="Month-to-month"/>
    <s v="No"/>
    <s v="Credit card (automatic)"/>
    <n v="66.400000000000006"/>
    <n v="831.75"/>
    <s v="No"/>
    <m/>
  </r>
  <r>
    <x v="3756"/>
    <s v="Female"/>
    <n v="0"/>
    <s v="No"/>
    <x v="1"/>
    <s v="No"/>
    <n v="6"/>
    <s v="Yes"/>
    <s v="Fiber optic"/>
    <s v="Month-to-month"/>
    <s v="Yes"/>
    <s v="Electronic check"/>
    <n v="90.1"/>
    <n v="521.29999999999995"/>
    <s v="Yes"/>
    <m/>
  </r>
  <r>
    <x v="3757"/>
    <s v="Female"/>
    <n v="0"/>
    <s v="Yes"/>
    <x v="0"/>
    <s v="Yes"/>
    <n v="69"/>
    <s v="Yes"/>
    <s v="No"/>
    <s v="Two year"/>
    <s v="No"/>
    <s v="Bank transfer (automatic)"/>
    <n v="20.149999999999999"/>
    <n v="1337.5"/>
    <s v="No"/>
    <m/>
  </r>
  <r>
    <x v="3758"/>
    <s v="Female"/>
    <n v="1"/>
    <s v="Yes"/>
    <x v="0"/>
    <s v="No"/>
    <n v="66"/>
    <s v="Yes"/>
    <s v="Fiber optic"/>
    <s v="One year"/>
    <s v="Yes"/>
    <s v="Credit card (automatic)"/>
    <n v="108.1"/>
    <n v="7181.95"/>
    <s v="No"/>
    <m/>
  </r>
  <r>
    <x v="3759"/>
    <s v="Male"/>
    <n v="0"/>
    <s v="No"/>
    <x v="1"/>
    <s v="No"/>
    <n v="11"/>
    <s v="Yes"/>
    <s v="DSL"/>
    <s v="Month-to-month"/>
    <s v="No"/>
    <s v="Electronic check"/>
    <n v="53.75"/>
    <n v="608"/>
    <s v="Yes"/>
    <m/>
  </r>
  <r>
    <x v="3760"/>
    <s v="Male"/>
    <n v="0"/>
    <s v="Yes"/>
    <x v="0"/>
    <s v="Yes"/>
    <n v="46"/>
    <s v="Yes"/>
    <s v="DSL"/>
    <s v="One year"/>
    <s v="No"/>
    <s v="Mailed check"/>
    <n v="56.9"/>
    <n v="2560.1"/>
    <s v="No"/>
    <m/>
  </r>
  <r>
    <x v="3761"/>
    <s v="Female"/>
    <n v="0"/>
    <s v="No"/>
    <x v="1"/>
    <s v="No"/>
    <n v="6"/>
    <s v="Yes"/>
    <s v="Fiber optic"/>
    <s v="Month-to-month"/>
    <s v="No"/>
    <s v="Electronic check"/>
    <n v="89.3"/>
    <n v="577.6"/>
    <s v="Yes"/>
    <m/>
  </r>
  <r>
    <x v="3762"/>
    <s v="Male"/>
    <n v="0"/>
    <s v="Yes"/>
    <x v="0"/>
    <s v="Yes"/>
    <n v="70"/>
    <s v="Yes"/>
    <s v="No"/>
    <s v="Two year"/>
    <s v="No"/>
    <s v="Credit card (automatic)"/>
    <n v="25.15"/>
    <n v="1790.15"/>
    <s v="No"/>
    <m/>
  </r>
  <r>
    <x v="3763"/>
    <s v="Female"/>
    <n v="0"/>
    <s v="Yes"/>
    <x v="0"/>
    <s v="Yes"/>
    <n v="72"/>
    <s v="Yes"/>
    <s v="DSL"/>
    <s v="Two year"/>
    <s v="No"/>
    <s v="Credit card (automatic)"/>
    <n v="66.75"/>
    <n v="4760.3"/>
    <s v="No"/>
    <m/>
  </r>
  <r>
    <x v="3764"/>
    <s v="Female"/>
    <n v="0"/>
    <s v="No"/>
    <x v="1"/>
    <s v="Yes"/>
    <n v="19"/>
    <s v="Yes"/>
    <s v="DSL"/>
    <s v="Month-to-month"/>
    <s v="No"/>
    <s v="Mailed check"/>
    <n v="48.8"/>
    <n v="953.65"/>
    <s v="No"/>
    <m/>
  </r>
  <r>
    <x v="3765"/>
    <s v="Female"/>
    <n v="1"/>
    <s v="No"/>
    <x v="1"/>
    <s v="No"/>
    <n v="5"/>
    <s v="No"/>
    <s v="DSL"/>
    <s v="Month-to-month"/>
    <s v="No"/>
    <s v="Electronic check"/>
    <n v="45.7"/>
    <n v="198"/>
    <s v="Yes"/>
    <m/>
  </r>
  <r>
    <x v="3766"/>
    <s v="Female"/>
    <n v="0"/>
    <s v="Yes"/>
    <x v="0"/>
    <s v="No"/>
    <n v="71"/>
    <s v="Yes"/>
    <s v="DSL"/>
    <s v="Two year"/>
    <s v="Yes"/>
    <s v="Credit card (automatic)"/>
    <n v="80.7"/>
    <n v="5705.05"/>
    <s v="No"/>
    <m/>
  </r>
  <r>
    <x v="3767"/>
    <s v="Male"/>
    <n v="0"/>
    <s v="Yes"/>
    <x v="0"/>
    <s v="No"/>
    <n v="8"/>
    <s v="Yes"/>
    <s v="Fiber optic"/>
    <s v="Month-to-month"/>
    <s v="Yes"/>
    <s v="Electronic check"/>
    <n v="74.5"/>
    <n v="609.9"/>
    <s v="Yes"/>
    <m/>
  </r>
  <r>
    <x v="3768"/>
    <s v="Female"/>
    <n v="0"/>
    <s v="No"/>
    <x v="1"/>
    <s v="No"/>
    <n v="1"/>
    <s v="Yes"/>
    <s v="Fiber optic"/>
    <s v="Month-to-month"/>
    <s v="Yes"/>
    <s v="Electronic check"/>
    <n v="79.650000000000006"/>
    <n v="79.650000000000006"/>
    <s v="Yes"/>
    <m/>
  </r>
  <r>
    <x v="3769"/>
    <s v="Female"/>
    <n v="0"/>
    <s v="No"/>
    <x v="1"/>
    <s v="No"/>
    <n v="61"/>
    <s v="Yes"/>
    <s v="Fiber optic"/>
    <s v="One year"/>
    <s v="Yes"/>
    <s v="Mailed check"/>
    <n v="115.1"/>
    <n v="6993.65"/>
    <s v="No"/>
    <m/>
  </r>
  <r>
    <x v="3770"/>
    <s v="Female"/>
    <n v="0"/>
    <s v="Yes"/>
    <x v="0"/>
    <s v="Yes"/>
    <n v="71"/>
    <s v="No"/>
    <s v="DSL"/>
    <s v="Two year"/>
    <s v="No"/>
    <s v="Bank transfer (automatic)"/>
    <n v="59.7"/>
    <n v="4122.6499999999996"/>
    <s v="No"/>
    <m/>
  </r>
  <r>
    <x v="3771"/>
    <s v="Female"/>
    <n v="0"/>
    <s v="Yes"/>
    <x v="0"/>
    <s v="No"/>
    <n v="68"/>
    <s v="Yes"/>
    <s v="Fiber optic"/>
    <s v="One year"/>
    <s v="No"/>
    <s v="Credit card (automatic)"/>
    <n v="86.45"/>
    <n v="5762.95"/>
    <s v="No"/>
    <m/>
  </r>
  <r>
    <x v="3772"/>
    <s v="Male"/>
    <n v="0"/>
    <s v="No"/>
    <x v="1"/>
    <s v="No"/>
    <n v="46"/>
    <s v="No"/>
    <s v="DSL"/>
    <s v="One year"/>
    <s v="No"/>
    <s v="Credit card (automatic)"/>
    <n v="33.700000000000003"/>
    <n v="1537.85"/>
    <s v="No"/>
    <m/>
  </r>
  <r>
    <x v="3773"/>
    <s v="Male"/>
    <n v="0"/>
    <s v="No"/>
    <x v="1"/>
    <s v="No"/>
    <n v="33"/>
    <s v="Yes"/>
    <s v="Fiber optic"/>
    <s v="One year"/>
    <s v="No"/>
    <s v="Bank transfer (automatic)"/>
    <n v="80.099999999999994"/>
    <n v="2603.3000000000002"/>
    <s v="No"/>
    <m/>
  </r>
  <r>
    <x v="3774"/>
    <s v="Female"/>
    <n v="0"/>
    <s v="Yes"/>
    <x v="0"/>
    <s v="Yes"/>
    <n v="53"/>
    <s v="Yes"/>
    <s v="Fiber optic"/>
    <s v="Two year"/>
    <s v="Yes"/>
    <s v="Bank transfer (automatic)"/>
    <n v="104.05"/>
    <n v="5566.4"/>
    <s v="No"/>
    <m/>
  </r>
  <r>
    <x v="3775"/>
    <s v="Female"/>
    <n v="1"/>
    <s v="Yes"/>
    <x v="0"/>
    <s v="No"/>
    <n v="50"/>
    <s v="Yes"/>
    <s v="Fiber optic"/>
    <s v="Month-to-month"/>
    <s v="No"/>
    <s v="Bank transfer (automatic)"/>
    <n v="108.75"/>
    <n v="5431.9"/>
    <s v="No"/>
    <m/>
  </r>
  <r>
    <x v="3776"/>
    <s v="Female"/>
    <n v="0"/>
    <s v="No"/>
    <x v="1"/>
    <s v="No"/>
    <n v="57"/>
    <s v="No"/>
    <s v="DSL"/>
    <s v="One year"/>
    <s v="Yes"/>
    <s v="Credit card (automatic)"/>
    <n v="41.1"/>
    <n v="2258.25"/>
    <s v="No"/>
    <m/>
  </r>
  <r>
    <x v="3777"/>
    <s v="Female"/>
    <n v="0"/>
    <s v="Yes"/>
    <x v="0"/>
    <s v="Yes"/>
    <n v="54"/>
    <s v="Yes"/>
    <s v="No"/>
    <s v="Two year"/>
    <s v="Yes"/>
    <s v="Bank transfer (automatic)"/>
    <n v="20.350000000000001"/>
    <n v="1092.3499999999999"/>
    <s v="No"/>
    <m/>
  </r>
  <r>
    <x v="3778"/>
    <s v="Female"/>
    <n v="1"/>
    <s v="Yes"/>
    <x v="0"/>
    <s v="No"/>
    <n v="28"/>
    <s v="Yes"/>
    <s v="Fiber optic"/>
    <s v="Month-to-month"/>
    <s v="Yes"/>
    <s v="Credit card (automatic)"/>
    <n v="101.3"/>
    <n v="2812.2"/>
    <s v="Yes"/>
    <m/>
  </r>
  <r>
    <x v="3779"/>
    <s v="Female"/>
    <n v="0"/>
    <s v="Yes"/>
    <x v="0"/>
    <s v="Yes"/>
    <n v="1"/>
    <s v="Yes"/>
    <s v="Fiber optic"/>
    <s v="Month-to-month"/>
    <s v="Yes"/>
    <s v="Mailed check"/>
    <n v="80.05"/>
    <n v="80.05"/>
    <s v="Yes"/>
    <m/>
  </r>
  <r>
    <x v="3780"/>
    <s v="Female"/>
    <n v="0"/>
    <s v="Yes"/>
    <x v="0"/>
    <s v="Yes"/>
    <n v="10"/>
    <s v="Yes"/>
    <s v="DSL"/>
    <s v="Month-to-month"/>
    <s v="Yes"/>
    <s v="Electronic check"/>
    <n v="65.5"/>
    <n v="616.9"/>
    <s v="No"/>
    <m/>
  </r>
  <r>
    <x v="3781"/>
    <s v="Male"/>
    <n v="0"/>
    <s v="No"/>
    <x v="1"/>
    <s v="Yes"/>
    <n v="43"/>
    <s v="No"/>
    <s v="DSL"/>
    <s v="Month-to-month"/>
    <s v="Yes"/>
    <s v="Electronic check"/>
    <n v="40.450000000000003"/>
    <n v="1912.85"/>
    <s v="No"/>
    <m/>
  </r>
  <r>
    <x v="3782"/>
    <s v="Male"/>
    <n v="1"/>
    <s v="Yes"/>
    <x v="0"/>
    <s v="No"/>
    <n v="13"/>
    <s v="Yes"/>
    <s v="Fiber optic"/>
    <s v="Month-to-month"/>
    <s v="No"/>
    <s v="Bank transfer (automatic)"/>
    <n v="70.45"/>
    <n v="849.1"/>
    <s v="No"/>
    <m/>
  </r>
  <r>
    <x v="3783"/>
    <s v="Female"/>
    <n v="0"/>
    <s v="Yes"/>
    <x v="0"/>
    <s v="No"/>
    <n v="43"/>
    <s v="Yes"/>
    <s v="DSL"/>
    <s v="Two year"/>
    <s v="Yes"/>
    <s v="Electronic check"/>
    <n v="78.8"/>
    <n v="3460.3"/>
    <s v="No"/>
    <m/>
  </r>
  <r>
    <x v="3784"/>
    <s v="Male"/>
    <n v="0"/>
    <s v="Yes"/>
    <x v="0"/>
    <s v="Yes"/>
    <n v="19"/>
    <s v="Yes"/>
    <s v="Fiber optic"/>
    <s v="Month-to-month"/>
    <s v="Yes"/>
    <s v="Electronic check"/>
    <n v="83.65"/>
    <n v="1465.75"/>
    <s v="Yes"/>
    <m/>
  </r>
  <r>
    <x v="3785"/>
    <s v="Female"/>
    <n v="0"/>
    <s v="No"/>
    <x v="1"/>
    <s v="No"/>
    <n v="69"/>
    <s v="Yes"/>
    <s v="DSL"/>
    <s v="Two year"/>
    <s v="Yes"/>
    <s v="Credit card (automatic)"/>
    <n v="82.45"/>
    <n v="5555.3"/>
    <s v="No"/>
    <m/>
  </r>
  <r>
    <x v="3786"/>
    <s v="Female"/>
    <n v="0"/>
    <s v="Yes"/>
    <x v="0"/>
    <s v="No"/>
    <n v="61"/>
    <s v="Yes"/>
    <s v="No"/>
    <s v="Two year"/>
    <s v="No"/>
    <s v="Credit card (automatic)"/>
    <n v="20.25"/>
    <n v="1278.8"/>
    <s v="No"/>
    <m/>
  </r>
  <r>
    <x v="3787"/>
    <s v="Female"/>
    <n v="0"/>
    <s v="Yes"/>
    <x v="0"/>
    <s v="No"/>
    <n v="6"/>
    <s v="Yes"/>
    <s v="No"/>
    <s v="Month-to-month"/>
    <s v="No"/>
    <s v="Bank transfer (automatic)"/>
    <n v="19.5"/>
    <n v="146.30000000000001"/>
    <s v="Yes"/>
    <m/>
  </r>
  <r>
    <x v="3788"/>
    <s v="Male"/>
    <n v="0"/>
    <s v="Yes"/>
    <x v="0"/>
    <s v="No"/>
    <n v="56"/>
    <s v="Yes"/>
    <s v="Fiber optic"/>
    <s v="Month-to-month"/>
    <s v="No"/>
    <s v="Mailed check"/>
    <n v="89.7"/>
    <n v="4952.95"/>
    <s v="No"/>
    <m/>
  </r>
  <r>
    <x v="3789"/>
    <s v="Female"/>
    <n v="0"/>
    <s v="Yes"/>
    <x v="0"/>
    <s v="No"/>
    <n v="70"/>
    <s v="No"/>
    <s v="DSL"/>
    <s v="Two year"/>
    <s v="No"/>
    <s v="Bank transfer (automatic)"/>
    <n v="64.55"/>
    <n v="4504.8999999999996"/>
    <s v="No"/>
    <m/>
  </r>
  <r>
    <x v="3790"/>
    <s v="Male"/>
    <n v="0"/>
    <s v="No"/>
    <x v="1"/>
    <s v="No"/>
    <n v="1"/>
    <s v="Yes"/>
    <s v="DSL"/>
    <s v="Month-to-month"/>
    <s v="Yes"/>
    <s v="Electronic check"/>
    <n v="45.6"/>
    <n v="45.6"/>
    <s v="Yes"/>
    <m/>
  </r>
  <r>
    <x v="3791"/>
    <s v="Male"/>
    <n v="0"/>
    <s v="Yes"/>
    <x v="0"/>
    <s v="Yes"/>
    <n v="49"/>
    <s v="Yes"/>
    <s v="Fiber optic"/>
    <s v="One year"/>
    <s v="Yes"/>
    <s v="Electronic check"/>
    <n v="93.65"/>
    <n v="4520.1499999999996"/>
    <s v="No"/>
    <m/>
  </r>
  <r>
    <x v="3792"/>
    <s v="Female"/>
    <n v="0"/>
    <s v="No"/>
    <x v="1"/>
    <s v="No"/>
    <n v="6"/>
    <s v="Yes"/>
    <s v="DSL"/>
    <s v="Month-to-month"/>
    <s v="Yes"/>
    <s v="Bank transfer (automatic)"/>
    <n v="49.65"/>
    <n v="267.35000000000002"/>
    <s v="Yes"/>
    <m/>
  </r>
  <r>
    <x v="3793"/>
    <s v="Female"/>
    <n v="0"/>
    <s v="Yes"/>
    <x v="0"/>
    <s v="Yes"/>
    <n v="32"/>
    <s v="Yes"/>
    <s v="DSL"/>
    <s v="Two year"/>
    <s v="No"/>
    <s v="Mailed check"/>
    <n v="73.599999999999994"/>
    <n v="2316.85"/>
    <s v="No"/>
    <m/>
  </r>
  <r>
    <x v="3794"/>
    <s v="Female"/>
    <n v="1"/>
    <s v="Yes"/>
    <x v="0"/>
    <s v="No"/>
    <n v="72"/>
    <s v="Yes"/>
    <s v="Fiber optic"/>
    <s v="Two year"/>
    <s v="Yes"/>
    <s v="Mailed check"/>
    <n v="109.75"/>
    <n v="8075.35"/>
    <s v="No"/>
    <m/>
  </r>
  <r>
    <x v="3795"/>
    <s v="Male"/>
    <n v="0"/>
    <s v="No"/>
    <x v="1"/>
    <s v="Yes"/>
    <n v="37"/>
    <s v="Yes"/>
    <s v="DSL"/>
    <s v="Two year"/>
    <s v="No"/>
    <s v="Credit card (automatic)"/>
    <n v="61.45"/>
    <n v="2302.35"/>
    <s v="No"/>
    <m/>
  </r>
  <r>
    <x v="3796"/>
    <s v="Female"/>
    <n v="0"/>
    <s v="Yes"/>
    <x v="0"/>
    <s v="No"/>
    <n v="69"/>
    <s v="Yes"/>
    <s v="Fiber optic"/>
    <s v="One year"/>
    <s v="Yes"/>
    <s v="Credit card (automatic)"/>
    <n v="106.4"/>
    <n v="7251.9"/>
    <s v="No"/>
    <m/>
  </r>
  <r>
    <x v="3797"/>
    <s v="Male"/>
    <n v="0"/>
    <s v="No"/>
    <x v="1"/>
    <s v="No"/>
    <n v="24"/>
    <s v="Yes"/>
    <s v="DSL"/>
    <s v="One year"/>
    <s v="No"/>
    <s v="Bank transfer (automatic)"/>
    <n v="54.6"/>
    <n v="1242.25"/>
    <s v="No"/>
    <m/>
  </r>
  <r>
    <x v="3798"/>
    <s v="Male"/>
    <n v="0"/>
    <s v="Yes"/>
    <x v="0"/>
    <s v="Yes"/>
    <n v="5"/>
    <s v="Yes"/>
    <s v="No"/>
    <s v="One year"/>
    <s v="No"/>
    <s v="Electronic check"/>
    <n v="20.55"/>
    <n v="99.45"/>
    <s v="No"/>
    <m/>
  </r>
  <r>
    <x v="3799"/>
    <s v="Male"/>
    <n v="0"/>
    <s v="Yes"/>
    <x v="0"/>
    <s v="Yes"/>
    <n v="15"/>
    <s v="Yes"/>
    <s v="No"/>
    <s v="Month-to-month"/>
    <s v="Yes"/>
    <s v="Electronic check"/>
    <n v="20"/>
    <n v="288.05"/>
    <s v="Yes"/>
    <m/>
  </r>
  <r>
    <x v="3800"/>
    <s v="Female"/>
    <n v="0"/>
    <s v="Yes"/>
    <x v="0"/>
    <s v="Yes"/>
    <n v="30"/>
    <s v="Yes"/>
    <s v="No"/>
    <s v="Two year"/>
    <s v="No"/>
    <s v="Mailed check"/>
    <n v="19.7"/>
    <n v="599.25"/>
    <s v="No"/>
    <m/>
  </r>
  <r>
    <x v="3801"/>
    <s v="Female"/>
    <n v="0"/>
    <s v="Yes"/>
    <x v="0"/>
    <s v="No"/>
    <n v="55"/>
    <s v="Yes"/>
    <s v="DSL"/>
    <s v="One year"/>
    <s v="Yes"/>
    <s v="Credit card (automatic)"/>
    <n v="66.05"/>
    <n v="3462.1"/>
    <s v="No"/>
    <m/>
  </r>
  <r>
    <x v="3802"/>
    <s v="Female"/>
    <n v="0"/>
    <s v="Yes"/>
    <x v="0"/>
    <s v="No"/>
    <n v="25"/>
    <s v="No"/>
    <s v="DSL"/>
    <s v="Month-to-month"/>
    <s v="Yes"/>
    <s v="Bank transfer (automatic)"/>
    <n v="34"/>
    <n v="853"/>
    <s v="Yes"/>
    <m/>
  </r>
  <r>
    <x v="3803"/>
    <s v="Male"/>
    <n v="1"/>
    <s v="Yes"/>
    <x v="0"/>
    <s v="No"/>
    <n v="10"/>
    <s v="Yes"/>
    <s v="Fiber optic"/>
    <s v="Month-to-month"/>
    <s v="Yes"/>
    <s v="Mailed check"/>
    <n v="92.5"/>
    <n v="934.1"/>
    <s v="Yes"/>
    <m/>
  </r>
  <r>
    <x v="3804"/>
    <s v="Male"/>
    <n v="0"/>
    <s v="Yes"/>
    <x v="0"/>
    <s v="Yes"/>
    <n v="44"/>
    <s v="No"/>
    <s v="DSL"/>
    <s v="Two year"/>
    <s v="Yes"/>
    <s v="Credit card (automatic)"/>
    <n v="54.05"/>
    <n v="2375.1999999999998"/>
    <s v="No"/>
    <m/>
  </r>
  <r>
    <x v="3805"/>
    <s v="Female"/>
    <n v="0"/>
    <s v="Yes"/>
    <x v="0"/>
    <s v="Yes"/>
    <n v="13"/>
    <s v="Yes"/>
    <s v="Fiber optic"/>
    <s v="Month-to-month"/>
    <s v="No"/>
    <s v="Electronic check"/>
    <n v="88.35"/>
    <n v="1222.8"/>
    <s v="Yes"/>
    <m/>
  </r>
  <r>
    <x v="3806"/>
    <s v="Female"/>
    <n v="0"/>
    <s v="Yes"/>
    <x v="0"/>
    <s v="Yes"/>
    <n v="49"/>
    <s v="Yes"/>
    <s v="Fiber optic"/>
    <s v="Two year"/>
    <s v="Yes"/>
    <s v="Bank transfer (automatic)"/>
    <n v="107.95"/>
    <n v="5293.2"/>
    <s v="Yes"/>
    <m/>
  </r>
  <r>
    <x v="3807"/>
    <s v="Female"/>
    <n v="0"/>
    <s v="Yes"/>
    <x v="0"/>
    <s v="No"/>
    <n v="64"/>
    <s v="Yes"/>
    <s v="Fiber optic"/>
    <s v="One year"/>
    <s v="Yes"/>
    <s v="Mailed check"/>
    <n v="96.9"/>
    <n v="6314.35"/>
    <s v="No"/>
    <m/>
  </r>
  <r>
    <x v="3808"/>
    <s v="Male"/>
    <n v="0"/>
    <s v="No"/>
    <x v="1"/>
    <s v="No"/>
    <n v="1"/>
    <s v="Yes"/>
    <s v="No"/>
    <s v="Month-to-month"/>
    <s v="No"/>
    <s v="Mailed check"/>
    <n v="19.100000000000001"/>
    <n v="19.100000000000001"/>
    <s v="No"/>
    <m/>
  </r>
  <r>
    <x v="3809"/>
    <s v="Male"/>
    <n v="0"/>
    <s v="No"/>
    <x v="1"/>
    <s v="No"/>
    <n v="20"/>
    <s v="Yes"/>
    <s v="DSL"/>
    <s v="Month-to-month"/>
    <s v="No"/>
    <s v="Mailed check"/>
    <n v="50"/>
    <n v="1003.05"/>
    <s v="No"/>
    <m/>
  </r>
  <r>
    <x v="3810"/>
    <s v="Female"/>
    <n v="0"/>
    <s v="Yes"/>
    <x v="0"/>
    <s v="No"/>
    <n v="37"/>
    <s v="No"/>
    <s v="DSL"/>
    <s v="Two year"/>
    <s v="No"/>
    <s v="Electronic check"/>
    <n v="45.4"/>
    <n v="1593.1"/>
    <s v="No"/>
    <m/>
  </r>
  <r>
    <x v="3811"/>
    <s v="Male"/>
    <n v="0"/>
    <s v="Yes"/>
    <x v="0"/>
    <s v="Yes"/>
    <n v="30"/>
    <s v="Yes"/>
    <s v="Fiber optic"/>
    <s v="Month-to-month"/>
    <s v="No"/>
    <s v="Electronic check"/>
    <n v="85.45"/>
    <n v="2509.9499999999998"/>
    <s v="No"/>
    <m/>
  </r>
  <r>
    <x v="3812"/>
    <s v="Female"/>
    <n v="0"/>
    <s v="No"/>
    <x v="1"/>
    <s v="No"/>
    <n v="38"/>
    <s v="Yes"/>
    <s v="DSL"/>
    <s v="One year"/>
    <s v="No"/>
    <s v="Bank transfer (automatic)"/>
    <n v="84.1"/>
    <n v="3187.65"/>
    <s v="No"/>
    <m/>
  </r>
  <r>
    <x v="3813"/>
    <s v="Female"/>
    <n v="1"/>
    <s v="No"/>
    <x v="1"/>
    <s v="No"/>
    <n v="1"/>
    <s v="Yes"/>
    <s v="Fiber optic"/>
    <s v="Month-to-month"/>
    <s v="Yes"/>
    <s v="Mailed check"/>
    <n v="74.45"/>
    <n v="74.45"/>
    <s v="Yes"/>
    <m/>
  </r>
  <r>
    <x v="3814"/>
    <s v="Female"/>
    <n v="0"/>
    <s v="No"/>
    <x v="1"/>
    <s v="No"/>
    <n v="37"/>
    <s v="Yes"/>
    <s v="DSL"/>
    <s v="Month-to-month"/>
    <s v="Yes"/>
    <s v="Electronic check"/>
    <n v="64.75"/>
    <n v="2345.1999999999998"/>
    <s v="Yes"/>
    <m/>
  </r>
  <r>
    <x v="3815"/>
    <s v="Female"/>
    <n v="0"/>
    <s v="Yes"/>
    <x v="0"/>
    <s v="No"/>
    <n v="52"/>
    <s v="No"/>
    <s v="DSL"/>
    <s v="Two year"/>
    <s v="No"/>
    <s v="Credit card (automatic)"/>
    <n v="66.25"/>
    <n v="3330.1"/>
    <s v="No"/>
    <m/>
  </r>
  <r>
    <x v="3816"/>
    <s v="Male"/>
    <n v="0"/>
    <s v="No"/>
    <x v="1"/>
    <s v="No"/>
    <n v="26"/>
    <s v="Yes"/>
    <s v="Fiber optic"/>
    <s v="Month-to-month"/>
    <s v="No"/>
    <s v="Electronic check"/>
    <n v="89.8"/>
    <n v="2335.3000000000002"/>
    <s v="Yes"/>
    <m/>
  </r>
  <r>
    <x v="3817"/>
    <s v="Male"/>
    <n v="0"/>
    <s v="No"/>
    <x v="1"/>
    <s v="No"/>
    <n v="66"/>
    <s v="Yes"/>
    <s v="DSL"/>
    <s v="Two year"/>
    <s v="Yes"/>
    <s v="Credit card (automatic)"/>
    <n v="74.599999999999994"/>
    <n v="4798.3999999999996"/>
    <s v="No"/>
    <m/>
  </r>
  <r>
    <x v="3818"/>
    <s v="Male"/>
    <n v="0"/>
    <s v="No"/>
    <x v="1"/>
    <s v="Yes"/>
    <n v="25"/>
    <s v="No"/>
    <s v="DSL"/>
    <s v="One year"/>
    <s v="Yes"/>
    <s v="Credit card (automatic)"/>
    <n v="40.65"/>
    <n v="970.55"/>
    <s v="No"/>
    <m/>
  </r>
  <r>
    <x v="3819"/>
    <s v="Male"/>
    <n v="0"/>
    <s v="Yes"/>
    <x v="0"/>
    <s v="Yes"/>
    <n v="69"/>
    <s v="Yes"/>
    <s v="Fiber optic"/>
    <s v="Two year"/>
    <s v="Yes"/>
    <s v="Bank transfer (automatic)"/>
    <n v="114.35"/>
    <n v="7665.8"/>
    <s v="No"/>
    <m/>
  </r>
  <r>
    <x v="3820"/>
    <s v="Female"/>
    <n v="0"/>
    <s v="No"/>
    <x v="1"/>
    <s v="No"/>
    <n v="12"/>
    <s v="Yes"/>
    <s v="Fiber optic"/>
    <s v="One year"/>
    <s v="No"/>
    <s v="Mailed check"/>
    <n v="95.5"/>
    <n v="1115.1500000000001"/>
    <s v="Yes"/>
    <m/>
  </r>
  <r>
    <x v="3821"/>
    <s v="Female"/>
    <n v="0"/>
    <s v="Yes"/>
    <x v="0"/>
    <s v="No"/>
    <n v="26"/>
    <s v="No"/>
    <s v="DSL"/>
    <s v="One year"/>
    <s v="No"/>
    <s v="Credit card (automatic)"/>
    <n v="35.4"/>
    <n v="978.6"/>
    <s v="No"/>
    <m/>
  </r>
  <r>
    <x v="3822"/>
    <s v="Male"/>
    <n v="0"/>
    <s v="Yes"/>
    <x v="0"/>
    <s v="No"/>
    <n v="60"/>
    <s v="Yes"/>
    <s v="No"/>
    <s v="Two year"/>
    <s v="No"/>
    <s v="Mailed check"/>
    <n v="19.95"/>
    <n v="1258.1500000000001"/>
    <s v="No"/>
    <m/>
  </r>
  <r>
    <x v="3823"/>
    <s v="Male"/>
    <n v="0"/>
    <s v="No"/>
    <x v="1"/>
    <s v="No"/>
    <n v="18"/>
    <s v="Yes"/>
    <s v="No"/>
    <s v="Month-to-month"/>
    <s v="No"/>
    <s v="Mailed check"/>
    <n v="19.25"/>
    <n v="331.35"/>
    <s v="No"/>
    <m/>
  </r>
  <r>
    <x v="3824"/>
    <s v="Female"/>
    <n v="1"/>
    <s v="No"/>
    <x v="1"/>
    <s v="No"/>
    <n v="10"/>
    <s v="No"/>
    <s v="DSL"/>
    <s v="Month-to-month"/>
    <s v="Yes"/>
    <s v="Electronic check"/>
    <n v="29.65"/>
    <n v="291.39999999999998"/>
    <s v="Yes"/>
    <m/>
  </r>
  <r>
    <x v="3825"/>
    <s v="Male"/>
    <n v="0"/>
    <s v="Yes"/>
    <x v="0"/>
    <s v="Yes"/>
    <n v="5"/>
    <s v="Yes"/>
    <s v="Fiber optic"/>
    <s v="Month-to-month"/>
    <s v="Yes"/>
    <s v="Electronic check"/>
    <n v="84.5"/>
    <n v="453.75"/>
    <s v="Yes"/>
    <m/>
  </r>
  <r>
    <x v="3826"/>
    <s v="Male"/>
    <n v="0"/>
    <s v="No"/>
    <x v="1"/>
    <s v="No"/>
    <n v="18"/>
    <s v="Yes"/>
    <s v="Fiber optic"/>
    <s v="Month-to-month"/>
    <s v="Yes"/>
    <s v="Credit card (automatic)"/>
    <n v="90.7"/>
    <n v="1597.25"/>
    <s v="Yes"/>
    <m/>
  </r>
  <r>
    <x v="3827"/>
    <s v="Female"/>
    <n v="0"/>
    <s v="Yes"/>
    <x v="0"/>
    <s v="Yes"/>
    <n v="66"/>
    <s v="Yes"/>
    <s v="DSL"/>
    <s v="Two year"/>
    <s v="Yes"/>
    <s v="Electronic check"/>
    <n v="59.75"/>
    <n v="3996.8"/>
    <s v="No"/>
    <m/>
  </r>
  <r>
    <x v="3828"/>
    <s v="Female"/>
    <n v="1"/>
    <s v="No"/>
    <x v="1"/>
    <s v="No"/>
    <n v="3"/>
    <s v="Yes"/>
    <s v="Fiber optic"/>
    <s v="Month-to-month"/>
    <s v="Yes"/>
    <s v="Electronic check"/>
    <n v="70.3"/>
    <n v="235.5"/>
    <s v="Yes"/>
    <m/>
  </r>
  <r>
    <x v="3829"/>
    <s v="Male"/>
    <n v="0"/>
    <s v="Yes"/>
    <x v="0"/>
    <s v="Yes"/>
    <n v="16"/>
    <s v="Yes"/>
    <s v="Fiber optic"/>
    <s v="Month-to-month"/>
    <s v="Yes"/>
    <s v="Bank transfer (automatic)"/>
    <n v="90.8"/>
    <n v="1442.2"/>
    <s v="No"/>
    <m/>
  </r>
  <r>
    <x v="3830"/>
    <s v="Male"/>
    <n v="0"/>
    <s v="Yes"/>
    <x v="0"/>
    <s v="No"/>
    <n v="71"/>
    <s v="Yes"/>
    <s v="Fiber optic"/>
    <s v="Two year"/>
    <s v="Yes"/>
    <s v="Electronic check"/>
    <n v="105.25"/>
    <n v="7291.75"/>
    <s v="No"/>
    <m/>
  </r>
  <r>
    <x v="3831"/>
    <s v="Female"/>
    <n v="0"/>
    <s v="No"/>
    <x v="1"/>
    <s v="No"/>
    <n v="10"/>
    <s v="Yes"/>
    <s v="Fiber optic"/>
    <s v="Month-to-month"/>
    <s v="Yes"/>
    <s v="Electronic check"/>
    <n v="74.75"/>
    <n v="799.65"/>
    <s v="Yes"/>
    <m/>
  </r>
  <r>
    <x v="3832"/>
    <s v="Male"/>
    <n v="0"/>
    <s v="No"/>
    <x v="1"/>
    <s v="No"/>
    <n v="18"/>
    <s v="Yes"/>
    <s v="No"/>
    <s v="One year"/>
    <s v="No"/>
    <s v="Mailed check"/>
    <n v="23.75"/>
    <n v="424.5"/>
    <s v="No"/>
    <m/>
  </r>
  <r>
    <x v="3833"/>
    <s v="Male"/>
    <n v="0"/>
    <s v="No"/>
    <x v="1"/>
    <s v="No"/>
    <n v="4"/>
    <s v="Yes"/>
    <s v="DSL"/>
    <s v="Month-to-month"/>
    <s v="Yes"/>
    <s v="Electronic check"/>
    <n v="61.3"/>
    <n v="249.4"/>
    <s v="No"/>
    <m/>
  </r>
  <r>
    <x v="3834"/>
    <s v="Female"/>
    <n v="0"/>
    <s v="Yes"/>
    <x v="0"/>
    <s v="No"/>
    <n v="56"/>
    <s v="Yes"/>
    <s v="Fiber optic"/>
    <s v="One year"/>
    <s v="Yes"/>
    <s v="Electronic check"/>
    <n v="98"/>
    <n v="5270.6"/>
    <s v="No"/>
    <m/>
  </r>
  <r>
    <x v="3835"/>
    <s v="Male"/>
    <n v="0"/>
    <s v="No"/>
    <x v="1"/>
    <s v="No"/>
    <n v="36"/>
    <s v="Yes"/>
    <s v="Fiber optic"/>
    <s v="Month-to-month"/>
    <s v="Yes"/>
    <s v="Electronic check"/>
    <n v="84.75"/>
    <n v="3050.15"/>
    <s v="Yes"/>
    <m/>
  </r>
  <r>
    <x v="3836"/>
    <s v="Male"/>
    <n v="0"/>
    <s v="No"/>
    <x v="1"/>
    <s v="No"/>
    <n v="53"/>
    <s v="Yes"/>
    <s v="Fiber optic"/>
    <s v="Month-to-month"/>
    <s v="No"/>
    <s v="Bank transfer (automatic)"/>
    <n v="85.45"/>
    <n v="4517.25"/>
    <s v="Yes"/>
    <m/>
  </r>
  <r>
    <x v="3837"/>
    <s v="Male"/>
    <n v="0"/>
    <s v="No"/>
    <x v="1"/>
    <s v="No"/>
    <n v="10"/>
    <s v="Yes"/>
    <s v="DSL"/>
    <s v="Month-to-month"/>
    <s v="Yes"/>
    <s v="Credit card (automatic)"/>
    <n v="45.8"/>
    <n v="436.2"/>
    <s v="No"/>
    <m/>
  </r>
  <r>
    <x v="3838"/>
    <s v="Male"/>
    <n v="0"/>
    <s v="Yes"/>
    <x v="0"/>
    <s v="Yes"/>
    <n v="1"/>
    <s v="Yes"/>
    <s v="No"/>
    <s v="Month-to-month"/>
    <s v="No"/>
    <s v="Mailed check"/>
    <n v="19.899999999999999"/>
    <n v="19.899999999999999"/>
    <s v="Yes"/>
    <m/>
  </r>
  <r>
    <x v="3839"/>
    <s v="Female"/>
    <n v="0"/>
    <s v="Yes"/>
    <x v="0"/>
    <s v="No"/>
    <n v="51"/>
    <s v="Yes"/>
    <s v="Fiber optic"/>
    <s v="Month-to-month"/>
    <s v="No"/>
    <s v="Mailed check"/>
    <n v="69.150000000000006"/>
    <n v="3649.6"/>
    <s v="No"/>
    <m/>
  </r>
  <r>
    <x v="3840"/>
    <s v="Male"/>
    <n v="1"/>
    <s v="No"/>
    <x v="1"/>
    <s v="No"/>
    <n v="12"/>
    <s v="Yes"/>
    <s v="Fiber optic"/>
    <s v="Month-to-month"/>
    <s v="Yes"/>
    <s v="Electronic check"/>
    <n v="99.45"/>
    <n v="1200.1500000000001"/>
    <s v="Yes"/>
    <m/>
  </r>
  <r>
    <x v="3841"/>
    <s v="Male"/>
    <n v="0"/>
    <s v="Yes"/>
    <x v="0"/>
    <s v="Yes"/>
    <n v="63"/>
    <s v="No"/>
    <s v="DSL"/>
    <s v="Two year"/>
    <s v="No"/>
    <s v="Bank transfer (automatic)"/>
    <n v="39.35"/>
    <n v="2395.0500000000002"/>
    <s v="No"/>
    <m/>
  </r>
  <r>
    <x v="3842"/>
    <s v="Female"/>
    <n v="0"/>
    <s v="No"/>
    <x v="1"/>
    <s v="No"/>
    <n v="1"/>
    <s v="Yes"/>
    <s v="Fiber optic"/>
    <s v="Month-to-month"/>
    <s v="Yes"/>
    <s v="Electronic check"/>
    <n v="70.599999999999994"/>
    <n v="70.599999999999994"/>
    <s v="Yes"/>
    <m/>
  </r>
  <r>
    <x v="3843"/>
    <s v="Female"/>
    <n v="0"/>
    <s v="Yes"/>
    <x v="0"/>
    <s v="No"/>
    <n v="48"/>
    <s v="Yes"/>
    <s v="Fiber optic"/>
    <s v="Month-to-month"/>
    <s v="Yes"/>
    <s v="Credit card (automatic)"/>
    <n v="105.1"/>
    <n v="5083.55"/>
    <s v="No"/>
    <m/>
  </r>
  <r>
    <x v="3844"/>
    <s v="Female"/>
    <n v="0"/>
    <s v="No"/>
    <x v="1"/>
    <s v="Yes"/>
    <n v="35"/>
    <s v="Yes"/>
    <s v="No"/>
    <s v="One year"/>
    <s v="Yes"/>
    <s v="Credit card (automatic)"/>
    <n v="20.100000000000001"/>
    <n v="644.5"/>
    <s v="No"/>
    <m/>
  </r>
  <r>
    <x v="3845"/>
    <s v="Male"/>
    <n v="0"/>
    <s v="No"/>
    <x v="1"/>
    <s v="No"/>
    <n v="6"/>
    <s v="Yes"/>
    <s v="Fiber optic"/>
    <s v="Month-to-month"/>
    <s v="Yes"/>
    <s v="Electronic check"/>
    <n v="84.85"/>
    <n v="523.5"/>
    <s v="Yes"/>
    <m/>
  </r>
  <r>
    <x v="3846"/>
    <s v="Male"/>
    <n v="0"/>
    <s v="No"/>
    <x v="1"/>
    <s v="No"/>
    <n v="2"/>
    <s v="Yes"/>
    <s v="No"/>
    <s v="Month-to-month"/>
    <s v="No"/>
    <s v="Mailed check"/>
    <n v="19.75"/>
    <n v="39.299999999999997"/>
    <s v="No"/>
    <m/>
  </r>
  <r>
    <x v="3847"/>
    <s v="Female"/>
    <n v="0"/>
    <s v="No"/>
    <x v="1"/>
    <s v="No"/>
    <n v="50"/>
    <s v="Yes"/>
    <s v="No"/>
    <s v="One year"/>
    <s v="No"/>
    <s v="Bank transfer (automatic)"/>
    <n v="19.75"/>
    <n v="989.05"/>
    <s v="No"/>
    <m/>
  </r>
  <r>
    <x v="3848"/>
    <s v="Male"/>
    <n v="0"/>
    <s v="No"/>
    <x v="1"/>
    <s v="No"/>
    <n v="31"/>
    <s v="Yes"/>
    <s v="No"/>
    <s v="Two year"/>
    <s v="No"/>
    <s v="Mailed check"/>
    <n v="20.45"/>
    <n v="638.54999999999995"/>
    <s v="No"/>
    <m/>
  </r>
  <r>
    <x v="3849"/>
    <s v="Female"/>
    <n v="0"/>
    <s v="Yes"/>
    <x v="0"/>
    <s v="Yes"/>
    <n v="9"/>
    <s v="Yes"/>
    <s v="No"/>
    <s v="Two year"/>
    <s v="No"/>
    <s v="Mailed check"/>
    <n v="20.350000000000001"/>
    <n v="191.1"/>
    <s v="No"/>
    <m/>
  </r>
  <r>
    <x v="3850"/>
    <s v="Female"/>
    <n v="0"/>
    <s v="Yes"/>
    <x v="0"/>
    <s v="Yes"/>
    <n v="54"/>
    <s v="Yes"/>
    <s v="DSL"/>
    <s v="Month-to-month"/>
    <s v="Yes"/>
    <s v="Electronic check"/>
    <n v="86.2"/>
    <n v="4524.05"/>
    <s v="No"/>
    <m/>
  </r>
  <r>
    <x v="3851"/>
    <s v="Female"/>
    <n v="0"/>
    <s v="No"/>
    <x v="1"/>
    <s v="No"/>
    <n v="46"/>
    <s v="Yes"/>
    <s v="Fiber optic"/>
    <s v="One year"/>
    <s v="Yes"/>
    <s v="Credit card (automatic)"/>
    <n v="95.65"/>
    <n v="4664.2"/>
    <s v="No"/>
    <m/>
  </r>
  <r>
    <x v="3852"/>
    <s v="Male"/>
    <n v="0"/>
    <s v="Yes"/>
    <x v="0"/>
    <s v="Yes"/>
    <n v="71"/>
    <s v="Yes"/>
    <s v="Fiber optic"/>
    <s v="Two year"/>
    <s v="Yes"/>
    <s v="Electronic check"/>
    <n v="97.2"/>
    <n v="6910.3"/>
    <s v="No"/>
    <m/>
  </r>
  <r>
    <x v="3853"/>
    <s v="Female"/>
    <n v="0"/>
    <s v="Yes"/>
    <x v="0"/>
    <s v="Yes"/>
    <n v="63"/>
    <s v="Yes"/>
    <s v="DSL"/>
    <s v="Two year"/>
    <s v="No"/>
    <s v="Mailed check"/>
    <n v="63.55"/>
    <n v="4014.2"/>
    <s v="No"/>
    <m/>
  </r>
  <r>
    <x v="3854"/>
    <s v="Female"/>
    <n v="1"/>
    <s v="No"/>
    <x v="1"/>
    <s v="No"/>
    <n v="26"/>
    <s v="Yes"/>
    <s v="Fiber optic"/>
    <s v="Month-to-month"/>
    <s v="Yes"/>
    <s v="Electronic check"/>
    <n v="89.15"/>
    <n v="2277.65"/>
    <s v="Yes"/>
    <m/>
  </r>
  <r>
    <x v="3855"/>
    <s v="Male"/>
    <n v="1"/>
    <s v="Yes"/>
    <x v="0"/>
    <s v="No"/>
    <n v="61"/>
    <s v="Yes"/>
    <s v="Fiber optic"/>
    <s v="One year"/>
    <s v="Yes"/>
    <s v="Bank transfer (automatic)"/>
    <n v="85.55"/>
    <n v="5251.75"/>
    <s v="No"/>
    <m/>
  </r>
  <r>
    <x v="3856"/>
    <s v="Female"/>
    <n v="0"/>
    <s v="No"/>
    <x v="1"/>
    <s v="No"/>
    <n v="18"/>
    <s v="Yes"/>
    <s v="DSL"/>
    <s v="Month-to-month"/>
    <s v="Yes"/>
    <s v="Electronic check"/>
    <n v="50.3"/>
    <n v="913.3"/>
    <s v="No"/>
    <m/>
  </r>
  <r>
    <x v="3857"/>
    <s v="Female"/>
    <n v="0"/>
    <s v="Yes"/>
    <x v="0"/>
    <s v="Yes"/>
    <n v="57"/>
    <s v="Yes"/>
    <s v="Fiber optic"/>
    <s v="One year"/>
    <s v="Yes"/>
    <s v="Electronic check"/>
    <n v="95"/>
    <n v="5535.8"/>
    <s v="No"/>
    <m/>
  </r>
  <r>
    <x v="3858"/>
    <s v="Female"/>
    <n v="1"/>
    <s v="Yes"/>
    <x v="0"/>
    <s v="No"/>
    <n v="72"/>
    <s v="Yes"/>
    <s v="Fiber optic"/>
    <s v="Two year"/>
    <s v="No"/>
    <s v="Bank transfer (automatic)"/>
    <n v="78.5"/>
    <n v="5602.25"/>
    <s v="No"/>
    <m/>
  </r>
  <r>
    <x v="3859"/>
    <s v="Male"/>
    <n v="0"/>
    <s v="Yes"/>
    <x v="0"/>
    <s v="No"/>
    <n v="70"/>
    <s v="Yes"/>
    <s v="Fiber optic"/>
    <s v="Two year"/>
    <s v="No"/>
    <s v="Credit card (automatic)"/>
    <n v="114.3"/>
    <n v="8244.2999999999993"/>
    <s v="No"/>
    <m/>
  </r>
  <r>
    <x v="3860"/>
    <s v="Female"/>
    <n v="0"/>
    <s v="No"/>
    <x v="1"/>
    <s v="No"/>
    <n v="38"/>
    <s v="Yes"/>
    <s v="No"/>
    <s v="Two year"/>
    <s v="No"/>
    <s v="Mailed check"/>
    <n v="20.05"/>
    <n v="741.5"/>
    <s v="No"/>
    <m/>
  </r>
  <r>
    <x v="3861"/>
    <s v="Male"/>
    <n v="0"/>
    <s v="Yes"/>
    <x v="0"/>
    <s v="Yes"/>
    <n v="68"/>
    <s v="Yes"/>
    <s v="DSL"/>
    <s v="Two year"/>
    <s v="No"/>
    <s v="Credit card (automatic)"/>
    <n v="62.65"/>
    <n v="4375.8"/>
    <s v="No"/>
    <m/>
  </r>
  <r>
    <x v="3862"/>
    <s v="Male"/>
    <n v="0"/>
    <s v="No"/>
    <x v="1"/>
    <s v="No"/>
    <n v="13"/>
    <s v="Yes"/>
    <s v="Fiber optic"/>
    <s v="Month-to-month"/>
    <s v="Yes"/>
    <s v="Electronic check"/>
    <n v="80.849999999999994"/>
    <n v="1008.7"/>
    <s v="Yes"/>
    <m/>
  </r>
  <r>
    <x v="3863"/>
    <s v="Male"/>
    <n v="1"/>
    <s v="Yes"/>
    <x v="0"/>
    <s v="No"/>
    <n v="65"/>
    <s v="Yes"/>
    <s v="Fiber optic"/>
    <s v="Two year"/>
    <s v="Yes"/>
    <s v="Credit card (automatic)"/>
    <n v="92.7"/>
    <n v="5968.4"/>
    <s v="No"/>
    <m/>
  </r>
  <r>
    <x v="3864"/>
    <s v="Female"/>
    <n v="0"/>
    <s v="No"/>
    <x v="1"/>
    <s v="No"/>
    <n v="30"/>
    <s v="Yes"/>
    <s v="Fiber optic"/>
    <s v="Month-to-month"/>
    <s v="No"/>
    <s v="Electronic check"/>
    <n v="100.45"/>
    <n v="3096.9"/>
    <s v="No"/>
    <m/>
  </r>
  <r>
    <x v="3865"/>
    <s v="Male"/>
    <n v="0"/>
    <s v="Yes"/>
    <x v="0"/>
    <s v="No"/>
    <n v="51"/>
    <s v="Yes"/>
    <s v="DSL"/>
    <s v="Two year"/>
    <s v="Yes"/>
    <s v="Bank transfer (automatic)"/>
    <n v="75.2"/>
    <n v="3901.25"/>
    <s v="No"/>
    <m/>
  </r>
  <r>
    <x v="3866"/>
    <s v="Female"/>
    <n v="0"/>
    <s v="No"/>
    <x v="1"/>
    <s v="No"/>
    <n v="31"/>
    <s v="Yes"/>
    <s v="Fiber optic"/>
    <s v="Month-to-month"/>
    <s v="Yes"/>
    <s v="Credit card (automatic)"/>
    <n v="84.75"/>
    <n v="2613.4"/>
    <s v="No"/>
    <m/>
  </r>
  <r>
    <x v="3867"/>
    <s v="Male"/>
    <n v="0"/>
    <s v="No"/>
    <x v="1"/>
    <s v="No"/>
    <n v="55"/>
    <s v="Yes"/>
    <s v="Fiber optic"/>
    <s v="One year"/>
    <s v="Yes"/>
    <s v="Mailed check"/>
    <n v="100.9"/>
    <n v="5552.05"/>
    <s v="No"/>
    <m/>
  </r>
  <r>
    <x v="3868"/>
    <s v="Male"/>
    <n v="0"/>
    <s v="No"/>
    <x v="1"/>
    <s v="Yes"/>
    <n v="33"/>
    <s v="Yes"/>
    <s v="Fiber optic"/>
    <s v="Month-to-month"/>
    <s v="Yes"/>
    <s v="Bank transfer (automatic)"/>
    <n v="95.3"/>
    <n v="3275.15"/>
    <s v="No"/>
    <m/>
  </r>
  <r>
    <x v="3869"/>
    <s v="Female"/>
    <n v="0"/>
    <s v="Yes"/>
    <x v="0"/>
    <s v="Yes"/>
    <n v="46"/>
    <s v="Yes"/>
    <s v="Fiber optic"/>
    <s v="One year"/>
    <s v="No"/>
    <s v="Bank transfer (automatic)"/>
    <n v="90.95"/>
    <n v="4236.6000000000004"/>
    <s v="No"/>
    <m/>
  </r>
  <r>
    <x v="3870"/>
    <s v="Female"/>
    <n v="1"/>
    <s v="No"/>
    <x v="1"/>
    <s v="No"/>
    <n v="20"/>
    <s v="Yes"/>
    <s v="DSL"/>
    <s v="Month-to-month"/>
    <s v="Yes"/>
    <s v="Mailed check"/>
    <n v="61.6"/>
    <n v="1174.3499999999999"/>
    <s v="Yes"/>
    <m/>
  </r>
  <r>
    <x v="3871"/>
    <s v="Male"/>
    <n v="0"/>
    <s v="Yes"/>
    <x v="0"/>
    <s v="No"/>
    <n v="9"/>
    <s v="Yes"/>
    <s v="Fiber optic"/>
    <s v="Month-to-month"/>
    <s v="Yes"/>
    <s v="Electronic check"/>
    <n v="79.900000000000006"/>
    <n v="741.7"/>
    <s v="Yes"/>
    <m/>
  </r>
  <r>
    <x v="3872"/>
    <s v="Male"/>
    <n v="1"/>
    <s v="No"/>
    <x v="1"/>
    <s v="No"/>
    <n v="32"/>
    <s v="Yes"/>
    <s v="Fiber optic"/>
    <s v="Month-to-month"/>
    <s v="Yes"/>
    <s v="Credit card (automatic)"/>
    <n v="96.15"/>
    <n v="3019.25"/>
    <s v="Yes"/>
    <m/>
  </r>
  <r>
    <x v="3873"/>
    <s v="Female"/>
    <n v="0"/>
    <s v="Yes"/>
    <x v="0"/>
    <s v="No"/>
    <n v="70"/>
    <s v="Yes"/>
    <s v="DSL"/>
    <s v="Two year"/>
    <s v="No"/>
    <s v="Credit card (automatic)"/>
    <n v="65.3"/>
    <n v="4759.75"/>
    <s v="Yes"/>
    <m/>
  </r>
  <r>
    <x v="3874"/>
    <s v="Female"/>
    <n v="0"/>
    <s v="No"/>
    <x v="1"/>
    <s v="Yes"/>
    <n v="61"/>
    <s v="Yes"/>
    <s v="No"/>
    <s v="Two year"/>
    <s v="Yes"/>
    <s v="Credit card (automatic)"/>
    <n v="25"/>
    <n v="1498.35"/>
    <s v="No"/>
    <m/>
  </r>
  <r>
    <x v="3875"/>
    <s v="Male"/>
    <n v="0"/>
    <s v="No"/>
    <x v="1"/>
    <s v="No"/>
    <n v="26"/>
    <s v="Yes"/>
    <s v="DSL"/>
    <s v="Month-to-month"/>
    <s v="No"/>
    <s v="Electronic check"/>
    <n v="45.45"/>
    <n v="1233.1500000000001"/>
    <s v="No"/>
    <m/>
  </r>
  <r>
    <x v="3876"/>
    <s v="Male"/>
    <n v="0"/>
    <s v="Yes"/>
    <x v="0"/>
    <s v="No"/>
    <n v="45"/>
    <s v="Yes"/>
    <s v="Fiber optic"/>
    <s v="Month-to-month"/>
    <s v="Yes"/>
    <s v="Bank transfer (automatic)"/>
    <n v="107.75"/>
    <n v="4882.8"/>
    <s v="No"/>
    <m/>
  </r>
  <r>
    <x v="3877"/>
    <s v="Male"/>
    <n v="0"/>
    <s v="Yes"/>
    <x v="0"/>
    <s v="Yes"/>
    <n v="62"/>
    <s v="Yes"/>
    <s v="Fiber optic"/>
    <s v="Two year"/>
    <s v="Yes"/>
    <s v="Credit card (automatic)"/>
    <n v="89.1"/>
    <n v="5411.65"/>
    <s v="No"/>
    <m/>
  </r>
  <r>
    <x v="3878"/>
    <s v="Female"/>
    <n v="0"/>
    <s v="No"/>
    <x v="1"/>
    <s v="No"/>
    <n v="3"/>
    <s v="Yes"/>
    <s v="DSL"/>
    <s v="Month-to-month"/>
    <s v="No"/>
    <s v="Mailed check"/>
    <n v="44.75"/>
    <n v="148.05000000000001"/>
    <s v="No"/>
    <m/>
  </r>
  <r>
    <x v="3879"/>
    <s v="Female"/>
    <n v="0"/>
    <s v="Yes"/>
    <x v="0"/>
    <s v="Yes"/>
    <n v="41"/>
    <s v="Yes"/>
    <s v="Fiber optic"/>
    <s v="One year"/>
    <s v="Yes"/>
    <s v="Bank transfer (automatic)"/>
    <n v="101.6"/>
    <n v="3930.55"/>
    <s v="No"/>
    <m/>
  </r>
  <r>
    <x v="3880"/>
    <s v="Male"/>
    <n v="0"/>
    <s v="Yes"/>
    <x v="0"/>
    <s v="Yes"/>
    <n v="67"/>
    <s v="Yes"/>
    <s v="Fiber optic"/>
    <s v="Two year"/>
    <s v="No"/>
    <s v="Bank transfer (automatic)"/>
    <n v="103.15"/>
    <n v="6895.5"/>
    <s v="No"/>
    <m/>
  </r>
  <r>
    <x v="3881"/>
    <s v="Female"/>
    <n v="0"/>
    <s v="Yes"/>
    <x v="0"/>
    <s v="No"/>
    <n v="71"/>
    <s v="Yes"/>
    <s v="Fiber optic"/>
    <s v="One year"/>
    <s v="No"/>
    <s v="Mailed check"/>
    <n v="95.65"/>
    <n v="6856.95"/>
    <s v="No"/>
    <m/>
  </r>
  <r>
    <x v="3882"/>
    <s v="Female"/>
    <n v="0"/>
    <s v="Yes"/>
    <x v="0"/>
    <s v="Yes"/>
    <n v="37"/>
    <s v="Yes"/>
    <s v="DSL"/>
    <s v="One year"/>
    <s v="No"/>
    <s v="Bank transfer (automatic)"/>
    <n v="75.099999999999994"/>
    <n v="2658.8"/>
    <s v="No"/>
    <m/>
  </r>
  <r>
    <x v="3883"/>
    <s v="Male"/>
    <n v="0"/>
    <s v="Yes"/>
    <x v="0"/>
    <s v="No"/>
    <n v="60"/>
    <s v="Yes"/>
    <s v="DSL"/>
    <s v="Two year"/>
    <s v="Yes"/>
    <s v="Mailed check"/>
    <n v="61.35"/>
    <n v="3766.2"/>
    <s v="No"/>
    <m/>
  </r>
  <r>
    <x v="3884"/>
    <s v="Female"/>
    <n v="0"/>
    <s v="No"/>
    <x v="1"/>
    <s v="No"/>
    <n v="6"/>
    <s v="Yes"/>
    <s v="No"/>
    <s v="Month-to-month"/>
    <s v="No"/>
    <s v="Credit card (automatic)"/>
    <n v="19.7"/>
    <n v="129.55000000000001"/>
    <s v="No"/>
    <m/>
  </r>
  <r>
    <x v="3885"/>
    <s v="Female"/>
    <n v="0"/>
    <s v="Yes"/>
    <x v="0"/>
    <s v="Yes"/>
    <n v="11"/>
    <s v="Yes"/>
    <s v="DSL"/>
    <s v="Month-to-month"/>
    <s v="No"/>
    <s v="Bank transfer (automatic)"/>
    <n v="51"/>
    <n v="581.70000000000005"/>
    <s v="No"/>
    <m/>
  </r>
  <r>
    <x v="3886"/>
    <s v="Male"/>
    <n v="0"/>
    <s v="No"/>
    <x v="1"/>
    <s v="No"/>
    <n v="7"/>
    <s v="Yes"/>
    <s v="DSL"/>
    <s v="Month-to-month"/>
    <s v="Yes"/>
    <s v="Mailed check"/>
    <n v="51"/>
    <n v="354.05"/>
    <s v="Yes"/>
    <m/>
  </r>
  <r>
    <x v="3887"/>
    <s v="Female"/>
    <n v="0"/>
    <s v="Yes"/>
    <x v="0"/>
    <s v="Yes"/>
    <n v="10"/>
    <s v="Yes"/>
    <s v="Fiber optic"/>
    <s v="Month-to-month"/>
    <s v="Yes"/>
    <s v="Electronic check"/>
    <n v="88.85"/>
    <n v="929.45"/>
    <s v="No"/>
    <m/>
  </r>
  <r>
    <x v="3888"/>
    <s v="Male"/>
    <n v="0"/>
    <s v="Yes"/>
    <x v="0"/>
    <s v="No"/>
    <n v="34"/>
    <s v="Yes"/>
    <s v="No"/>
    <s v="Two year"/>
    <s v="No"/>
    <s v="Credit card (automatic)"/>
    <n v="20.05"/>
    <n v="679"/>
    <s v="No"/>
    <m/>
  </r>
  <r>
    <x v="3889"/>
    <s v="Female"/>
    <n v="0"/>
    <s v="No"/>
    <x v="1"/>
    <s v="No"/>
    <n v="62"/>
    <s v="Yes"/>
    <s v="DSL"/>
    <s v="Two year"/>
    <s v="Yes"/>
    <s v="Mailed check"/>
    <n v="65.099999999999994"/>
    <n v="3846.75"/>
    <s v="No"/>
    <m/>
  </r>
  <r>
    <x v="3890"/>
    <s v="Male"/>
    <n v="0"/>
    <s v="Yes"/>
    <x v="0"/>
    <s v="No"/>
    <n v="64"/>
    <s v="Yes"/>
    <s v="DSL"/>
    <s v="One year"/>
    <s v="Yes"/>
    <s v="Mailed check"/>
    <n v="70.150000000000006"/>
    <n v="4480.7"/>
    <s v="No"/>
    <m/>
  </r>
  <r>
    <x v="3891"/>
    <s v="Male"/>
    <n v="0"/>
    <s v="No"/>
    <x v="1"/>
    <s v="No"/>
    <n v="25"/>
    <s v="Yes"/>
    <s v="No"/>
    <s v="Two year"/>
    <s v="Yes"/>
    <s v="Mailed check"/>
    <n v="20.75"/>
    <n v="499.4"/>
    <s v="No"/>
    <m/>
  </r>
  <r>
    <x v="3892"/>
    <s v="Male"/>
    <n v="0"/>
    <s v="No"/>
    <x v="1"/>
    <s v="Yes"/>
    <n v="10"/>
    <s v="Yes"/>
    <s v="No"/>
    <s v="One year"/>
    <s v="Yes"/>
    <s v="Bank transfer (automatic)"/>
    <n v="19.95"/>
    <n v="219.5"/>
    <s v="No"/>
    <m/>
  </r>
  <r>
    <x v="3893"/>
    <s v="Female"/>
    <n v="0"/>
    <s v="No"/>
    <x v="1"/>
    <s v="No"/>
    <n v="53"/>
    <s v="Yes"/>
    <s v="Fiber optic"/>
    <s v="One year"/>
    <s v="No"/>
    <s v="Mailed check"/>
    <n v="98.6"/>
    <n v="5311.85"/>
    <s v="No"/>
    <m/>
  </r>
  <r>
    <x v="3894"/>
    <s v="Female"/>
    <n v="0"/>
    <s v="No"/>
    <x v="1"/>
    <s v="No"/>
    <n v="7"/>
    <s v="Yes"/>
    <s v="Fiber optic"/>
    <s v="Month-to-month"/>
    <s v="Yes"/>
    <s v="Electronic check"/>
    <n v="79.7"/>
    <n v="586.04999999999995"/>
    <s v="Yes"/>
    <m/>
  </r>
  <r>
    <x v="3895"/>
    <s v="Female"/>
    <n v="1"/>
    <s v="Yes"/>
    <x v="0"/>
    <s v="No"/>
    <n v="71"/>
    <s v="Yes"/>
    <s v="Fiber optic"/>
    <s v="Two year"/>
    <s v="No"/>
    <s v="Credit card (automatic)"/>
    <n v="89.45"/>
    <n v="6435.25"/>
    <s v="No"/>
    <m/>
  </r>
  <r>
    <x v="3896"/>
    <s v="Female"/>
    <n v="0"/>
    <s v="No"/>
    <x v="1"/>
    <s v="No"/>
    <n v="29"/>
    <s v="Yes"/>
    <s v="Fiber optic"/>
    <s v="Month-to-month"/>
    <s v="Yes"/>
    <s v="Electronic check"/>
    <n v="74.2"/>
    <n v="1993.25"/>
    <s v="No"/>
    <m/>
  </r>
  <r>
    <x v="3897"/>
    <s v="Male"/>
    <n v="0"/>
    <s v="Yes"/>
    <x v="0"/>
    <s v="Yes"/>
    <n v="24"/>
    <s v="Yes"/>
    <s v="DSL"/>
    <s v="Month-to-month"/>
    <s v="No"/>
    <s v="Bank transfer (automatic)"/>
    <n v="81"/>
    <n v="1923.85"/>
    <s v="No"/>
    <m/>
  </r>
  <r>
    <x v="3898"/>
    <s v="Male"/>
    <n v="0"/>
    <s v="Yes"/>
    <x v="0"/>
    <s v="Yes"/>
    <n v="20"/>
    <s v="Yes"/>
    <s v="DSL"/>
    <s v="Month-to-month"/>
    <s v="Yes"/>
    <s v="Electronic check"/>
    <n v="49.6"/>
    <n v="939.8"/>
    <s v="No"/>
    <m/>
  </r>
  <r>
    <x v="3899"/>
    <s v="Female"/>
    <n v="0"/>
    <s v="No"/>
    <x v="1"/>
    <s v="No"/>
    <n v="1"/>
    <s v="Yes"/>
    <s v="Fiber optic"/>
    <s v="Month-to-month"/>
    <s v="Yes"/>
    <s v="Electronic check"/>
    <n v="84.6"/>
    <n v="84.6"/>
    <s v="No"/>
    <m/>
  </r>
  <r>
    <x v="3900"/>
    <s v="Male"/>
    <n v="0"/>
    <s v="No"/>
    <x v="1"/>
    <s v="Yes"/>
    <n v="54"/>
    <s v="Yes"/>
    <s v="DSL"/>
    <s v="Month-to-month"/>
    <s v="Yes"/>
    <s v="Credit card (automatic)"/>
    <n v="55"/>
    <n v="3092.65"/>
    <s v="Yes"/>
    <m/>
  </r>
  <r>
    <x v="3901"/>
    <s v="Female"/>
    <n v="0"/>
    <s v="Yes"/>
    <x v="0"/>
    <s v="Yes"/>
    <n v="72"/>
    <s v="Yes"/>
    <s v="DSL"/>
    <s v="Two year"/>
    <s v="Yes"/>
    <s v="Bank transfer (automatic)"/>
    <n v="84.2"/>
    <n v="5986.55"/>
    <s v="No"/>
    <m/>
  </r>
  <r>
    <x v="3902"/>
    <s v="Male"/>
    <n v="0"/>
    <s v="Yes"/>
    <x v="0"/>
    <s v="No"/>
    <n v="52"/>
    <s v="Yes"/>
    <s v="Fiber optic"/>
    <s v="Two year"/>
    <s v="Yes"/>
    <s v="Electronic check"/>
    <n v="106.3"/>
    <n v="5487"/>
    <s v="No"/>
    <m/>
  </r>
  <r>
    <x v="3903"/>
    <s v="Female"/>
    <n v="0"/>
    <s v="No"/>
    <x v="1"/>
    <s v="No"/>
    <n v="9"/>
    <s v="Yes"/>
    <s v="Fiber optic"/>
    <s v="Month-to-month"/>
    <s v="No"/>
    <s v="Electronic check"/>
    <n v="69.05"/>
    <n v="651.5"/>
    <s v="No"/>
    <m/>
  </r>
  <r>
    <x v="3904"/>
    <s v="Female"/>
    <n v="0"/>
    <s v="No"/>
    <x v="1"/>
    <s v="No"/>
    <n v="1"/>
    <s v="Yes"/>
    <s v="DSL"/>
    <s v="Month-to-month"/>
    <s v="Yes"/>
    <s v="Mailed check"/>
    <n v="45.4"/>
    <n v="45.4"/>
    <s v="No"/>
    <m/>
  </r>
  <r>
    <x v="3905"/>
    <s v="Male"/>
    <n v="1"/>
    <s v="No"/>
    <x v="1"/>
    <s v="No"/>
    <n v="1"/>
    <s v="Yes"/>
    <s v="Fiber optic"/>
    <s v="Month-to-month"/>
    <s v="Yes"/>
    <s v="Electronic check"/>
    <n v="73.650000000000006"/>
    <n v="73.650000000000006"/>
    <s v="Yes"/>
    <m/>
  </r>
  <r>
    <x v="3906"/>
    <s v="Female"/>
    <n v="0"/>
    <s v="Yes"/>
    <x v="0"/>
    <s v="No"/>
    <n v="55"/>
    <s v="Yes"/>
    <s v="Fiber optic"/>
    <s v="Month-to-month"/>
    <s v="Yes"/>
    <s v="Electronic check"/>
    <n v="77.75"/>
    <n v="4458.1499999999996"/>
    <s v="Yes"/>
    <m/>
  </r>
  <r>
    <x v="3907"/>
    <s v="Male"/>
    <n v="0"/>
    <s v="Yes"/>
    <x v="0"/>
    <s v="Yes"/>
    <n v="69"/>
    <s v="Yes"/>
    <s v="Fiber optic"/>
    <s v="Two year"/>
    <s v="Yes"/>
    <s v="Electronic check"/>
    <n v="99.35"/>
    <n v="6856.45"/>
    <s v="No"/>
    <m/>
  </r>
  <r>
    <x v="3908"/>
    <s v="Male"/>
    <n v="0"/>
    <s v="No"/>
    <x v="1"/>
    <s v="No"/>
    <n v="1"/>
    <s v="Yes"/>
    <s v="DSL"/>
    <s v="Month-to-month"/>
    <s v="Yes"/>
    <s v="Mailed check"/>
    <n v="50.75"/>
    <n v="50.75"/>
    <s v="No"/>
    <m/>
  </r>
  <r>
    <x v="3909"/>
    <s v="Male"/>
    <n v="0"/>
    <s v="No"/>
    <x v="1"/>
    <s v="Yes"/>
    <n v="33"/>
    <s v="Yes"/>
    <s v="No"/>
    <s v="One year"/>
    <s v="Yes"/>
    <s v="Mailed check"/>
    <n v="20.149999999999999"/>
    <n v="682.15"/>
    <s v="No"/>
    <m/>
  </r>
  <r>
    <x v="3910"/>
    <s v="Male"/>
    <n v="1"/>
    <s v="Yes"/>
    <x v="0"/>
    <s v="No"/>
    <n v="45"/>
    <s v="Yes"/>
    <s v="Fiber optic"/>
    <s v="One year"/>
    <s v="Yes"/>
    <s v="Bank transfer (automatic)"/>
    <n v="98.7"/>
    <n v="4525.8"/>
    <s v="No"/>
    <m/>
  </r>
  <r>
    <x v="3911"/>
    <s v="Male"/>
    <n v="0"/>
    <s v="No"/>
    <x v="1"/>
    <s v="No"/>
    <n v="6"/>
    <s v="Yes"/>
    <s v="DSL"/>
    <s v="Month-to-month"/>
    <s v="Yes"/>
    <s v="Bank transfer (automatic)"/>
    <n v="55.7"/>
    <n v="335.65"/>
    <s v="No"/>
    <m/>
  </r>
  <r>
    <x v="3912"/>
    <s v="Female"/>
    <n v="1"/>
    <s v="Yes"/>
    <x v="0"/>
    <s v="No"/>
    <n v="6"/>
    <s v="Yes"/>
    <s v="Fiber optic"/>
    <s v="Month-to-month"/>
    <s v="Yes"/>
    <s v="Electronic check"/>
    <n v="84.35"/>
    <n v="474.9"/>
    <s v="Yes"/>
    <m/>
  </r>
  <r>
    <x v="3913"/>
    <s v="Male"/>
    <n v="0"/>
    <s v="Yes"/>
    <x v="0"/>
    <s v="Yes"/>
    <n v="49"/>
    <s v="No"/>
    <s v="DSL"/>
    <s v="One year"/>
    <s v="Yes"/>
    <s v="Bank transfer (automatic)"/>
    <n v="51.8"/>
    <n v="2541.25"/>
    <s v="Yes"/>
    <m/>
  </r>
  <r>
    <x v="3914"/>
    <s v="Female"/>
    <n v="1"/>
    <s v="Yes"/>
    <x v="0"/>
    <s v="No"/>
    <n v="1"/>
    <s v="Yes"/>
    <s v="DSL"/>
    <s v="Month-to-month"/>
    <s v="No"/>
    <s v="Electronic check"/>
    <n v="46"/>
    <n v="46"/>
    <s v="Yes"/>
    <m/>
  </r>
  <r>
    <x v="3915"/>
    <s v="Male"/>
    <n v="1"/>
    <s v="No"/>
    <x v="1"/>
    <s v="No"/>
    <n v="15"/>
    <s v="Yes"/>
    <s v="Fiber optic"/>
    <s v="Month-to-month"/>
    <s v="Yes"/>
    <s v="Electronic check"/>
    <n v="79.400000000000006"/>
    <n v="1156.0999999999999"/>
    <s v="Yes"/>
    <m/>
  </r>
  <r>
    <x v="3916"/>
    <s v="Male"/>
    <n v="0"/>
    <s v="Yes"/>
    <x v="0"/>
    <s v="Yes"/>
    <n v="60"/>
    <s v="Yes"/>
    <s v="DSL"/>
    <s v="Two year"/>
    <s v="No"/>
    <s v="Bank transfer (automatic)"/>
    <n v="60.5"/>
    <n v="3694.45"/>
    <s v="No"/>
    <m/>
  </r>
  <r>
    <x v="3917"/>
    <s v="Male"/>
    <n v="0"/>
    <s v="No"/>
    <x v="1"/>
    <s v="No"/>
    <n v="17"/>
    <s v="No"/>
    <s v="DSL"/>
    <s v="Month-to-month"/>
    <s v="No"/>
    <s v="Credit card (automatic)"/>
    <n v="25.1"/>
    <n v="382.8"/>
    <s v="No"/>
    <m/>
  </r>
  <r>
    <x v="3918"/>
    <s v="Male"/>
    <n v="1"/>
    <s v="Yes"/>
    <x v="0"/>
    <s v="No"/>
    <n v="16"/>
    <s v="Yes"/>
    <s v="Fiber optic"/>
    <s v="Month-to-month"/>
    <s v="Yes"/>
    <s v="Bank transfer (automatic)"/>
    <n v="71.8"/>
    <n v="1167.8"/>
    <s v="Yes"/>
    <m/>
  </r>
  <r>
    <x v="3919"/>
    <s v="Male"/>
    <n v="0"/>
    <s v="Yes"/>
    <x v="0"/>
    <s v="Yes"/>
    <n v="35"/>
    <s v="Yes"/>
    <s v="No"/>
    <s v="One year"/>
    <s v="No"/>
    <s v="Bank transfer (automatic)"/>
    <n v="20.05"/>
    <n v="746.75"/>
    <s v="No"/>
    <m/>
  </r>
  <r>
    <x v="3920"/>
    <s v="Male"/>
    <n v="1"/>
    <s v="Yes"/>
    <x v="0"/>
    <s v="No"/>
    <n v="44"/>
    <s v="Yes"/>
    <s v="Fiber optic"/>
    <s v="One year"/>
    <s v="No"/>
    <s v="Mailed check"/>
    <n v="88.4"/>
    <n v="3912.9"/>
    <s v="Yes"/>
    <m/>
  </r>
  <r>
    <x v="3921"/>
    <s v="Female"/>
    <n v="0"/>
    <s v="Yes"/>
    <x v="0"/>
    <s v="Yes"/>
    <n v="12"/>
    <s v="No"/>
    <s v="DSL"/>
    <s v="One year"/>
    <s v="No"/>
    <s v="Credit card (automatic)"/>
    <n v="30.25"/>
    <n v="368.85"/>
    <s v="No"/>
    <m/>
  </r>
  <r>
    <x v="3922"/>
    <s v="Female"/>
    <n v="0"/>
    <s v="No"/>
    <x v="1"/>
    <s v="No"/>
    <n v="28"/>
    <s v="Yes"/>
    <s v="DSL"/>
    <s v="One year"/>
    <s v="Yes"/>
    <s v="Electronic check"/>
    <n v="59.9"/>
    <n v="1654.7"/>
    <s v="No"/>
    <m/>
  </r>
  <r>
    <x v="3923"/>
    <s v="Male"/>
    <n v="0"/>
    <s v="Yes"/>
    <x v="0"/>
    <s v="No"/>
    <n v="70"/>
    <s v="Yes"/>
    <s v="No"/>
    <s v="Two year"/>
    <s v="No"/>
    <s v="Bank transfer (automatic)"/>
    <n v="25.15"/>
    <n v="1940.85"/>
    <s v="No"/>
    <m/>
  </r>
  <r>
    <x v="3924"/>
    <s v="Female"/>
    <n v="0"/>
    <s v="No"/>
    <x v="1"/>
    <s v="Yes"/>
    <n v="5"/>
    <s v="Yes"/>
    <s v="DSL"/>
    <s v="Month-to-month"/>
    <s v="No"/>
    <s v="Mailed check"/>
    <n v="46"/>
    <n v="221.7"/>
    <s v="Yes"/>
    <m/>
  </r>
  <r>
    <x v="3925"/>
    <s v="Male"/>
    <n v="0"/>
    <s v="No"/>
    <x v="1"/>
    <s v="No"/>
    <n v="18"/>
    <s v="Yes"/>
    <s v="Fiber optic"/>
    <s v="Month-to-month"/>
    <s v="No"/>
    <s v="Credit card (automatic)"/>
    <n v="101.3"/>
    <n v="1794.65"/>
    <s v="No"/>
    <m/>
  </r>
  <r>
    <x v="3926"/>
    <s v="Female"/>
    <n v="1"/>
    <s v="No"/>
    <x v="1"/>
    <s v="No"/>
    <n v="67"/>
    <s v="Yes"/>
    <s v="Fiber optic"/>
    <s v="Two year"/>
    <s v="Yes"/>
    <s v="Bank transfer (automatic)"/>
    <n v="92.45"/>
    <n v="6140.85"/>
    <s v="No"/>
    <m/>
  </r>
  <r>
    <x v="3927"/>
    <s v="Female"/>
    <n v="0"/>
    <s v="No"/>
    <x v="1"/>
    <s v="No"/>
    <n v="1"/>
    <s v="Yes"/>
    <s v="DSL"/>
    <s v="Month-to-month"/>
    <s v="Yes"/>
    <s v="Bank transfer (automatic)"/>
    <n v="48.45"/>
    <n v="48.45"/>
    <s v="No"/>
    <m/>
  </r>
  <r>
    <x v="3928"/>
    <s v="Female"/>
    <n v="0"/>
    <s v="Yes"/>
    <x v="0"/>
    <s v="Yes"/>
    <n v="18"/>
    <s v="Yes"/>
    <s v="No"/>
    <s v="Two year"/>
    <s v="No"/>
    <s v="Mailed check"/>
    <n v="19.350000000000001"/>
    <n v="309.25"/>
    <s v="No"/>
    <m/>
  </r>
  <r>
    <x v="3929"/>
    <s v="Male"/>
    <n v="0"/>
    <s v="No"/>
    <x v="1"/>
    <s v="No"/>
    <n v="4"/>
    <s v="Yes"/>
    <s v="DSL"/>
    <s v="Month-to-month"/>
    <s v="No"/>
    <s v="Credit card (automatic)"/>
    <n v="51.75"/>
    <n v="201.1"/>
    <s v="Yes"/>
    <m/>
  </r>
  <r>
    <x v="3930"/>
    <s v="Male"/>
    <n v="1"/>
    <s v="Yes"/>
    <x v="0"/>
    <s v="Yes"/>
    <n v="71"/>
    <s v="Yes"/>
    <s v="Fiber optic"/>
    <s v="One year"/>
    <s v="Yes"/>
    <s v="Bank transfer (automatic)"/>
    <n v="86.7"/>
    <n v="6179.35"/>
    <s v="No"/>
    <m/>
  </r>
  <r>
    <x v="3931"/>
    <s v="Male"/>
    <n v="0"/>
    <s v="Yes"/>
    <x v="0"/>
    <s v="No"/>
    <n v="1"/>
    <s v="Yes"/>
    <s v="DSL"/>
    <s v="Month-to-month"/>
    <s v="No"/>
    <s v="Mailed check"/>
    <n v="55.7"/>
    <n v="55.7"/>
    <s v="No"/>
    <m/>
  </r>
  <r>
    <x v="3932"/>
    <s v="Female"/>
    <n v="0"/>
    <s v="No"/>
    <x v="1"/>
    <s v="No"/>
    <n v="55"/>
    <s v="Yes"/>
    <s v="Fiber optic"/>
    <s v="One year"/>
    <s v="Yes"/>
    <s v="Credit card (automatic)"/>
    <n v="84.25"/>
    <n v="4589.8500000000004"/>
    <s v="No"/>
    <m/>
  </r>
  <r>
    <x v="3933"/>
    <s v="Male"/>
    <n v="0"/>
    <s v="No"/>
    <x v="1"/>
    <s v="No"/>
    <n v="59"/>
    <s v="Yes"/>
    <s v="DSL"/>
    <s v="Month-to-month"/>
    <s v="Yes"/>
    <s v="Electronic check"/>
    <n v="64.650000000000006"/>
    <n v="3735.45"/>
    <s v="No"/>
    <m/>
  </r>
  <r>
    <x v="3934"/>
    <s v="Female"/>
    <n v="0"/>
    <s v="No"/>
    <x v="1"/>
    <s v="No"/>
    <n v="1"/>
    <s v="Yes"/>
    <s v="Fiber optic"/>
    <s v="Month-to-month"/>
    <s v="Yes"/>
    <s v="Mailed check"/>
    <n v="70.150000000000006"/>
    <n v="70.150000000000006"/>
    <s v="Yes"/>
    <m/>
  </r>
  <r>
    <x v="3935"/>
    <s v="Female"/>
    <n v="0"/>
    <s v="Yes"/>
    <x v="0"/>
    <s v="No"/>
    <n v="7"/>
    <s v="Yes"/>
    <s v="Fiber optic"/>
    <s v="Month-to-month"/>
    <s v="Yes"/>
    <s v="Bank transfer (automatic)"/>
    <n v="69.2"/>
    <n v="477.55"/>
    <s v="No"/>
    <m/>
  </r>
  <r>
    <x v="3936"/>
    <s v="Male"/>
    <n v="0"/>
    <s v="Yes"/>
    <x v="0"/>
    <s v="Yes"/>
    <n v="45"/>
    <s v="Yes"/>
    <s v="DSL"/>
    <s v="Two year"/>
    <s v="No"/>
    <s v="Bank transfer (automatic)"/>
    <n v="54.65"/>
    <n v="2553.6999999999998"/>
    <s v="No"/>
    <m/>
  </r>
  <r>
    <x v="3937"/>
    <s v="Female"/>
    <n v="0"/>
    <s v="Yes"/>
    <x v="0"/>
    <s v="Yes"/>
    <n v="54"/>
    <s v="Yes"/>
    <s v="No"/>
    <s v="One year"/>
    <s v="Yes"/>
    <s v="Bank transfer (automatic)"/>
    <n v="24.75"/>
    <n v="1342.15"/>
    <s v="No"/>
    <m/>
  </r>
  <r>
    <x v="3938"/>
    <s v="Female"/>
    <n v="1"/>
    <s v="Yes"/>
    <x v="0"/>
    <s v="No"/>
    <n v="72"/>
    <s v="Yes"/>
    <s v="Fiber optic"/>
    <s v="One year"/>
    <s v="No"/>
    <s v="Credit card (automatic)"/>
    <n v="105"/>
    <n v="7578.05"/>
    <s v="No"/>
    <m/>
  </r>
  <r>
    <x v="3939"/>
    <s v="Male"/>
    <n v="0"/>
    <s v="Yes"/>
    <x v="0"/>
    <s v="No"/>
    <n v="44"/>
    <s v="Yes"/>
    <s v="DSL"/>
    <s v="One year"/>
    <s v="Yes"/>
    <s v="Bank transfer (automatic)"/>
    <n v="59.85"/>
    <n v="2603.9499999999998"/>
    <s v="No"/>
    <m/>
  </r>
  <r>
    <x v="3940"/>
    <s v="Male"/>
    <n v="0"/>
    <s v="No"/>
    <x v="1"/>
    <s v="No"/>
    <n v="2"/>
    <s v="Yes"/>
    <s v="No"/>
    <s v="Month-to-month"/>
    <s v="No"/>
    <s v="Mailed check"/>
    <n v="20.05"/>
    <n v="42.7"/>
    <s v="No"/>
    <m/>
  </r>
  <r>
    <x v="3941"/>
    <s v="Female"/>
    <n v="0"/>
    <s v="No"/>
    <x v="1"/>
    <s v="No"/>
    <n v="31"/>
    <s v="Yes"/>
    <s v="No"/>
    <s v="Two year"/>
    <s v="No"/>
    <s v="Credit card (automatic)"/>
    <n v="20.9"/>
    <n v="689.35"/>
    <s v="No"/>
    <m/>
  </r>
  <r>
    <x v="3942"/>
    <s v="Female"/>
    <n v="1"/>
    <s v="No"/>
    <x v="1"/>
    <s v="No"/>
    <n v="21"/>
    <s v="Yes"/>
    <s v="Fiber optic"/>
    <s v="Month-to-month"/>
    <s v="Yes"/>
    <s v="Bank transfer (automatic)"/>
    <n v="95.4"/>
    <n v="2025.1"/>
    <s v="No"/>
    <m/>
  </r>
  <r>
    <x v="3943"/>
    <s v="Male"/>
    <n v="0"/>
    <s v="No"/>
    <x v="1"/>
    <s v="Yes"/>
    <n v="21"/>
    <s v="Yes"/>
    <s v="Fiber optic"/>
    <s v="Month-to-month"/>
    <s v="No"/>
    <s v="Electronic check"/>
    <n v="80.349999999999994"/>
    <n v="1747.2"/>
    <s v="No"/>
    <m/>
  </r>
  <r>
    <x v="3944"/>
    <s v="Female"/>
    <n v="0"/>
    <s v="Yes"/>
    <x v="0"/>
    <s v="Yes"/>
    <n v="55"/>
    <s v="Yes"/>
    <s v="DSL"/>
    <s v="Two year"/>
    <s v="Yes"/>
    <s v="Bank transfer (automatic)"/>
    <n v="85.1"/>
    <n v="4657.95"/>
    <s v="No"/>
    <m/>
  </r>
  <r>
    <x v="3945"/>
    <s v="Male"/>
    <n v="0"/>
    <s v="No"/>
    <x v="1"/>
    <s v="No"/>
    <n v="9"/>
    <s v="No"/>
    <s v="DSL"/>
    <s v="Month-to-month"/>
    <s v="Yes"/>
    <s v="Credit card (automatic)"/>
    <n v="34.700000000000003"/>
    <n v="296.10000000000002"/>
    <s v="Yes"/>
    <m/>
  </r>
  <r>
    <x v="3946"/>
    <s v="Male"/>
    <n v="1"/>
    <s v="Yes"/>
    <x v="0"/>
    <s v="No"/>
    <n v="71"/>
    <s v="Yes"/>
    <s v="Fiber optic"/>
    <s v="Two year"/>
    <s v="Yes"/>
    <s v="Bank transfer (automatic)"/>
    <n v="115.05"/>
    <n v="8016.6"/>
    <s v="No"/>
    <m/>
  </r>
  <r>
    <x v="3947"/>
    <s v="Male"/>
    <n v="0"/>
    <s v="Yes"/>
    <x v="0"/>
    <s v="Yes"/>
    <n v="22"/>
    <s v="Yes"/>
    <s v="No"/>
    <s v="One year"/>
    <s v="No"/>
    <s v="Mailed check"/>
    <n v="19.95"/>
    <n v="433.5"/>
    <s v="No"/>
    <m/>
  </r>
  <r>
    <x v="3948"/>
    <s v="Female"/>
    <n v="0"/>
    <s v="No"/>
    <x v="1"/>
    <s v="No"/>
    <n v="61"/>
    <s v="Yes"/>
    <s v="Fiber optic"/>
    <s v="Two year"/>
    <s v="Yes"/>
    <s v="Electronic check"/>
    <n v="106.6"/>
    <n v="6428.4"/>
    <s v="Yes"/>
    <m/>
  </r>
  <r>
    <x v="3949"/>
    <s v="Male"/>
    <n v="0"/>
    <s v="Yes"/>
    <x v="0"/>
    <s v="No"/>
    <n v="59"/>
    <s v="Yes"/>
    <s v="Fiber optic"/>
    <s v="Month-to-month"/>
    <s v="Yes"/>
    <s v="Electronic check"/>
    <n v="106.75"/>
    <n v="6252.9"/>
    <s v="Yes"/>
    <m/>
  </r>
  <r>
    <x v="3950"/>
    <s v="Male"/>
    <n v="1"/>
    <s v="Yes"/>
    <x v="0"/>
    <s v="No"/>
    <n v="21"/>
    <s v="Yes"/>
    <s v="Fiber optic"/>
    <s v="Month-to-month"/>
    <s v="No"/>
    <s v="Bank transfer (automatic)"/>
    <n v="86.55"/>
    <n v="1857.25"/>
    <s v="No"/>
    <m/>
  </r>
  <r>
    <x v="3951"/>
    <s v="Male"/>
    <n v="0"/>
    <s v="No"/>
    <x v="1"/>
    <s v="No"/>
    <n v="4"/>
    <s v="No"/>
    <s v="DSL"/>
    <s v="Month-to-month"/>
    <s v="No"/>
    <s v="Mailed check"/>
    <n v="42.4"/>
    <n v="146.4"/>
    <s v="No"/>
    <m/>
  </r>
  <r>
    <x v="3952"/>
    <s v="Female"/>
    <n v="0"/>
    <s v="No"/>
    <x v="1"/>
    <s v="No"/>
    <n v="3"/>
    <s v="Yes"/>
    <s v="Fiber optic"/>
    <s v="Month-to-month"/>
    <s v="Yes"/>
    <s v="Electronic check"/>
    <n v="89.45"/>
    <n v="240.45"/>
    <s v="Yes"/>
    <m/>
  </r>
  <r>
    <x v="3953"/>
    <s v="Female"/>
    <n v="0"/>
    <s v="No"/>
    <x v="1"/>
    <s v="No"/>
    <n v="3"/>
    <s v="Yes"/>
    <s v="Fiber optic"/>
    <s v="Month-to-month"/>
    <s v="Yes"/>
    <s v="Electronic check"/>
    <n v="97.9"/>
    <n v="315.3"/>
    <s v="Yes"/>
    <m/>
  </r>
  <r>
    <x v="3954"/>
    <s v="Male"/>
    <n v="1"/>
    <s v="No"/>
    <x v="1"/>
    <s v="No"/>
    <n v="21"/>
    <s v="Yes"/>
    <s v="No"/>
    <s v="One year"/>
    <s v="No"/>
    <s v="Bank transfer (automatic)"/>
    <n v="20.5"/>
    <n v="429.55"/>
    <s v="No"/>
    <m/>
  </r>
  <r>
    <x v="3955"/>
    <s v="Male"/>
    <n v="0"/>
    <s v="No"/>
    <x v="1"/>
    <s v="No"/>
    <n v="1"/>
    <s v="Yes"/>
    <s v="DSL"/>
    <s v="Month-to-month"/>
    <s v="Yes"/>
    <s v="Mailed check"/>
    <n v="55.7"/>
    <n v="55.7"/>
    <s v="Yes"/>
    <m/>
  </r>
  <r>
    <x v="3956"/>
    <s v="Female"/>
    <n v="0"/>
    <s v="No"/>
    <x v="1"/>
    <s v="No"/>
    <n v="63"/>
    <s v="Yes"/>
    <s v="No"/>
    <s v="Two year"/>
    <s v="Yes"/>
    <s v="Mailed check"/>
    <n v="20.6"/>
    <n v="1298.7"/>
    <s v="No"/>
    <m/>
  </r>
  <r>
    <x v="3957"/>
    <s v="Female"/>
    <n v="0"/>
    <s v="Yes"/>
    <x v="0"/>
    <s v="Yes"/>
    <n v="70"/>
    <s v="Yes"/>
    <s v="No"/>
    <s v="Two year"/>
    <s v="No"/>
    <s v="Bank transfer (automatic)"/>
    <n v="19.8"/>
    <n v="1378.75"/>
    <s v="No"/>
    <m/>
  </r>
  <r>
    <x v="3958"/>
    <s v="Male"/>
    <n v="0"/>
    <s v="No"/>
    <x v="1"/>
    <s v="No"/>
    <n v="13"/>
    <s v="Yes"/>
    <s v="Fiber optic"/>
    <s v="Month-to-month"/>
    <s v="Yes"/>
    <s v="Electronic check"/>
    <n v="79.8"/>
    <n v="973.45"/>
    <s v="Yes"/>
    <m/>
  </r>
  <r>
    <x v="3959"/>
    <s v="Female"/>
    <n v="0"/>
    <s v="No"/>
    <x v="1"/>
    <s v="No"/>
    <n v="5"/>
    <s v="Yes"/>
    <s v="Fiber optic"/>
    <s v="Month-to-month"/>
    <s v="No"/>
    <s v="Electronic check"/>
    <n v="80.2"/>
    <n v="384.25"/>
    <s v="No"/>
    <m/>
  </r>
  <r>
    <x v="3960"/>
    <s v="Female"/>
    <n v="0"/>
    <s v="Yes"/>
    <x v="0"/>
    <s v="Yes"/>
    <n v="72"/>
    <s v="Yes"/>
    <s v="Fiber optic"/>
    <s v="Two year"/>
    <s v="Yes"/>
    <s v="Credit card (automatic)"/>
    <n v="116.4"/>
    <n v="8543.25"/>
    <s v="No"/>
    <m/>
  </r>
  <r>
    <x v="3961"/>
    <s v="Male"/>
    <n v="0"/>
    <s v="Yes"/>
    <x v="0"/>
    <s v="No"/>
    <n v="61"/>
    <s v="Yes"/>
    <s v="Fiber optic"/>
    <s v="Month-to-month"/>
    <s v="No"/>
    <s v="Credit card (automatic)"/>
    <n v="94.15"/>
    <n v="5731.85"/>
    <s v="No"/>
    <m/>
  </r>
  <r>
    <x v="3962"/>
    <s v="Female"/>
    <n v="0"/>
    <s v="No"/>
    <x v="1"/>
    <s v="No"/>
    <n v="4"/>
    <s v="Yes"/>
    <s v="No"/>
    <s v="Month-to-month"/>
    <s v="No"/>
    <s v="Mailed check"/>
    <n v="20.149999999999999"/>
    <n v="84.5"/>
    <s v="No"/>
    <m/>
  </r>
  <r>
    <x v="3963"/>
    <s v="Male"/>
    <n v="0"/>
    <s v="No"/>
    <x v="1"/>
    <s v="No"/>
    <n v="35"/>
    <s v="Yes"/>
    <s v="DSL"/>
    <s v="Two year"/>
    <s v="No"/>
    <s v="Mailed check"/>
    <n v="55.25"/>
    <n v="1924.1"/>
    <s v="No"/>
    <m/>
  </r>
  <r>
    <x v="3964"/>
    <s v="Female"/>
    <n v="0"/>
    <s v="Yes"/>
    <x v="0"/>
    <s v="No"/>
    <n v="18"/>
    <s v="No"/>
    <s v="DSL"/>
    <s v="Month-to-month"/>
    <s v="Yes"/>
    <s v="Electronic check"/>
    <n v="39.049999999999997"/>
    <n v="669.85"/>
    <s v="Yes"/>
    <m/>
  </r>
  <r>
    <x v="3965"/>
    <s v="Male"/>
    <n v="0"/>
    <s v="Yes"/>
    <x v="0"/>
    <s v="No"/>
    <n v="72"/>
    <s v="Yes"/>
    <s v="DSL"/>
    <s v="Two year"/>
    <s v="No"/>
    <s v="Bank transfer (automatic)"/>
    <n v="82.15"/>
    <n v="5784.3"/>
    <s v="No"/>
    <m/>
  </r>
  <r>
    <x v="3966"/>
    <s v="Female"/>
    <n v="1"/>
    <s v="No"/>
    <x v="1"/>
    <s v="No"/>
    <n v="49"/>
    <s v="Yes"/>
    <s v="Fiber optic"/>
    <s v="One year"/>
    <s v="No"/>
    <s v="Bank transfer (automatic)"/>
    <n v="103"/>
    <n v="5166.2"/>
    <s v="No"/>
    <m/>
  </r>
  <r>
    <x v="3967"/>
    <s v="Female"/>
    <n v="0"/>
    <s v="Yes"/>
    <x v="0"/>
    <s v="No"/>
    <n v="44"/>
    <s v="Yes"/>
    <s v="Fiber optic"/>
    <s v="Month-to-month"/>
    <s v="Yes"/>
    <s v="Credit card (automatic)"/>
    <n v="95.1"/>
    <n v="4060.55"/>
    <s v="No"/>
    <m/>
  </r>
  <r>
    <x v="3968"/>
    <s v="Female"/>
    <n v="1"/>
    <s v="Yes"/>
    <x v="0"/>
    <s v="No"/>
    <n v="3"/>
    <s v="Yes"/>
    <s v="Fiber optic"/>
    <s v="Month-to-month"/>
    <s v="Yes"/>
    <s v="Mailed check"/>
    <n v="83.9"/>
    <n v="267.39999999999998"/>
    <s v="Yes"/>
    <m/>
  </r>
  <r>
    <x v="3969"/>
    <s v="Female"/>
    <n v="0"/>
    <s v="Yes"/>
    <x v="0"/>
    <s v="Yes"/>
    <n v="37"/>
    <s v="Yes"/>
    <s v="Fiber optic"/>
    <s v="Month-to-month"/>
    <s v="Yes"/>
    <s v="Electronic check"/>
    <n v="95.15"/>
    <n v="3532.85"/>
    <s v="No"/>
    <m/>
  </r>
  <r>
    <x v="3970"/>
    <s v="Male"/>
    <n v="0"/>
    <s v="Yes"/>
    <x v="0"/>
    <s v="No"/>
    <n v="61"/>
    <s v="Yes"/>
    <s v="DSL"/>
    <s v="One year"/>
    <s v="Yes"/>
    <s v="Electronic check"/>
    <n v="79.8"/>
    <n v="4914.8"/>
    <s v="No"/>
    <m/>
  </r>
  <r>
    <x v="3971"/>
    <s v="Female"/>
    <n v="0"/>
    <s v="No"/>
    <x v="1"/>
    <s v="No"/>
    <n v="41"/>
    <s v="Yes"/>
    <s v="No"/>
    <s v="Month-to-month"/>
    <s v="No"/>
    <s v="Electronic check"/>
    <n v="20.45"/>
    <n v="775.6"/>
    <s v="No"/>
    <m/>
  </r>
  <r>
    <x v="3972"/>
    <s v="Male"/>
    <n v="0"/>
    <s v="Yes"/>
    <x v="0"/>
    <s v="Yes"/>
    <n v="70"/>
    <s v="Yes"/>
    <s v="DSL"/>
    <s v="One year"/>
    <s v="No"/>
    <s v="Bank transfer (automatic)"/>
    <n v="78.349999999999994"/>
    <n v="5445.95"/>
    <s v="No"/>
    <m/>
  </r>
  <r>
    <x v="3973"/>
    <s v="Male"/>
    <n v="0"/>
    <s v="No"/>
    <x v="1"/>
    <s v="No"/>
    <n v="51"/>
    <s v="Yes"/>
    <s v="No"/>
    <s v="One year"/>
    <s v="No"/>
    <s v="Electronic check"/>
    <n v="19.100000000000001"/>
    <n v="1007.8"/>
    <s v="No"/>
    <m/>
  </r>
  <r>
    <x v="3974"/>
    <s v="Female"/>
    <n v="0"/>
    <s v="Yes"/>
    <x v="0"/>
    <s v="Yes"/>
    <n v="42"/>
    <s v="Yes"/>
    <s v="No"/>
    <s v="Two year"/>
    <s v="No"/>
    <s v="Mailed check"/>
    <n v="20"/>
    <n v="833.55"/>
    <s v="No"/>
    <m/>
  </r>
  <r>
    <x v="3975"/>
    <s v="Female"/>
    <n v="0"/>
    <s v="Yes"/>
    <x v="0"/>
    <s v="Yes"/>
    <n v="70"/>
    <s v="Yes"/>
    <s v="Fiber optic"/>
    <s v="Two year"/>
    <s v="No"/>
    <s v="Bank transfer (automatic)"/>
    <n v="93.9"/>
    <n v="6579.05"/>
    <s v="Yes"/>
    <m/>
  </r>
  <r>
    <x v="3976"/>
    <s v="Male"/>
    <n v="0"/>
    <s v="No"/>
    <x v="1"/>
    <s v="No"/>
    <n v="48"/>
    <s v="Yes"/>
    <s v="No"/>
    <s v="One year"/>
    <s v="No"/>
    <s v="Bank transfer (automatic)"/>
    <n v="19.95"/>
    <n v="1004.5"/>
    <s v="No"/>
    <m/>
  </r>
  <r>
    <x v="3977"/>
    <s v="Male"/>
    <n v="0"/>
    <s v="Yes"/>
    <x v="0"/>
    <s v="Yes"/>
    <n v="68"/>
    <s v="Yes"/>
    <s v="Fiber optic"/>
    <s v="Two year"/>
    <s v="Yes"/>
    <s v="Electronic check"/>
    <n v="113.15"/>
    <n v="7856"/>
    <s v="Yes"/>
    <m/>
  </r>
  <r>
    <x v="3978"/>
    <s v="Female"/>
    <n v="1"/>
    <s v="Yes"/>
    <x v="0"/>
    <s v="No"/>
    <n v="26"/>
    <s v="Yes"/>
    <s v="Fiber optic"/>
    <s v="Month-to-month"/>
    <s v="No"/>
    <s v="Electronic check"/>
    <n v="84.95"/>
    <n v="2169.75"/>
    <s v="Yes"/>
    <m/>
  </r>
  <r>
    <x v="3979"/>
    <s v="Male"/>
    <n v="0"/>
    <s v="Yes"/>
    <x v="0"/>
    <s v="No"/>
    <n v="11"/>
    <s v="Yes"/>
    <s v="Fiber optic"/>
    <s v="Month-to-month"/>
    <s v="Yes"/>
    <s v="Bank transfer (automatic)"/>
    <n v="80.5"/>
    <n v="896.9"/>
    <s v="Yes"/>
    <m/>
  </r>
  <r>
    <x v="3980"/>
    <s v="Male"/>
    <n v="0"/>
    <s v="No"/>
    <x v="1"/>
    <s v="No"/>
    <n v="1"/>
    <s v="Yes"/>
    <s v="No"/>
    <s v="Month-to-month"/>
    <s v="Yes"/>
    <s v="Mailed check"/>
    <n v="19.3"/>
    <n v="19.3"/>
    <s v="Yes"/>
    <m/>
  </r>
  <r>
    <x v="3981"/>
    <s v="Male"/>
    <n v="0"/>
    <s v="No"/>
    <x v="1"/>
    <s v="No"/>
    <n v="1"/>
    <s v="Yes"/>
    <s v="DSL"/>
    <s v="Month-to-month"/>
    <s v="Yes"/>
    <s v="Mailed check"/>
    <n v="49.65"/>
    <n v="49.65"/>
    <s v="Yes"/>
    <m/>
  </r>
  <r>
    <x v="3982"/>
    <s v="Female"/>
    <n v="0"/>
    <s v="No"/>
    <x v="1"/>
    <s v="No"/>
    <n v="46"/>
    <s v="Yes"/>
    <s v="DSL"/>
    <s v="Two year"/>
    <s v="No"/>
    <s v="Credit card (automatic)"/>
    <n v="54.35"/>
    <n v="2460.15"/>
    <s v="Yes"/>
    <m/>
  </r>
  <r>
    <x v="3983"/>
    <s v="Male"/>
    <n v="0"/>
    <s v="Yes"/>
    <x v="0"/>
    <s v="Yes"/>
    <n v="25"/>
    <s v="Yes"/>
    <s v="No"/>
    <s v="Month-to-month"/>
    <s v="Yes"/>
    <s v="Mailed check"/>
    <n v="19.149999999999999"/>
    <n v="477.6"/>
    <s v="No"/>
    <m/>
  </r>
  <r>
    <x v="3984"/>
    <s v="Male"/>
    <n v="0"/>
    <s v="No"/>
    <x v="1"/>
    <s v="No"/>
    <n v="13"/>
    <s v="Yes"/>
    <s v="No"/>
    <s v="Two year"/>
    <s v="No"/>
    <s v="Mailed check"/>
    <n v="19.75"/>
    <n v="265.75"/>
    <s v="No"/>
    <m/>
  </r>
  <r>
    <x v="3985"/>
    <s v="Female"/>
    <n v="0"/>
    <s v="Yes"/>
    <x v="0"/>
    <s v="Yes"/>
    <n v="23"/>
    <s v="Yes"/>
    <s v="Fiber optic"/>
    <s v="Month-to-month"/>
    <s v="Yes"/>
    <s v="Electronic check"/>
    <n v="83.75"/>
    <n v="1849.95"/>
    <s v="No"/>
    <m/>
  </r>
  <r>
    <x v="3986"/>
    <s v="Female"/>
    <n v="0"/>
    <s v="No"/>
    <x v="1"/>
    <s v="No"/>
    <n v="2"/>
    <s v="Yes"/>
    <s v="No"/>
    <s v="Month-to-month"/>
    <s v="No"/>
    <s v="Mailed check"/>
    <n v="19.399999999999999"/>
    <n v="61.05"/>
    <s v="No"/>
    <m/>
  </r>
  <r>
    <x v="3987"/>
    <s v="Female"/>
    <n v="0"/>
    <s v="No"/>
    <x v="1"/>
    <s v="No"/>
    <n v="65"/>
    <s v="Yes"/>
    <s v="No"/>
    <s v="Two year"/>
    <s v="No"/>
    <s v="Bank transfer (automatic)"/>
    <n v="26.5"/>
    <n v="1698.55"/>
    <s v="No"/>
    <m/>
  </r>
  <r>
    <x v="3988"/>
    <s v="Male"/>
    <n v="1"/>
    <s v="No"/>
    <x v="1"/>
    <s v="No"/>
    <n v="22"/>
    <s v="Yes"/>
    <s v="Fiber optic"/>
    <s v="Month-to-month"/>
    <s v="Yes"/>
    <s v="Bank transfer (automatic)"/>
    <n v="90.5"/>
    <n v="1910.6"/>
    <s v="Yes"/>
    <m/>
  </r>
  <r>
    <x v="3989"/>
    <s v="Female"/>
    <n v="0"/>
    <s v="Yes"/>
    <x v="0"/>
    <s v="Yes"/>
    <n v="55"/>
    <s v="Yes"/>
    <s v="No"/>
    <s v="One year"/>
    <s v="No"/>
    <s v="Credit card (automatic)"/>
    <n v="19.149999999999999"/>
    <n v="998.1"/>
    <s v="No"/>
    <m/>
  </r>
  <r>
    <x v="3990"/>
    <s v="Male"/>
    <n v="0"/>
    <s v="Yes"/>
    <x v="0"/>
    <s v="No"/>
    <n v="9"/>
    <s v="Yes"/>
    <s v="Fiber optic"/>
    <s v="Month-to-month"/>
    <s v="Yes"/>
    <s v="Mailed check"/>
    <n v="94.85"/>
    <n v="890.6"/>
    <s v="Yes"/>
    <m/>
  </r>
  <r>
    <x v="3991"/>
    <s v="Male"/>
    <n v="0"/>
    <s v="Yes"/>
    <x v="0"/>
    <s v="Yes"/>
    <n v="7"/>
    <s v="Yes"/>
    <s v="Fiber optic"/>
    <s v="Month-to-month"/>
    <s v="Yes"/>
    <s v="Bank transfer (automatic)"/>
    <n v="69.95"/>
    <n v="529.5"/>
    <s v="Yes"/>
    <m/>
  </r>
  <r>
    <x v="3992"/>
    <s v="Female"/>
    <n v="0"/>
    <s v="Yes"/>
    <x v="0"/>
    <s v="Yes"/>
    <n v="35"/>
    <s v="No"/>
    <s v="DSL"/>
    <s v="One year"/>
    <s v="No"/>
    <s v="Mailed check"/>
    <n v="40.9"/>
    <n v="1383.6"/>
    <s v="No"/>
    <m/>
  </r>
  <r>
    <x v="3993"/>
    <s v="Male"/>
    <n v="0"/>
    <s v="No"/>
    <x v="1"/>
    <s v="No"/>
    <n v="6"/>
    <s v="Yes"/>
    <s v="DSL"/>
    <s v="Two year"/>
    <s v="Yes"/>
    <s v="Mailed check"/>
    <n v="80.25"/>
    <n v="493.4"/>
    <s v="No"/>
    <m/>
  </r>
  <r>
    <x v="3994"/>
    <s v="Female"/>
    <n v="0"/>
    <s v="No"/>
    <x v="1"/>
    <s v="No"/>
    <n v="1"/>
    <s v="Yes"/>
    <s v="DSL"/>
    <s v="Month-to-month"/>
    <s v="Yes"/>
    <s v="Credit card (automatic)"/>
    <n v="48.6"/>
    <n v="48.6"/>
    <s v="Yes"/>
    <m/>
  </r>
  <r>
    <x v="3995"/>
    <s v="Male"/>
    <n v="0"/>
    <s v="No"/>
    <x v="1"/>
    <s v="No"/>
    <n v="17"/>
    <s v="Yes"/>
    <s v="Fiber optic"/>
    <s v="Month-to-month"/>
    <s v="Yes"/>
    <s v="Electronic check"/>
    <n v="70.8"/>
    <n v="1207"/>
    <s v="No"/>
    <m/>
  </r>
  <r>
    <x v="3996"/>
    <s v="Male"/>
    <n v="0"/>
    <s v="Yes"/>
    <x v="0"/>
    <s v="Yes"/>
    <n v="10"/>
    <s v="Yes"/>
    <s v="DSL"/>
    <s v="Month-to-month"/>
    <s v="No"/>
    <s v="Mailed check"/>
    <n v="60.2"/>
    <n v="563.5"/>
    <s v="No"/>
    <m/>
  </r>
  <r>
    <x v="3997"/>
    <s v="Female"/>
    <n v="1"/>
    <s v="No"/>
    <x v="1"/>
    <s v="No"/>
    <n v="40"/>
    <s v="No"/>
    <s v="DSL"/>
    <s v="Month-to-month"/>
    <s v="Yes"/>
    <s v="Electronic check"/>
    <n v="55.8"/>
    <n v="2109.35"/>
    <s v="Yes"/>
    <m/>
  </r>
  <r>
    <x v="3998"/>
    <s v="Male"/>
    <n v="0"/>
    <s v="Yes"/>
    <x v="0"/>
    <s v="No"/>
    <n v="29"/>
    <s v="Yes"/>
    <s v="Fiber optic"/>
    <s v="Month-to-month"/>
    <s v="Yes"/>
    <s v="Bank transfer (automatic)"/>
    <n v="80.150000000000006"/>
    <n v="2265.25"/>
    <s v="Yes"/>
    <m/>
  </r>
  <r>
    <x v="3999"/>
    <s v="Female"/>
    <n v="0"/>
    <s v="No"/>
    <x v="1"/>
    <s v="No"/>
    <n v="3"/>
    <s v="Yes"/>
    <s v="Fiber optic"/>
    <s v="Month-to-month"/>
    <s v="Yes"/>
    <s v="Electronic check"/>
    <n v="75.5"/>
    <n v="220.6"/>
    <s v="Yes"/>
    <m/>
  </r>
  <r>
    <x v="4000"/>
    <s v="Male"/>
    <n v="0"/>
    <s v="Yes"/>
    <x v="0"/>
    <s v="Yes"/>
    <n v="68"/>
    <s v="Yes"/>
    <s v="Fiber optic"/>
    <s v="One year"/>
    <s v="Yes"/>
    <s v="Bank transfer (automatic)"/>
    <n v="85.5"/>
    <n v="5696.6"/>
    <s v="No"/>
    <m/>
  </r>
  <r>
    <x v="4001"/>
    <s v="Male"/>
    <n v="0"/>
    <s v="No"/>
    <x v="1"/>
    <s v="No"/>
    <n v="2"/>
    <s v="Yes"/>
    <s v="No"/>
    <s v="Month-to-month"/>
    <s v="No"/>
    <s v="Mailed check"/>
    <n v="20.75"/>
    <n v="44.2"/>
    <s v="No"/>
    <m/>
  </r>
  <r>
    <x v="4002"/>
    <s v="Male"/>
    <n v="0"/>
    <s v="No"/>
    <x v="1"/>
    <s v="No"/>
    <n v="11"/>
    <s v="Yes"/>
    <s v="No"/>
    <s v="Month-to-month"/>
    <s v="No"/>
    <s v="Mailed check"/>
    <n v="20.350000000000001"/>
    <n v="215.25"/>
    <s v="No"/>
    <m/>
  </r>
  <r>
    <x v="4003"/>
    <s v="Female"/>
    <n v="1"/>
    <s v="Yes"/>
    <x v="0"/>
    <s v="No"/>
    <n v="20"/>
    <s v="Yes"/>
    <s v="Fiber optic"/>
    <s v="One year"/>
    <s v="Yes"/>
    <s v="Bank transfer (automatic)"/>
    <n v="91"/>
    <n v="1859.5"/>
    <s v="No"/>
    <m/>
  </r>
  <r>
    <x v="4004"/>
    <s v="Male"/>
    <n v="0"/>
    <s v="Yes"/>
    <x v="0"/>
    <s v="No"/>
    <n v="72"/>
    <s v="Yes"/>
    <s v="Fiber optic"/>
    <s v="Two year"/>
    <s v="Yes"/>
    <s v="Bank transfer (automatic)"/>
    <n v="104.8"/>
    <n v="7470.1"/>
    <s v="No"/>
    <m/>
  </r>
  <r>
    <x v="4005"/>
    <s v="Female"/>
    <n v="0"/>
    <s v="Yes"/>
    <x v="0"/>
    <s v="No"/>
    <n v="3"/>
    <s v="Yes"/>
    <s v="Fiber optic"/>
    <s v="Month-to-month"/>
    <s v="Yes"/>
    <s v="Credit card (automatic)"/>
    <n v="74.75"/>
    <n v="229.5"/>
    <s v="Yes"/>
    <m/>
  </r>
  <r>
    <x v="4006"/>
    <s v="Male"/>
    <n v="0"/>
    <s v="No"/>
    <x v="1"/>
    <s v="No"/>
    <n v="40"/>
    <s v="Yes"/>
    <s v="DSL"/>
    <s v="Month-to-month"/>
    <s v="Yes"/>
    <s v="Electronic check"/>
    <n v="51.1"/>
    <n v="2092.9"/>
    <s v="No"/>
    <m/>
  </r>
  <r>
    <x v="4007"/>
    <s v="Male"/>
    <n v="1"/>
    <s v="Yes"/>
    <x v="0"/>
    <s v="No"/>
    <n v="62"/>
    <s v="Yes"/>
    <s v="Fiber optic"/>
    <s v="Month-to-month"/>
    <s v="Yes"/>
    <s v="Bank transfer (automatic)"/>
    <n v="89.8"/>
    <n v="5629.55"/>
    <s v="No"/>
    <m/>
  </r>
  <r>
    <x v="4008"/>
    <s v="Female"/>
    <n v="0"/>
    <s v="No"/>
    <x v="1"/>
    <s v="Yes"/>
    <n v="22"/>
    <s v="Yes"/>
    <s v="No"/>
    <s v="Month-to-month"/>
    <s v="Yes"/>
    <s v="Electronic check"/>
    <n v="20.55"/>
    <n v="469.85"/>
    <s v="No"/>
    <m/>
  </r>
  <r>
    <x v="4009"/>
    <s v="Female"/>
    <n v="0"/>
    <s v="No"/>
    <x v="1"/>
    <s v="No"/>
    <n v="11"/>
    <s v="Yes"/>
    <s v="DSL"/>
    <s v="Month-to-month"/>
    <s v="No"/>
    <s v="Bank transfer (automatic)"/>
    <n v="64.05"/>
    <n v="733.95"/>
    <s v="No"/>
    <m/>
  </r>
  <r>
    <x v="4010"/>
    <s v="Male"/>
    <n v="1"/>
    <s v="Yes"/>
    <x v="0"/>
    <s v="No"/>
    <n v="7"/>
    <s v="Yes"/>
    <s v="Fiber optic"/>
    <s v="Month-to-month"/>
    <s v="Yes"/>
    <s v="Electronic check"/>
    <n v="74.849999999999994"/>
    <n v="485.25"/>
    <s v="No"/>
    <m/>
  </r>
  <r>
    <x v="4011"/>
    <s v="Female"/>
    <n v="0"/>
    <s v="No"/>
    <x v="1"/>
    <s v="No"/>
    <n v="13"/>
    <s v="Yes"/>
    <s v="Fiber optic"/>
    <s v="Month-to-month"/>
    <s v="Yes"/>
    <s v="Electronic check"/>
    <n v="96.65"/>
    <n v="1244.5"/>
    <s v="Yes"/>
    <m/>
  </r>
  <r>
    <x v="4012"/>
    <s v="Male"/>
    <n v="1"/>
    <s v="No"/>
    <x v="1"/>
    <s v="No"/>
    <n v="1"/>
    <s v="Yes"/>
    <s v="No"/>
    <s v="Month-to-month"/>
    <s v="No"/>
    <s v="Mailed check"/>
    <n v="20.05"/>
    <n v="20.05"/>
    <s v="Yes"/>
    <m/>
  </r>
  <r>
    <x v="4013"/>
    <s v="Female"/>
    <n v="0"/>
    <s v="No"/>
    <x v="1"/>
    <s v="No"/>
    <n v="39"/>
    <s v="Yes"/>
    <s v="Fiber optic"/>
    <s v="Month-to-month"/>
    <s v="Yes"/>
    <s v="Electronic check"/>
    <n v="103.45"/>
    <n v="3994.45"/>
    <s v="Yes"/>
    <m/>
  </r>
  <r>
    <x v="4014"/>
    <s v="Male"/>
    <n v="0"/>
    <s v="No"/>
    <x v="1"/>
    <s v="No"/>
    <n v="58"/>
    <s v="Yes"/>
    <s v="No"/>
    <s v="Two year"/>
    <s v="No"/>
    <s v="Credit card (automatic)"/>
    <n v="20.3"/>
    <n v="1131.5"/>
    <s v="No"/>
    <m/>
  </r>
  <r>
    <x v="4015"/>
    <s v="Male"/>
    <n v="0"/>
    <s v="No"/>
    <x v="1"/>
    <s v="Yes"/>
    <n v="6"/>
    <s v="Yes"/>
    <s v="No"/>
    <s v="Month-to-month"/>
    <s v="No"/>
    <s v="Mailed check"/>
    <n v="26.35"/>
    <n v="184.05"/>
    <s v="No"/>
    <m/>
  </r>
  <r>
    <x v="4016"/>
    <s v="Female"/>
    <n v="0"/>
    <s v="Yes"/>
    <x v="0"/>
    <s v="Yes"/>
    <n v="1"/>
    <s v="Yes"/>
    <s v="No"/>
    <s v="Month-to-month"/>
    <s v="Yes"/>
    <s v="Electronic check"/>
    <n v="19.899999999999999"/>
    <n v="19.899999999999999"/>
    <s v="Yes"/>
    <m/>
  </r>
  <r>
    <x v="4017"/>
    <s v="Male"/>
    <n v="0"/>
    <s v="Yes"/>
    <x v="0"/>
    <s v="Yes"/>
    <n v="64"/>
    <s v="Yes"/>
    <s v="Fiber optic"/>
    <s v="One year"/>
    <s v="No"/>
    <s v="Credit card (automatic)"/>
    <n v="90.25"/>
    <n v="5629.15"/>
    <s v="No"/>
    <m/>
  </r>
  <r>
    <x v="4018"/>
    <s v="Male"/>
    <n v="0"/>
    <s v="No"/>
    <x v="1"/>
    <s v="No"/>
    <n v="1"/>
    <s v="Yes"/>
    <s v="No"/>
    <s v="Month-to-month"/>
    <s v="No"/>
    <s v="Electronic check"/>
    <n v="19.95"/>
    <n v="19.95"/>
    <s v="Yes"/>
    <m/>
  </r>
  <r>
    <x v="4019"/>
    <s v="Male"/>
    <n v="0"/>
    <s v="No"/>
    <x v="1"/>
    <s v="No"/>
    <n v="6"/>
    <s v="Yes"/>
    <s v="No"/>
    <s v="Month-to-month"/>
    <s v="No"/>
    <s v="Mailed check"/>
    <n v="20.65"/>
    <n v="109.3"/>
    <s v="No"/>
    <m/>
  </r>
  <r>
    <x v="4020"/>
    <s v="Male"/>
    <n v="0"/>
    <s v="No"/>
    <x v="1"/>
    <s v="No"/>
    <n v="1"/>
    <s v="Yes"/>
    <s v="Fiber optic"/>
    <s v="Month-to-month"/>
    <s v="No"/>
    <s v="Electronic check"/>
    <n v="79.599999999999994"/>
    <n v="79.599999999999994"/>
    <s v="Yes"/>
    <m/>
  </r>
  <r>
    <x v="4021"/>
    <s v="Male"/>
    <n v="0"/>
    <s v="No"/>
    <x v="1"/>
    <s v="Yes"/>
    <n v="39"/>
    <s v="Yes"/>
    <s v="No"/>
    <s v="One year"/>
    <s v="No"/>
    <s v="Bank transfer (automatic)"/>
    <n v="25.45"/>
    <n v="958.45"/>
    <s v="No"/>
    <m/>
  </r>
  <r>
    <x v="4022"/>
    <s v="Female"/>
    <n v="0"/>
    <s v="No"/>
    <x v="1"/>
    <s v="No"/>
    <n v="20"/>
    <s v="Yes"/>
    <s v="No"/>
    <s v="One year"/>
    <s v="No"/>
    <s v="Mailed check"/>
    <n v="19.5"/>
    <n v="403.15"/>
    <s v="No"/>
    <m/>
  </r>
  <r>
    <x v="4023"/>
    <s v="Male"/>
    <n v="0"/>
    <s v="No"/>
    <x v="1"/>
    <s v="No"/>
    <n v="1"/>
    <s v="Yes"/>
    <s v="Fiber optic"/>
    <s v="Month-to-month"/>
    <s v="Yes"/>
    <s v="Electronic check"/>
    <n v="75.900000000000006"/>
    <n v="75.900000000000006"/>
    <s v="Yes"/>
    <m/>
  </r>
  <r>
    <x v="4024"/>
    <s v="Male"/>
    <n v="0"/>
    <s v="Yes"/>
    <x v="0"/>
    <s v="No"/>
    <n v="1"/>
    <s v="Yes"/>
    <s v="Fiber optic"/>
    <s v="Month-to-month"/>
    <s v="No"/>
    <s v="Electronic check"/>
    <n v="76.2"/>
    <n v="76.2"/>
    <s v="Yes"/>
    <m/>
  </r>
  <r>
    <x v="4025"/>
    <s v="Male"/>
    <n v="0"/>
    <s v="Yes"/>
    <x v="0"/>
    <s v="No"/>
    <n v="64"/>
    <s v="Yes"/>
    <s v="DSL"/>
    <s v="One year"/>
    <s v="Yes"/>
    <s v="Credit card (automatic)"/>
    <n v="66.150000000000006"/>
    <n v="4392.5"/>
    <s v="No"/>
    <m/>
  </r>
  <r>
    <x v="4026"/>
    <s v="Female"/>
    <n v="0"/>
    <s v="Yes"/>
    <x v="0"/>
    <s v="No"/>
    <n v="46"/>
    <s v="Yes"/>
    <s v="DSL"/>
    <s v="Month-to-month"/>
    <s v="Yes"/>
    <s v="Credit card (automatic)"/>
    <n v="69.099999999999994"/>
    <n v="3168"/>
    <s v="No"/>
    <m/>
  </r>
  <r>
    <x v="4027"/>
    <s v="Female"/>
    <n v="1"/>
    <s v="Yes"/>
    <x v="0"/>
    <s v="Yes"/>
    <n v="28"/>
    <s v="No"/>
    <s v="DSL"/>
    <s v="One year"/>
    <s v="Yes"/>
    <s v="Electronic check"/>
    <n v="39.1"/>
    <n v="1096.5999999999999"/>
    <s v="No"/>
    <m/>
  </r>
  <r>
    <x v="4028"/>
    <s v="Male"/>
    <n v="0"/>
    <s v="Yes"/>
    <x v="0"/>
    <s v="Yes"/>
    <n v="39"/>
    <s v="Yes"/>
    <s v="DSL"/>
    <s v="One year"/>
    <s v="No"/>
    <s v="Electronic check"/>
    <n v="59.8"/>
    <n v="2343.85"/>
    <s v="No"/>
    <m/>
  </r>
  <r>
    <x v="4029"/>
    <s v="Female"/>
    <n v="0"/>
    <s v="Yes"/>
    <x v="0"/>
    <s v="No"/>
    <n v="42"/>
    <s v="Yes"/>
    <s v="Fiber optic"/>
    <s v="Month-to-month"/>
    <s v="Yes"/>
    <s v="Electronic check"/>
    <n v="84.3"/>
    <n v="3588.4"/>
    <s v="Yes"/>
    <m/>
  </r>
  <r>
    <x v="4030"/>
    <s v="Female"/>
    <n v="0"/>
    <s v="No"/>
    <x v="1"/>
    <s v="No"/>
    <n v="1"/>
    <s v="Yes"/>
    <s v="DSL"/>
    <s v="Month-to-month"/>
    <s v="Yes"/>
    <s v="Electronic check"/>
    <n v="48.6"/>
    <n v="48.6"/>
    <s v="No"/>
    <m/>
  </r>
  <r>
    <x v="4031"/>
    <s v="Female"/>
    <n v="0"/>
    <s v="No"/>
    <x v="1"/>
    <s v="No"/>
    <n v="7"/>
    <s v="Yes"/>
    <s v="Fiber optic"/>
    <s v="Month-to-month"/>
    <s v="Yes"/>
    <s v="Electronic check"/>
    <n v="79"/>
    <n v="522.95000000000005"/>
    <s v="Yes"/>
    <m/>
  </r>
  <r>
    <x v="4032"/>
    <s v="Male"/>
    <n v="1"/>
    <s v="Yes"/>
    <x v="0"/>
    <s v="No"/>
    <n v="70"/>
    <s v="Yes"/>
    <s v="Fiber optic"/>
    <s v="Two year"/>
    <s v="No"/>
    <s v="Credit card (automatic)"/>
    <n v="105.35"/>
    <n v="7511.9"/>
    <s v="No"/>
    <m/>
  </r>
  <r>
    <x v="4033"/>
    <s v="Male"/>
    <n v="0"/>
    <s v="No"/>
    <x v="1"/>
    <s v="No"/>
    <n v="65"/>
    <s v="Yes"/>
    <s v="No"/>
    <s v="Two year"/>
    <s v="Yes"/>
    <s v="Bank transfer (automatic)"/>
    <n v="25.1"/>
    <n v="1725"/>
    <s v="No"/>
    <m/>
  </r>
  <r>
    <x v="4034"/>
    <s v="Male"/>
    <n v="0"/>
    <s v="No"/>
    <x v="1"/>
    <s v="No"/>
    <n v="1"/>
    <s v="Yes"/>
    <s v="DSL"/>
    <s v="Month-to-month"/>
    <s v="No"/>
    <s v="Electronic check"/>
    <n v="49.75"/>
    <n v="49.75"/>
    <s v="No"/>
    <m/>
  </r>
  <r>
    <x v="4035"/>
    <s v="Male"/>
    <n v="0"/>
    <s v="Yes"/>
    <x v="0"/>
    <s v="No"/>
    <n v="24"/>
    <s v="Yes"/>
    <s v="Fiber optic"/>
    <s v="Month-to-month"/>
    <s v="Yes"/>
    <s v="Electronic check"/>
    <n v="93"/>
    <n v="2248.0500000000002"/>
    <s v="No"/>
    <m/>
  </r>
  <r>
    <x v="4036"/>
    <s v="Male"/>
    <n v="0"/>
    <s v="No"/>
    <x v="1"/>
    <s v="No"/>
    <n v="63"/>
    <s v="Yes"/>
    <s v="DSL"/>
    <s v="Two year"/>
    <s v="Yes"/>
    <s v="Bank transfer (automatic)"/>
    <n v="71.900000000000006"/>
    <n v="4479.2"/>
    <s v="No"/>
    <m/>
  </r>
  <r>
    <x v="4037"/>
    <s v="Female"/>
    <n v="0"/>
    <s v="No"/>
    <x v="1"/>
    <s v="Yes"/>
    <n v="44"/>
    <s v="Yes"/>
    <s v="DSL"/>
    <s v="One year"/>
    <s v="Yes"/>
    <s v="Mailed check"/>
    <n v="77.55"/>
    <n v="3471.1"/>
    <s v="No"/>
    <m/>
  </r>
  <r>
    <x v="4038"/>
    <s v="Male"/>
    <n v="0"/>
    <s v="No"/>
    <x v="1"/>
    <s v="No"/>
    <n v="4"/>
    <s v="Yes"/>
    <s v="No"/>
    <s v="Month-to-month"/>
    <s v="Yes"/>
    <s v="Electronic check"/>
    <n v="19.850000000000001"/>
    <n v="63"/>
    <s v="No"/>
    <m/>
  </r>
  <r>
    <x v="4039"/>
    <s v="Female"/>
    <n v="0"/>
    <s v="No"/>
    <x v="1"/>
    <s v="No"/>
    <n v="1"/>
    <s v="Yes"/>
    <s v="Fiber optic"/>
    <s v="Month-to-month"/>
    <s v="Yes"/>
    <s v="Electronic check"/>
    <n v="70.25"/>
    <n v="70.25"/>
    <s v="Yes"/>
    <m/>
  </r>
  <r>
    <x v="4040"/>
    <s v="Female"/>
    <n v="0"/>
    <s v="Yes"/>
    <x v="0"/>
    <s v="Yes"/>
    <n v="37"/>
    <s v="Yes"/>
    <s v="Fiber optic"/>
    <s v="Month-to-month"/>
    <s v="Yes"/>
    <s v="Electronic check"/>
    <n v="95.25"/>
    <n v="3314.15"/>
    <s v="No"/>
    <m/>
  </r>
  <r>
    <x v="4041"/>
    <s v="Female"/>
    <n v="1"/>
    <s v="No"/>
    <x v="1"/>
    <s v="No"/>
    <n v="10"/>
    <s v="Yes"/>
    <s v="Fiber optic"/>
    <s v="Month-to-month"/>
    <s v="Yes"/>
    <s v="Credit card (automatic)"/>
    <n v="84.6"/>
    <n v="865.55"/>
    <s v="Yes"/>
    <m/>
  </r>
  <r>
    <x v="4042"/>
    <s v="Male"/>
    <n v="0"/>
    <s v="Yes"/>
    <x v="0"/>
    <s v="No"/>
    <n v="35"/>
    <s v="No"/>
    <s v="DSL"/>
    <s v="One year"/>
    <s v="No"/>
    <s v="Credit card (automatic)"/>
    <n v="53.15"/>
    <n v="1930.9"/>
    <s v="No"/>
    <m/>
  </r>
  <r>
    <x v="4043"/>
    <s v="Female"/>
    <n v="0"/>
    <s v="Yes"/>
    <x v="0"/>
    <s v="No"/>
    <n v="4"/>
    <s v="Yes"/>
    <s v="No"/>
    <s v="Month-to-month"/>
    <s v="No"/>
    <s v="Electronic check"/>
    <n v="20.149999999999999"/>
    <n v="91.4"/>
    <s v="No"/>
    <m/>
  </r>
  <r>
    <x v="4044"/>
    <s v="Female"/>
    <n v="1"/>
    <s v="Yes"/>
    <x v="0"/>
    <s v="No"/>
    <n v="39"/>
    <s v="Yes"/>
    <s v="Fiber optic"/>
    <s v="Month-to-month"/>
    <s v="Yes"/>
    <s v="Electronic check"/>
    <n v="101.25"/>
    <n v="3949.15"/>
    <s v="No"/>
    <m/>
  </r>
  <r>
    <x v="4045"/>
    <s v="Female"/>
    <n v="0"/>
    <s v="Yes"/>
    <x v="0"/>
    <s v="Yes"/>
    <n v="17"/>
    <s v="Yes"/>
    <s v="No"/>
    <s v="Month-to-month"/>
    <s v="No"/>
    <s v="Mailed check"/>
    <n v="24.1"/>
    <n v="409.9"/>
    <s v="Yes"/>
    <m/>
  </r>
  <r>
    <x v="4046"/>
    <s v="Female"/>
    <n v="0"/>
    <s v="Yes"/>
    <x v="0"/>
    <s v="No"/>
    <n v="49"/>
    <s v="Yes"/>
    <s v="DSL"/>
    <s v="One year"/>
    <s v="No"/>
    <s v="Electronic check"/>
    <n v="71.8"/>
    <n v="3472.05"/>
    <s v="No"/>
    <m/>
  </r>
  <r>
    <x v="4047"/>
    <s v="Male"/>
    <n v="0"/>
    <s v="No"/>
    <x v="1"/>
    <s v="No"/>
    <n v="4"/>
    <s v="Yes"/>
    <s v="No"/>
    <s v="One year"/>
    <s v="No"/>
    <s v="Mailed check"/>
    <n v="19.7"/>
    <n v="117.8"/>
    <s v="No"/>
    <m/>
  </r>
  <r>
    <x v="4048"/>
    <s v="Male"/>
    <n v="0"/>
    <s v="No"/>
    <x v="1"/>
    <s v="No"/>
    <n v="3"/>
    <s v="Yes"/>
    <s v="Fiber optic"/>
    <s v="Month-to-month"/>
    <s v="Yes"/>
    <s v="Mailed check"/>
    <n v="69.599999999999994"/>
    <n v="207.4"/>
    <s v="No"/>
    <m/>
  </r>
  <r>
    <x v="4049"/>
    <s v="Male"/>
    <n v="0"/>
    <s v="Yes"/>
    <x v="0"/>
    <s v="Yes"/>
    <n v="1"/>
    <s v="Yes"/>
    <s v="No"/>
    <s v="Month-to-month"/>
    <s v="No"/>
    <s v="Electronic check"/>
    <n v="19.75"/>
    <n v="19.75"/>
    <s v="No"/>
    <m/>
  </r>
  <r>
    <x v="4050"/>
    <s v="Male"/>
    <n v="0"/>
    <s v="Yes"/>
    <x v="0"/>
    <s v="No"/>
    <n v="40"/>
    <s v="Yes"/>
    <s v="Fiber optic"/>
    <s v="One year"/>
    <s v="No"/>
    <s v="Electronic check"/>
    <n v="80.8"/>
    <n v="3132.75"/>
    <s v="No"/>
    <m/>
  </r>
  <r>
    <x v="4051"/>
    <s v="Male"/>
    <n v="0"/>
    <s v="No"/>
    <x v="1"/>
    <s v="No"/>
    <n v="8"/>
    <s v="Yes"/>
    <s v="Fiber optic"/>
    <s v="Month-to-month"/>
    <s v="Yes"/>
    <s v="Electronic check"/>
    <n v="86.55"/>
    <n v="649.65"/>
    <s v="Yes"/>
    <m/>
  </r>
  <r>
    <x v="4052"/>
    <s v="Female"/>
    <n v="1"/>
    <s v="Yes"/>
    <x v="0"/>
    <s v="No"/>
    <n v="1"/>
    <s v="Yes"/>
    <s v="No"/>
    <s v="Month-to-month"/>
    <s v="Yes"/>
    <s v="Mailed check"/>
    <n v="20.85"/>
    <n v="20.85"/>
    <s v="Yes"/>
    <m/>
  </r>
  <r>
    <x v="4053"/>
    <s v="Female"/>
    <n v="1"/>
    <s v="Yes"/>
    <x v="0"/>
    <s v="No"/>
    <n v="34"/>
    <s v="Yes"/>
    <s v="DSL"/>
    <s v="One year"/>
    <s v="No"/>
    <s v="Bank transfer (automatic)"/>
    <n v="64.2"/>
    <n v="2106.3000000000002"/>
    <s v="No"/>
    <m/>
  </r>
  <r>
    <x v="4054"/>
    <s v="Male"/>
    <n v="0"/>
    <s v="Yes"/>
    <x v="0"/>
    <s v="Yes"/>
    <n v="45"/>
    <s v="Yes"/>
    <s v="No"/>
    <s v="Two year"/>
    <s v="No"/>
    <s v="Electronic check"/>
    <n v="19.2"/>
    <n v="903.7"/>
    <s v="No"/>
    <m/>
  </r>
  <r>
    <x v="4055"/>
    <s v="Male"/>
    <n v="0"/>
    <s v="No"/>
    <x v="1"/>
    <s v="No"/>
    <n v="43"/>
    <s v="Yes"/>
    <s v="Fiber optic"/>
    <s v="One year"/>
    <s v="Yes"/>
    <s v="Credit card (automatic)"/>
    <n v="90.65"/>
    <n v="3882.3"/>
    <s v="No"/>
    <m/>
  </r>
  <r>
    <x v="4056"/>
    <s v="Male"/>
    <n v="0"/>
    <s v="No"/>
    <x v="1"/>
    <s v="No"/>
    <n v="5"/>
    <s v="Yes"/>
    <s v="Fiber optic"/>
    <s v="Month-to-month"/>
    <s v="Yes"/>
    <s v="Electronic check"/>
    <n v="74.650000000000006"/>
    <n v="383.65"/>
    <s v="No"/>
    <m/>
  </r>
  <r>
    <x v="4057"/>
    <s v="Male"/>
    <n v="0"/>
    <s v="No"/>
    <x v="1"/>
    <s v="No"/>
    <n v="72"/>
    <s v="No"/>
    <s v="DSL"/>
    <s v="Two year"/>
    <s v="Yes"/>
    <s v="Credit card (automatic)"/>
    <n v="61.2"/>
    <n v="4390.25"/>
    <s v="No"/>
    <m/>
  </r>
  <r>
    <x v="4058"/>
    <s v="Male"/>
    <n v="0"/>
    <s v="No"/>
    <x v="1"/>
    <s v="No"/>
    <n v="4"/>
    <s v="Yes"/>
    <s v="No"/>
    <s v="One year"/>
    <s v="No"/>
    <s v="Mailed check"/>
    <n v="19.95"/>
    <n v="68.2"/>
    <s v="No"/>
    <m/>
  </r>
  <r>
    <x v="4059"/>
    <s v="Male"/>
    <n v="0"/>
    <s v="Yes"/>
    <x v="0"/>
    <s v="Yes"/>
    <n v="9"/>
    <s v="Yes"/>
    <s v="DSL"/>
    <s v="Month-to-month"/>
    <s v="No"/>
    <s v="Mailed check"/>
    <n v="54.8"/>
    <n v="452.8"/>
    <s v="No"/>
    <m/>
  </r>
  <r>
    <x v="4060"/>
    <s v="Male"/>
    <n v="1"/>
    <s v="Yes"/>
    <x v="0"/>
    <s v="No"/>
    <n v="72"/>
    <s v="Yes"/>
    <s v="DSL"/>
    <s v="Two year"/>
    <s v="Yes"/>
    <s v="Credit card (automatic)"/>
    <n v="73.45"/>
    <n v="5329"/>
    <s v="No"/>
    <m/>
  </r>
  <r>
    <x v="4061"/>
    <s v="Female"/>
    <n v="0"/>
    <s v="Yes"/>
    <x v="0"/>
    <s v="No"/>
    <n v="33"/>
    <s v="Yes"/>
    <s v="DSL"/>
    <s v="One year"/>
    <s v="Yes"/>
    <s v="Mailed check"/>
    <n v="51.45"/>
    <n v="1758.9"/>
    <s v="No"/>
    <m/>
  </r>
  <r>
    <x v="4062"/>
    <s v="Female"/>
    <n v="0"/>
    <s v="Yes"/>
    <x v="0"/>
    <s v="No"/>
    <n v="72"/>
    <s v="Yes"/>
    <s v="Fiber optic"/>
    <s v="Two year"/>
    <s v="No"/>
    <s v="Bank transfer (automatic)"/>
    <n v="80.45"/>
    <n v="5737.6"/>
    <s v="No"/>
    <m/>
  </r>
  <r>
    <x v="4063"/>
    <s v="Male"/>
    <n v="0"/>
    <s v="Yes"/>
    <x v="0"/>
    <s v="Yes"/>
    <n v="21"/>
    <s v="Yes"/>
    <s v="Fiber optic"/>
    <s v="Month-to-month"/>
    <s v="No"/>
    <s v="Electronic check"/>
    <n v="104.4"/>
    <n v="2157.9499999999998"/>
    <s v="Yes"/>
    <m/>
  </r>
  <r>
    <x v="4064"/>
    <s v="Male"/>
    <n v="0"/>
    <s v="No"/>
    <x v="1"/>
    <s v="No"/>
    <n v="15"/>
    <s v="Yes"/>
    <s v="Fiber optic"/>
    <s v="Month-to-month"/>
    <s v="No"/>
    <s v="Electronic check"/>
    <n v="85.3"/>
    <n v="1219.8499999999999"/>
    <s v="No"/>
    <m/>
  </r>
  <r>
    <x v="4065"/>
    <s v="Male"/>
    <n v="1"/>
    <s v="Yes"/>
    <x v="0"/>
    <s v="No"/>
    <n v="29"/>
    <s v="Yes"/>
    <s v="Fiber optic"/>
    <s v="Month-to-month"/>
    <s v="Yes"/>
    <s v="Electronic check"/>
    <n v="79.3"/>
    <n v="2414.5500000000002"/>
    <s v="No"/>
    <m/>
  </r>
  <r>
    <x v="4066"/>
    <s v="Female"/>
    <n v="0"/>
    <s v="Yes"/>
    <x v="0"/>
    <s v="Yes"/>
    <n v="15"/>
    <s v="Yes"/>
    <s v="DSL"/>
    <s v="Month-to-month"/>
    <s v="No"/>
    <s v="Bank transfer (automatic)"/>
    <n v="76.5"/>
    <n v="1155.5999999999999"/>
    <s v="No"/>
    <m/>
  </r>
  <r>
    <x v="4067"/>
    <s v="Male"/>
    <n v="1"/>
    <s v="Yes"/>
    <x v="0"/>
    <s v="Yes"/>
    <n v="71"/>
    <s v="Yes"/>
    <s v="Fiber optic"/>
    <s v="Month-to-month"/>
    <s v="Yes"/>
    <s v="Credit card (automatic)"/>
    <n v="105.1"/>
    <n v="7548.1"/>
    <s v="Yes"/>
    <m/>
  </r>
  <r>
    <x v="4068"/>
    <s v="Male"/>
    <n v="1"/>
    <s v="No"/>
    <x v="1"/>
    <s v="No"/>
    <n v="72"/>
    <s v="Yes"/>
    <s v="No"/>
    <s v="Two year"/>
    <s v="No"/>
    <s v="Bank transfer (automatic)"/>
    <n v="25.4"/>
    <n v="1809.35"/>
    <s v="No"/>
    <m/>
  </r>
  <r>
    <x v="4069"/>
    <s v="Male"/>
    <n v="0"/>
    <s v="No"/>
    <x v="1"/>
    <s v="No"/>
    <n v="1"/>
    <s v="Yes"/>
    <s v="No"/>
    <s v="Month-to-month"/>
    <s v="No"/>
    <s v="Mailed check"/>
    <n v="19.649999999999999"/>
    <n v="19.649999999999999"/>
    <s v="No"/>
    <m/>
  </r>
  <r>
    <x v="4070"/>
    <s v="Female"/>
    <n v="0"/>
    <s v="No"/>
    <x v="1"/>
    <s v="No"/>
    <n v="2"/>
    <s v="Yes"/>
    <s v="DSL"/>
    <s v="Month-to-month"/>
    <s v="No"/>
    <s v="Electronic check"/>
    <n v="45.55"/>
    <n v="84.4"/>
    <s v="No"/>
    <m/>
  </r>
  <r>
    <x v="4071"/>
    <s v="Female"/>
    <n v="0"/>
    <s v="No"/>
    <x v="1"/>
    <s v="No"/>
    <n v="12"/>
    <s v="Yes"/>
    <s v="No"/>
    <s v="One year"/>
    <s v="No"/>
    <s v="Mailed check"/>
    <n v="19.3"/>
    <n v="228.75"/>
    <s v="No"/>
    <m/>
  </r>
  <r>
    <x v="4072"/>
    <s v="Female"/>
    <n v="1"/>
    <s v="Yes"/>
    <x v="0"/>
    <s v="No"/>
    <n v="20"/>
    <s v="Yes"/>
    <s v="Fiber optic"/>
    <s v="Month-to-month"/>
    <s v="No"/>
    <s v="Electronic check"/>
    <n v="90.8"/>
    <n v="1951"/>
    <s v="Yes"/>
    <m/>
  </r>
  <r>
    <x v="4073"/>
    <s v="Female"/>
    <n v="0"/>
    <s v="No"/>
    <x v="1"/>
    <s v="No"/>
    <n v="23"/>
    <s v="Yes"/>
    <s v="No"/>
    <s v="Month-to-month"/>
    <s v="Yes"/>
    <s v="Bank transfer (automatic)"/>
    <n v="20.3"/>
    <n v="470.6"/>
    <s v="No"/>
    <m/>
  </r>
  <r>
    <x v="4074"/>
    <s v="Male"/>
    <n v="1"/>
    <s v="No"/>
    <x v="1"/>
    <s v="No"/>
    <n v="49"/>
    <s v="Yes"/>
    <s v="DSL"/>
    <s v="Two year"/>
    <s v="No"/>
    <s v="Credit card (automatic)"/>
    <n v="81.349999999999994"/>
    <n v="4060.9"/>
    <s v="No"/>
    <m/>
  </r>
  <r>
    <x v="4075"/>
    <s v="Female"/>
    <n v="0"/>
    <s v="Yes"/>
    <x v="0"/>
    <s v="Yes"/>
    <n v="4"/>
    <s v="Yes"/>
    <s v="Fiber optic"/>
    <s v="Month-to-month"/>
    <s v="Yes"/>
    <s v="Electronic check"/>
    <n v="97.95"/>
    <n v="384.5"/>
    <s v="Yes"/>
    <m/>
  </r>
  <r>
    <x v="4076"/>
    <s v="Male"/>
    <n v="0"/>
    <s v="No"/>
    <x v="1"/>
    <s v="No"/>
    <n v="32"/>
    <s v="Yes"/>
    <s v="Fiber optic"/>
    <s v="Month-to-month"/>
    <s v="Yes"/>
    <s v="Credit card (automatic)"/>
    <n v="108.15"/>
    <n v="3432.9"/>
    <s v="Yes"/>
    <m/>
  </r>
  <r>
    <x v="4077"/>
    <s v="Male"/>
    <n v="0"/>
    <s v="No"/>
    <x v="1"/>
    <s v="Yes"/>
    <n v="2"/>
    <s v="Yes"/>
    <s v="DSL"/>
    <s v="Month-to-month"/>
    <s v="Yes"/>
    <s v="Electronic check"/>
    <n v="55.3"/>
    <n v="108.65"/>
    <s v="No"/>
    <m/>
  </r>
  <r>
    <x v="4078"/>
    <s v="Male"/>
    <n v="0"/>
    <s v="No"/>
    <x v="1"/>
    <s v="No"/>
    <n v="6"/>
    <s v="Yes"/>
    <s v="Fiber optic"/>
    <s v="Month-to-month"/>
    <s v="Yes"/>
    <s v="Credit card (automatic)"/>
    <n v="80.5"/>
    <n v="463.05"/>
    <s v="Yes"/>
    <m/>
  </r>
  <r>
    <x v="4079"/>
    <s v="Female"/>
    <n v="0"/>
    <s v="Yes"/>
    <x v="0"/>
    <s v="Yes"/>
    <n v="24"/>
    <s v="Yes"/>
    <s v="No"/>
    <s v="Two year"/>
    <s v="Yes"/>
    <s v="Mailed check"/>
    <n v="19.7"/>
    <n v="494.05"/>
    <s v="No"/>
    <m/>
  </r>
  <r>
    <x v="4080"/>
    <s v="Female"/>
    <n v="0"/>
    <s v="No"/>
    <x v="1"/>
    <s v="No"/>
    <n v="32"/>
    <s v="Yes"/>
    <s v="Fiber optic"/>
    <s v="One year"/>
    <s v="Yes"/>
    <s v="Credit card (automatic)"/>
    <n v="104.05"/>
    <n v="3416.85"/>
    <s v="No"/>
    <m/>
  </r>
  <r>
    <x v="4081"/>
    <s v="Female"/>
    <n v="0"/>
    <s v="No"/>
    <x v="1"/>
    <s v="No"/>
    <n v="27"/>
    <s v="Yes"/>
    <s v="DSL"/>
    <s v="Two year"/>
    <s v="No"/>
    <s v="Bank transfer (automatic)"/>
    <n v="52.85"/>
    <n v="1498.65"/>
    <s v="No"/>
    <m/>
  </r>
  <r>
    <x v="4082"/>
    <s v="Male"/>
    <n v="0"/>
    <s v="No"/>
    <x v="1"/>
    <s v="No"/>
    <n v="58"/>
    <s v="Yes"/>
    <s v="Fiber optic"/>
    <s v="Month-to-month"/>
    <s v="No"/>
    <s v="Bank transfer (automatic)"/>
    <n v="80.650000000000006"/>
    <n v="4807.3500000000004"/>
    <s v="No"/>
    <m/>
  </r>
  <r>
    <x v="4083"/>
    <s v="Male"/>
    <n v="0"/>
    <s v="No"/>
    <x v="1"/>
    <s v="No"/>
    <n v="1"/>
    <s v="Yes"/>
    <s v="Fiber optic"/>
    <s v="Month-to-month"/>
    <s v="Yes"/>
    <s v="Mailed check"/>
    <n v="71.349999999999994"/>
    <n v="71.349999999999994"/>
    <s v="Yes"/>
    <m/>
  </r>
  <r>
    <x v="4084"/>
    <s v="Female"/>
    <n v="0"/>
    <s v="No"/>
    <x v="1"/>
    <s v="No"/>
    <n v="13"/>
    <s v="Yes"/>
    <s v="Fiber optic"/>
    <s v="Month-to-month"/>
    <s v="No"/>
    <s v="Electronic check"/>
    <n v="89.4"/>
    <n v="1132.3499999999999"/>
    <s v="Yes"/>
    <m/>
  </r>
  <r>
    <x v="4085"/>
    <s v="Female"/>
    <n v="0"/>
    <s v="Yes"/>
    <x v="0"/>
    <s v="Yes"/>
    <n v="36"/>
    <s v="Yes"/>
    <s v="DSL"/>
    <s v="Month-to-month"/>
    <s v="No"/>
    <s v="Credit card (automatic)"/>
    <n v="51.05"/>
    <n v="1815"/>
    <s v="No"/>
    <m/>
  </r>
  <r>
    <x v="4086"/>
    <s v="Female"/>
    <n v="0"/>
    <s v="No"/>
    <x v="1"/>
    <s v="No"/>
    <n v="10"/>
    <s v="Yes"/>
    <s v="No"/>
    <s v="Month-to-month"/>
    <s v="Yes"/>
    <s v="Mailed check"/>
    <n v="19.899999999999999"/>
    <n v="199.45"/>
    <s v="No"/>
    <m/>
  </r>
  <r>
    <x v="4087"/>
    <s v="Male"/>
    <n v="1"/>
    <s v="No"/>
    <x v="1"/>
    <s v="No"/>
    <n v="19"/>
    <s v="Yes"/>
    <s v="Fiber optic"/>
    <s v="Month-to-month"/>
    <s v="Yes"/>
    <s v="Electronic check"/>
    <n v="87.3"/>
    <n v="1637.3"/>
    <s v="No"/>
    <m/>
  </r>
  <r>
    <x v="4088"/>
    <s v="Male"/>
    <n v="0"/>
    <s v="Yes"/>
    <x v="0"/>
    <s v="Yes"/>
    <n v="72"/>
    <s v="Yes"/>
    <s v="DSL"/>
    <s v="Two year"/>
    <s v="Yes"/>
    <s v="Mailed check"/>
    <n v="89.4"/>
    <n v="6376.55"/>
    <s v="No"/>
    <m/>
  </r>
  <r>
    <x v="4089"/>
    <s v="Male"/>
    <n v="0"/>
    <s v="Yes"/>
    <x v="0"/>
    <s v="Yes"/>
    <n v="18"/>
    <s v="Yes"/>
    <s v="DSL"/>
    <s v="Month-to-month"/>
    <s v="No"/>
    <s v="Electronic check"/>
    <n v="83.25"/>
    <n v="1611.15"/>
    <s v="No"/>
    <m/>
  </r>
  <r>
    <x v="4090"/>
    <s v="Male"/>
    <n v="0"/>
    <s v="No"/>
    <x v="1"/>
    <s v="No"/>
    <n v="1"/>
    <s v="Yes"/>
    <s v="No"/>
    <s v="Month-to-month"/>
    <s v="No"/>
    <s v="Mailed check"/>
    <n v="20.6"/>
    <n v="20.6"/>
    <s v="Yes"/>
    <m/>
  </r>
  <r>
    <x v="4091"/>
    <s v="Male"/>
    <n v="1"/>
    <s v="Yes"/>
    <x v="0"/>
    <s v="No"/>
    <n v="67"/>
    <s v="Yes"/>
    <s v="Fiber optic"/>
    <s v="Two year"/>
    <s v="No"/>
    <s v="Bank transfer (automatic)"/>
    <n v="102.9"/>
    <n v="6989.7"/>
    <s v="No"/>
    <m/>
  </r>
  <r>
    <x v="4092"/>
    <s v="Male"/>
    <n v="1"/>
    <s v="Yes"/>
    <x v="0"/>
    <s v="No"/>
    <n v="72"/>
    <s v="Yes"/>
    <s v="Fiber optic"/>
    <s v="Two year"/>
    <s v="Yes"/>
    <s v="Mailed check"/>
    <n v="114.5"/>
    <n v="8331.9500000000007"/>
    <s v="No"/>
    <m/>
  </r>
  <r>
    <x v="4093"/>
    <s v="Male"/>
    <n v="1"/>
    <s v="Yes"/>
    <x v="0"/>
    <s v="No"/>
    <n v="40"/>
    <s v="Yes"/>
    <s v="DSL"/>
    <s v="One year"/>
    <s v="No"/>
    <s v="Electronic check"/>
    <n v="55.8"/>
    <n v="2283.3000000000002"/>
    <s v="No"/>
    <m/>
  </r>
  <r>
    <x v="4094"/>
    <s v="Female"/>
    <n v="0"/>
    <s v="Yes"/>
    <x v="0"/>
    <s v="Yes"/>
    <n v="61"/>
    <s v="Yes"/>
    <s v="No"/>
    <s v="Two year"/>
    <s v="Yes"/>
    <s v="Mailed check"/>
    <n v="24.2"/>
    <n v="1445.2"/>
    <s v="No"/>
    <m/>
  </r>
  <r>
    <x v="4095"/>
    <s v="Female"/>
    <n v="0"/>
    <s v="No"/>
    <x v="1"/>
    <s v="No"/>
    <n v="10"/>
    <s v="Yes"/>
    <s v="Fiber optic"/>
    <s v="Month-to-month"/>
    <s v="Yes"/>
    <s v="Credit card (automatic)"/>
    <n v="81"/>
    <n v="818.05"/>
    <s v="Yes"/>
    <m/>
  </r>
  <r>
    <x v="4096"/>
    <s v="Female"/>
    <n v="0"/>
    <s v="No"/>
    <x v="1"/>
    <s v="No"/>
    <n v="21"/>
    <s v="Yes"/>
    <s v="Fiber optic"/>
    <s v="Month-to-month"/>
    <s v="Yes"/>
    <s v="Credit card (automatic)"/>
    <n v="99.85"/>
    <n v="1992.55"/>
    <s v="No"/>
    <m/>
  </r>
  <r>
    <x v="4097"/>
    <s v="Male"/>
    <n v="0"/>
    <s v="Yes"/>
    <x v="0"/>
    <s v="Yes"/>
    <n v="69"/>
    <s v="Yes"/>
    <s v="No"/>
    <s v="Two year"/>
    <s v="Yes"/>
    <s v="Bank transfer (automatic)"/>
    <n v="26"/>
    <n v="1796.55"/>
    <s v="No"/>
    <m/>
  </r>
  <r>
    <x v="4098"/>
    <s v="Male"/>
    <n v="0"/>
    <s v="No"/>
    <x v="1"/>
    <s v="No"/>
    <n v="2"/>
    <s v="Yes"/>
    <s v="No"/>
    <s v="Month-to-month"/>
    <s v="Yes"/>
    <s v="Credit card (automatic)"/>
    <n v="19.899999999999999"/>
    <n v="33.700000000000003"/>
    <s v="No"/>
    <m/>
  </r>
  <r>
    <x v="4099"/>
    <s v="Female"/>
    <n v="0"/>
    <s v="Yes"/>
    <x v="0"/>
    <s v="Yes"/>
    <n v="22"/>
    <s v="Yes"/>
    <s v="No"/>
    <s v="Month-to-month"/>
    <s v="No"/>
    <s v="Bank transfer (automatic)"/>
    <n v="19.05"/>
    <n v="454.05"/>
    <s v="No"/>
    <m/>
  </r>
  <r>
    <x v="4100"/>
    <s v="Male"/>
    <n v="1"/>
    <s v="Yes"/>
    <x v="0"/>
    <s v="No"/>
    <n v="15"/>
    <s v="Yes"/>
    <s v="Fiber optic"/>
    <s v="Month-to-month"/>
    <s v="Yes"/>
    <s v="Electronic check"/>
    <n v="96.5"/>
    <n v="1392.25"/>
    <s v="No"/>
    <m/>
  </r>
  <r>
    <x v="4101"/>
    <s v="Female"/>
    <n v="0"/>
    <s v="No"/>
    <x v="1"/>
    <s v="No"/>
    <n v="53"/>
    <s v="Yes"/>
    <s v="No"/>
    <s v="Two year"/>
    <s v="No"/>
    <s v="Credit card (automatic)"/>
    <n v="19.850000000000001"/>
    <n v="1049.5999999999999"/>
    <s v="No"/>
    <m/>
  </r>
  <r>
    <x v="4102"/>
    <s v="Male"/>
    <n v="0"/>
    <s v="No"/>
    <x v="1"/>
    <s v="No"/>
    <n v="22"/>
    <s v="Yes"/>
    <s v="No"/>
    <s v="One year"/>
    <s v="No"/>
    <s v="Mailed check"/>
    <n v="20.3"/>
    <n v="475.1"/>
    <s v="No"/>
    <m/>
  </r>
  <r>
    <x v="4103"/>
    <s v="Female"/>
    <n v="0"/>
    <s v="No"/>
    <x v="1"/>
    <s v="No"/>
    <n v="1"/>
    <s v="Yes"/>
    <s v="Fiber optic"/>
    <s v="Month-to-month"/>
    <s v="Yes"/>
    <s v="Mailed check"/>
    <n v="70.150000000000006"/>
    <n v="70.150000000000006"/>
    <s v="Yes"/>
    <m/>
  </r>
  <r>
    <x v="4104"/>
    <s v="Female"/>
    <n v="1"/>
    <s v="Yes"/>
    <x v="0"/>
    <s v="No"/>
    <n v="68"/>
    <s v="Yes"/>
    <s v="Fiber optic"/>
    <s v="One year"/>
    <s v="Yes"/>
    <s v="Credit card (automatic)"/>
    <n v="96.55"/>
    <n v="6581.9"/>
    <s v="Yes"/>
    <m/>
  </r>
  <r>
    <x v="4105"/>
    <s v="Male"/>
    <n v="0"/>
    <s v="Yes"/>
    <x v="0"/>
    <s v="No"/>
    <n v="44"/>
    <s v="Yes"/>
    <s v="Fiber optic"/>
    <s v="One year"/>
    <s v="Yes"/>
    <s v="Bank transfer (automatic)"/>
    <n v="90.65"/>
    <n v="3974.15"/>
    <s v="No"/>
    <m/>
  </r>
  <r>
    <x v="4106"/>
    <s v="Female"/>
    <n v="0"/>
    <s v="Yes"/>
    <x v="0"/>
    <s v="No"/>
    <n v="37"/>
    <s v="Yes"/>
    <s v="DSL"/>
    <s v="One year"/>
    <s v="No"/>
    <s v="Credit card (automatic)"/>
    <n v="68.099999999999994"/>
    <n v="2479.25"/>
    <s v="No"/>
    <m/>
  </r>
  <r>
    <x v="4107"/>
    <s v="Female"/>
    <n v="0"/>
    <s v="No"/>
    <x v="1"/>
    <s v="No"/>
    <n v="12"/>
    <s v="Yes"/>
    <s v="No"/>
    <s v="Month-to-month"/>
    <s v="No"/>
    <s v="Mailed check"/>
    <n v="20.399999999999999"/>
    <n v="266.60000000000002"/>
    <s v="No"/>
    <m/>
  </r>
  <r>
    <x v="4108"/>
    <s v="Male"/>
    <n v="0"/>
    <s v="Yes"/>
    <x v="0"/>
    <s v="Yes"/>
    <n v="69"/>
    <s v="Yes"/>
    <s v="DSL"/>
    <s v="Two year"/>
    <s v="Yes"/>
    <s v="Bank transfer (automatic)"/>
    <n v="81.95"/>
    <n v="5601.4"/>
    <s v="No"/>
    <m/>
  </r>
  <r>
    <x v="4109"/>
    <s v="Male"/>
    <n v="0"/>
    <s v="No"/>
    <x v="1"/>
    <s v="No"/>
    <n v="5"/>
    <s v="Yes"/>
    <s v="DSL"/>
    <s v="Month-to-month"/>
    <s v="Yes"/>
    <s v="Bank transfer (automatic)"/>
    <n v="65.599999999999994"/>
    <n v="339.9"/>
    <s v="No"/>
    <m/>
  </r>
  <r>
    <x v="4110"/>
    <s v="Male"/>
    <n v="0"/>
    <s v="Yes"/>
    <x v="0"/>
    <s v="Yes"/>
    <n v="58"/>
    <s v="Yes"/>
    <s v="Fiber optic"/>
    <s v="Two year"/>
    <s v="No"/>
    <s v="Bank transfer (automatic)"/>
    <n v="82.5"/>
    <n v="4828.05"/>
    <s v="No"/>
    <m/>
  </r>
  <r>
    <x v="4111"/>
    <s v="Female"/>
    <n v="0"/>
    <s v="No"/>
    <x v="1"/>
    <s v="No"/>
    <n v="1"/>
    <s v="Yes"/>
    <s v="No"/>
    <s v="Month-to-month"/>
    <s v="No"/>
    <s v="Credit card (automatic)"/>
    <n v="20.3"/>
    <n v="20.3"/>
    <s v="No"/>
    <m/>
  </r>
  <r>
    <x v="4112"/>
    <s v="Female"/>
    <n v="0"/>
    <s v="No"/>
    <x v="1"/>
    <s v="No"/>
    <n v="39"/>
    <s v="Yes"/>
    <s v="Fiber optic"/>
    <s v="One year"/>
    <s v="Yes"/>
    <s v="Electronic check"/>
    <n v="95.55"/>
    <n v="3692.85"/>
    <s v="Yes"/>
    <m/>
  </r>
  <r>
    <x v="4113"/>
    <s v="Male"/>
    <n v="0"/>
    <s v="Yes"/>
    <x v="0"/>
    <s v="Yes"/>
    <n v="53"/>
    <s v="Yes"/>
    <s v="No"/>
    <s v="One year"/>
    <s v="No"/>
    <s v="Credit card (automatic)"/>
    <n v="20.2"/>
    <n v="1068.1500000000001"/>
    <s v="No"/>
    <m/>
  </r>
  <r>
    <x v="4114"/>
    <s v="Female"/>
    <n v="1"/>
    <s v="No"/>
    <x v="1"/>
    <s v="No"/>
    <n v="1"/>
    <s v="Yes"/>
    <s v="Fiber optic"/>
    <s v="Month-to-month"/>
    <s v="Yes"/>
    <s v="Electronic check"/>
    <n v="69.650000000000006"/>
    <n v="69.650000000000006"/>
    <s v="Yes"/>
    <m/>
  </r>
  <r>
    <x v="4115"/>
    <s v="Female"/>
    <n v="1"/>
    <s v="No"/>
    <x v="1"/>
    <s v="No"/>
    <n v="1"/>
    <s v="Yes"/>
    <s v="Fiber optic"/>
    <s v="Month-to-month"/>
    <s v="Yes"/>
    <s v="Electronic check"/>
    <n v="89.3"/>
    <n v="89.3"/>
    <s v="Yes"/>
    <m/>
  </r>
  <r>
    <x v="4116"/>
    <s v="Female"/>
    <n v="0"/>
    <s v="Yes"/>
    <x v="0"/>
    <s v="No"/>
    <n v="18"/>
    <s v="Yes"/>
    <s v="Fiber optic"/>
    <s v="Month-to-month"/>
    <s v="No"/>
    <s v="Electronic check"/>
    <n v="74.8"/>
    <n v="1438.05"/>
    <s v="No"/>
    <m/>
  </r>
  <r>
    <x v="4117"/>
    <s v="Male"/>
    <n v="0"/>
    <s v="Yes"/>
    <x v="0"/>
    <s v="Yes"/>
    <n v="46"/>
    <s v="Yes"/>
    <s v="No"/>
    <s v="Two year"/>
    <s v="Yes"/>
    <s v="Mailed check"/>
    <n v="20.2"/>
    <n v="917.45"/>
    <s v="No"/>
    <m/>
  </r>
  <r>
    <x v="4118"/>
    <s v="Female"/>
    <n v="0"/>
    <s v="Yes"/>
    <x v="0"/>
    <s v="No"/>
    <n v="72"/>
    <s v="Yes"/>
    <s v="DSL"/>
    <s v="Two year"/>
    <s v="Yes"/>
    <s v="Credit card (automatic)"/>
    <n v="84.4"/>
    <n v="6096.45"/>
    <s v="No"/>
    <m/>
  </r>
  <r>
    <x v="4119"/>
    <s v="Female"/>
    <n v="0"/>
    <s v="No"/>
    <x v="1"/>
    <s v="No"/>
    <n v="36"/>
    <s v="Yes"/>
    <s v="Fiber optic"/>
    <s v="Month-to-month"/>
    <s v="Yes"/>
    <s v="Electronic check"/>
    <n v="87.55"/>
    <n v="3078.1"/>
    <s v="Yes"/>
    <m/>
  </r>
  <r>
    <x v="4120"/>
    <s v="Female"/>
    <n v="0"/>
    <s v="Yes"/>
    <x v="0"/>
    <s v="No"/>
    <n v="4"/>
    <s v="No"/>
    <s v="DSL"/>
    <s v="Month-to-month"/>
    <s v="Yes"/>
    <s v="Electronic check"/>
    <n v="25.15"/>
    <n v="99.95"/>
    <s v="No"/>
    <m/>
  </r>
  <r>
    <x v="4121"/>
    <s v="Female"/>
    <n v="0"/>
    <s v="No"/>
    <x v="1"/>
    <s v="No"/>
    <n v="25"/>
    <s v="Yes"/>
    <s v="No"/>
    <s v="Two year"/>
    <s v="No"/>
    <s v="Credit card (automatic)"/>
    <n v="19.8"/>
    <n v="475.2"/>
    <s v="No"/>
    <m/>
  </r>
  <r>
    <x v="4122"/>
    <s v="Female"/>
    <n v="0"/>
    <s v="Yes"/>
    <x v="0"/>
    <s v="Yes"/>
    <n v="40"/>
    <s v="No"/>
    <s v="DSL"/>
    <s v="Month-to-month"/>
    <s v="Yes"/>
    <s v="Electronic check"/>
    <n v="50.85"/>
    <n v="2036.55"/>
    <s v="No"/>
    <m/>
  </r>
  <r>
    <x v="4123"/>
    <s v="Male"/>
    <n v="0"/>
    <s v="Yes"/>
    <x v="0"/>
    <s v="No"/>
    <n v="63"/>
    <s v="Yes"/>
    <s v="Fiber optic"/>
    <s v="Month-to-month"/>
    <s v="Yes"/>
    <s v="Electronic check"/>
    <n v="102.4"/>
    <n v="6444.05"/>
    <s v="No"/>
    <m/>
  </r>
  <r>
    <x v="4124"/>
    <s v="Female"/>
    <n v="1"/>
    <s v="No"/>
    <x v="1"/>
    <s v="No"/>
    <n v="15"/>
    <s v="Yes"/>
    <s v="Fiber optic"/>
    <s v="Month-to-month"/>
    <s v="Yes"/>
    <s v="Mailed check"/>
    <n v="96.3"/>
    <n v="1426.75"/>
    <s v="Yes"/>
    <m/>
  </r>
  <r>
    <x v="4125"/>
    <s v="Male"/>
    <n v="0"/>
    <s v="No"/>
    <x v="1"/>
    <s v="No"/>
    <n v="14"/>
    <s v="Yes"/>
    <s v="DSL"/>
    <s v="Month-to-month"/>
    <s v="Yes"/>
    <s v="Credit card (automatic)"/>
    <n v="55.5"/>
    <n v="767.55"/>
    <s v="No"/>
    <m/>
  </r>
  <r>
    <x v="4126"/>
    <s v="Male"/>
    <n v="1"/>
    <s v="Yes"/>
    <x v="0"/>
    <s v="No"/>
    <n v="72"/>
    <s v="Yes"/>
    <s v="Fiber optic"/>
    <s v="Two year"/>
    <s v="Yes"/>
    <s v="Bank transfer (automatic)"/>
    <n v="109.75"/>
    <n v="7932.5"/>
    <s v="No"/>
    <m/>
  </r>
  <r>
    <x v="4127"/>
    <s v="Male"/>
    <n v="0"/>
    <s v="No"/>
    <x v="1"/>
    <s v="No"/>
    <n v="39"/>
    <s v="Yes"/>
    <s v="Fiber optic"/>
    <s v="Month-to-month"/>
    <s v="Yes"/>
    <s v="Electronic check"/>
    <n v="106.4"/>
    <n v="4040.65"/>
    <s v="No"/>
    <m/>
  </r>
  <r>
    <x v="4128"/>
    <s v="Female"/>
    <n v="0"/>
    <s v="Yes"/>
    <x v="0"/>
    <s v="Yes"/>
    <n v="47"/>
    <s v="No"/>
    <s v="DSL"/>
    <s v="Two year"/>
    <s v="Yes"/>
    <s v="Credit card (automatic)"/>
    <n v="60"/>
    <n v="2768.65"/>
    <s v="No"/>
    <m/>
  </r>
  <r>
    <x v="4129"/>
    <s v="Female"/>
    <n v="0"/>
    <s v="No"/>
    <x v="1"/>
    <s v="No"/>
    <n v="5"/>
    <s v="Yes"/>
    <s v="Fiber optic"/>
    <s v="Month-to-month"/>
    <s v="Yes"/>
    <s v="Electronic check"/>
    <n v="85.2"/>
    <n v="474.8"/>
    <s v="Yes"/>
    <m/>
  </r>
  <r>
    <x v="4130"/>
    <s v="Female"/>
    <n v="0"/>
    <s v="No"/>
    <x v="1"/>
    <s v="No"/>
    <n v="13"/>
    <s v="No"/>
    <s v="DSL"/>
    <s v="Month-to-month"/>
    <s v="Yes"/>
    <s v="Electronic check"/>
    <n v="35.1"/>
    <n v="446.1"/>
    <s v="Yes"/>
    <m/>
  </r>
  <r>
    <x v="4131"/>
    <s v="Female"/>
    <n v="0"/>
    <s v="No"/>
    <x v="1"/>
    <s v="No"/>
    <n v="17"/>
    <s v="Yes"/>
    <s v="Fiber optic"/>
    <s v="Month-to-month"/>
    <s v="No"/>
    <s v="Bank transfer (automatic)"/>
    <n v="80.05"/>
    <n v="1345.65"/>
    <s v="No"/>
    <m/>
  </r>
  <r>
    <x v="4132"/>
    <s v="Male"/>
    <n v="1"/>
    <s v="Yes"/>
    <x v="0"/>
    <s v="No"/>
    <n v="34"/>
    <s v="Yes"/>
    <s v="Fiber optic"/>
    <s v="Month-to-month"/>
    <s v="Yes"/>
    <s v="Electronic check"/>
    <n v="75.55"/>
    <n v="2425.4"/>
    <s v="No"/>
    <m/>
  </r>
  <r>
    <x v="4133"/>
    <s v="Female"/>
    <n v="0"/>
    <s v="No"/>
    <x v="1"/>
    <s v="No"/>
    <n v="42"/>
    <s v="Yes"/>
    <s v="DSL"/>
    <s v="Month-to-month"/>
    <s v="Yes"/>
    <s v="Electronic check"/>
    <n v="49.55"/>
    <n v="2077.9499999999998"/>
    <s v="No"/>
    <m/>
  </r>
  <r>
    <x v="4134"/>
    <s v="Female"/>
    <n v="0"/>
    <s v="Yes"/>
    <x v="0"/>
    <s v="Yes"/>
    <n v="71"/>
    <s v="Yes"/>
    <s v="No"/>
    <s v="Two year"/>
    <s v="No"/>
    <s v="Credit card (automatic)"/>
    <n v="23.9"/>
    <n v="1663.5"/>
    <s v="No"/>
    <m/>
  </r>
  <r>
    <x v="4135"/>
    <s v="Male"/>
    <n v="1"/>
    <s v="Yes"/>
    <x v="0"/>
    <s v="No"/>
    <n v="19"/>
    <s v="Yes"/>
    <s v="DSL"/>
    <s v="Month-to-month"/>
    <s v="No"/>
    <s v="Bank transfer (automatic)"/>
    <n v="66.400000000000006"/>
    <n v="1286.05"/>
    <s v="No"/>
    <m/>
  </r>
  <r>
    <x v="4136"/>
    <s v="Female"/>
    <n v="0"/>
    <s v="No"/>
    <x v="1"/>
    <s v="Yes"/>
    <n v="2"/>
    <s v="Yes"/>
    <s v="No"/>
    <s v="Month-to-month"/>
    <s v="Yes"/>
    <s v="Electronic check"/>
    <n v="19.600000000000001"/>
    <n v="35.85"/>
    <s v="Yes"/>
    <m/>
  </r>
  <r>
    <x v="4137"/>
    <s v="Male"/>
    <n v="0"/>
    <s v="No"/>
    <x v="1"/>
    <s v="No"/>
    <n v="57"/>
    <s v="Yes"/>
    <s v="No"/>
    <s v="Two year"/>
    <s v="No"/>
    <s v="Credit card (automatic)"/>
    <n v="18.8"/>
    <n v="1094.3499999999999"/>
    <s v="No"/>
    <m/>
  </r>
  <r>
    <x v="4138"/>
    <s v="Male"/>
    <n v="0"/>
    <s v="Yes"/>
    <x v="0"/>
    <s v="No"/>
    <n v="72"/>
    <s v="Yes"/>
    <s v="Fiber optic"/>
    <s v="Two year"/>
    <s v="Yes"/>
    <s v="Electronic check"/>
    <n v="108.4"/>
    <n v="7719.5"/>
    <s v="No"/>
    <m/>
  </r>
  <r>
    <x v="4139"/>
    <s v="Female"/>
    <n v="0"/>
    <s v="Yes"/>
    <x v="0"/>
    <s v="Yes"/>
    <n v="17"/>
    <s v="Yes"/>
    <s v="Fiber optic"/>
    <s v="Month-to-month"/>
    <s v="Yes"/>
    <s v="Electronic check"/>
    <n v="85.45"/>
    <n v="1451.6"/>
    <s v="Yes"/>
    <m/>
  </r>
  <r>
    <x v="4140"/>
    <s v="Male"/>
    <n v="0"/>
    <s v="Yes"/>
    <x v="0"/>
    <s v="No"/>
    <n v="61"/>
    <s v="Yes"/>
    <s v="DSL"/>
    <s v="Two year"/>
    <s v="No"/>
    <s v="Bank transfer (automatic)"/>
    <n v="80.900000000000006"/>
    <n v="4932.5"/>
    <s v="No"/>
    <m/>
  </r>
  <r>
    <x v="4141"/>
    <s v="Male"/>
    <n v="0"/>
    <s v="Yes"/>
    <x v="0"/>
    <s v="Yes"/>
    <n v="48"/>
    <s v="Yes"/>
    <s v="Fiber optic"/>
    <s v="Two year"/>
    <s v="No"/>
    <s v="Credit card (automatic)"/>
    <n v="111.8"/>
    <n v="5443.65"/>
    <s v="No"/>
    <m/>
  </r>
  <r>
    <x v="4142"/>
    <s v="Male"/>
    <n v="0"/>
    <s v="No"/>
    <x v="1"/>
    <s v="No"/>
    <n v="16"/>
    <s v="Yes"/>
    <s v="No"/>
    <s v="Month-to-month"/>
    <s v="Yes"/>
    <s v="Credit card (automatic)"/>
    <n v="20.6"/>
    <n v="330.25"/>
    <s v="No"/>
    <m/>
  </r>
  <r>
    <x v="4143"/>
    <s v="Male"/>
    <n v="1"/>
    <s v="No"/>
    <x v="1"/>
    <s v="No"/>
    <n v="9"/>
    <s v="Yes"/>
    <s v="Fiber optic"/>
    <s v="Month-to-month"/>
    <s v="Yes"/>
    <s v="Electronic check"/>
    <n v="85.05"/>
    <n v="746.5"/>
    <s v="Yes"/>
    <m/>
  </r>
  <r>
    <x v="4144"/>
    <s v="Female"/>
    <n v="0"/>
    <s v="No"/>
    <x v="1"/>
    <s v="No"/>
    <n v="3"/>
    <s v="Yes"/>
    <s v="DSL"/>
    <s v="Month-to-month"/>
    <s v="No"/>
    <s v="Electronic check"/>
    <n v="44.6"/>
    <n v="122.7"/>
    <s v="No"/>
    <m/>
  </r>
  <r>
    <x v="4145"/>
    <s v="Male"/>
    <n v="0"/>
    <s v="No"/>
    <x v="1"/>
    <s v="Yes"/>
    <n v="1"/>
    <s v="Yes"/>
    <s v="DSL"/>
    <s v="Month-to-month"/>
    <s v="Yes"/>
    <s v="Electronic check"/>
    <n v="44.4"/>
    <n v="44.4"/>
    <s v="Yes"/>
    <m/>
  </r>
  <r>
    <x v="4146"/>
    <s v="Male"/>
    <n v="0"/>
    <s v="No"/>
    <x v="1"/>
    <s v="No"/>
    <n v="65"/>
    <s v="Yes"/>
    <s v="Fiber optic"/>
    <s v="Two year"/>
    <s v="No"/>
    <s v="Credit card (automatic)"/>
    <n v="105.1"/>
    <n v="6631.85"/>
    <s v="No"/>
    <m/>
  </r>
  <r>
    <x v="4147"/>
    <s v="Female"/>
    <n v="0"/>
    <s v="Yes"/>
    <x v="0"/>
    <s v="Yes"/>
    <n v="70"/>
    <s v="Yes"/>
    <s v="Fiber optic"/>
    <s v="Two year"/>
    <s v="Yes"/>
    <s v="Credit card (automatic)"/>
    <n v="115.15"/>
    <n v="8250"/>
    <s v="No"/>
    <m/>
  </r>
  <r>
    <x v="4148"/>
    <s v="Male"/>
    <n v="0"/>
    <s v="Yes"/>
    <x v="0"/>
    <s v="No"/>
    <n v="60"/>
    <s v="Yes"/>
    <s v="DSL"/>
    <s v="One year"/>
    <s v="Yes"/>
    <s v="Mailed check"/>
    <n v="59.8"/>
    <n v="3561.15"/>
    <s v="No"/>
    <m/>
  </r>
  <r>
    <x v="4149"/>
    <s v="Female"/>
    <n v="0"/>
    <s v="Yes"/>
    <x v="0"/>
    <s v="No"/>
    <n v="69"/>
    <s v="Yes"/>
    <s v="No"/>
    <s v="One year"/>
    <s v="Yes"/>
    <s v="Electronic check"/>
    <n v="26.3"/>
    <n v="1763.55"/>
    <s v="No"/>
    <m/>
  </r>
  <r>
    <x v="4150"/>
    <s v="Female"/>
    <n v="1"/>
    <s v="No"/>
    <x v="1"/>
    <s v="No"/>
    <n v="35"/>
    <s v="Yes"/>
    <s v="Fiber optic"/>
    <s v="Month-to-month"/>
    <s v="No"/>
    <s v="Electronic check"/>
    <n v="70.55"/>
    <n v="2419"/>
    <s v="No"/>
    <m/>
  </r>
  <r>
    <x v="4151"/>
    <s v="Female"/>
    <n v="0"/>
    <s v="No"/>
    <x v="1"/>
    <s v="No"/>
    <n v="22"/>
    <s v="Yes"/>
    <s v="No"/>
    <s v="Month-to-month"/>
    <s v="Yes"/>
    <s v="Mailed check"/>
    <n v="20.05"/>
    <n v="470.2"/>
    <s v="No"/>
    <m/>
  </r>
  <r>
    <x v="4152"/>
    <s v="Male"/>
    <n v="0"/>
    <s v="Yes"/>
    <x v="0"/>
    <s v="Yes"/>
    <n v="66"/>
    <s v="Yes"/>
    <s v="DSL"/>
    <s v="Two year"/>
    <s v="No"/>
    <s v="Bank transfer (automatic)"/>
    <n v="79.849999999999994"/>
    <n v="5234.95"/>
    <s v="No"/>
    <m/>
  </r>
  <r>
    <x v="4153"/>
    <s v="Male"/>
    <n v="1"/>
    <s v="Yes"/>
    <x v="0"/>
    <s v="No"/>
    <n v="1"/>
    <s v="Yes"/>
    <s v="Fiber optic"/>
    <s v="Month-to-month"/>
    <s v="Yes"/>
    <s v="Electronic check"/>
    <n v="70.3"/>
    <n v="70.3"/>
    <s v="Yes"/>
    <m/>
  </r>
  <r>
    <x v="4154"/>
    <s v="Female"/>
    <n v="0"/>
    <s v="Yes"/>
    <x v="0"/>
    <s v="No"/>
    <n v="1"/>
    <s v="Yes"/>
    <s v="Fiber optic"/>
    <s v="Month-to-month"/>
    <s v="Yes"/>
    <s v="Bank transfer (automatic)"/>
    <n v="79.349999999999994"/>
    <n v="79.349999999999994"/>
    <s v="Yes"/>
    <m/>
  </r>
  <r>
    <x v="4155"/>
    <s v="Male"/>
    <n v="0"/>
    <s v="Yes"/>
    <x v="0"/>
    <s v="Yes"/>
    <n v="34"/>
    <s v="Yes"/>
    <s v="Fiber optic"/>
    <s v="Month-to-month"/>
    <s v="Yes"/>
    <s v="Credit card (automatic)"/>
    <n v="90.05"/>
    <n v="3097"/>
    <s v="No"/>
    <m/>
  </r>
  <r>
    <x v="4156"/>
    <s v="Female"/>
    <n v="0"/>
    <s v="Yes"/>
    <x v="0"/>
    <s v="Yes"/>
    <n v="72"/>
    <s v="Yes"/>
    <s v="No"/>
    <s v="Two year"/>
    <s v="No"/>
    <s v="Bank transfer (automatic)"/>
    <n v="24.45"/>
    <n v="1709.1"/>
    <s v="No"/>
    <m/>
  </r>
  <r>
    <x v="4157"/>
    <s v="Male"/>
    <n v="0"/>
    <s v="Yes"/>
    <x v="0"/>
    <s v="Yes"/>
    <n v="31"/>
    <s v="No"/>
    <s v="DSL"/>
    <s v="One year"/>
    <s v="No"/>
    <s v="Electronic check"/>
    <n v="59.95"/>
    <n v="1848.8"/>
    <s v="No"/>
    <m/>
  </r>
  <r>
    <x v="4158"/>
    <s v="Male"/>
    <n v="0"/>
    <s v="No"/>
    <x v="1"/>
    <s v="Yes"/>
    <n v="30"/>
    <s v="Yes"/>
    <s v="No"/>
    <s v="One year"/>
    <s v="No"/>
    <s v="Bank transfer (automatic)"/>
    <n v="25.35"/>
    <n v="723.3"/>
    <s v="No"/>
    <m/>
  </r>
  <r>
    <x v="4159"/>
    <s v="Female"/>
    <n v="0"/>
    <s v="No"/>
    <x v="1"/>
    <s v="No"/>
    <n v="9"/>
    <s v="Yes"/>
    <s v="Fiber optic"/>
    <s v="Month-to-month"/>
    <s v="Yes"/>
    <s v="Bank transfer (automatic)"/>
    <n v="90.8"/>
    <n v="809.75"/>
    <s v="Yes"/>
    <m/>
  </r>
  <r>
    <x v="4160"/>
    <s v="Male"/>
    <n v="0"/>
    <s v="Yes"/>
    <x v="0"/>
    <s v="Yes"/>
    <n v="20"/>
    <s v="Yes"/>
    <s v="Fiber optic"/>
    <s v="Month-to-month"/>
    <s v="Yes"/>
    <s v="Electronic check"/>
    <n v="70.45"/>
    <n v="1470.95"/>
    <s v="Yes"/>
    <m/>
  </r>
  <r>
    <x v="4161"/>
    <s v="Male"/>
    <n v="1"/>
    <s v="Yes"/>
    <x v="0"/>
    <s v="No"/>
    <n v="19"/>
    <s v="No"/>
    <s v="DSL"/>
    <s v="Month-to-month"/>
    <s v="Yes"/>
    <s v="Credit card (automatic)"/>
    <n v="34.299999999999997"/>
    <n v="577.15"/>
    <s v="No"/>
    <m/>
  </r>
  <r>
    <x v="4162"/>
    <s v="Female"/>
    <n v="0"/>
    <s v="Yes"/>
    <x v="0"/>
    <s v="No"/>
    <n v="65"/>
    <s v="Yes"/>
    <s v="Fiber optic"/>
    <s v="Month-to-month"/>
    <s v="Yes"/>
    <s v="Electronic check"/>
    <n v="105.05"/>
    <n v="6914.95"/>
    <s v="No"/>
    <m/>
  </r>
  <r>
    <x v="4163"/>
    <s v="Male"/>
    <n v="0"/>
    <s v="Yes"/>
    <x v="0"/>
    <s v="Yes"/>
    <n v="53"/>
    <s v="Yes"/>
    <s v="DSL"/>
    <s v="Month-to-month"/>
    <s v="No"/>
    <s v="Electronic check"/>
    <n v="71.849999999999994"/>
    <n v="3827.9"/>
    <s v="No"/>
    <m/>
  </r>
  <r>
    <x v="4164"/>
    <s v="Male"/>
    <n v="1"/>
    <s v="Yes"/>
    <x v="0"/>
    <s v="No"/>
    <n v="7"/>
    <s v="Yes"/>
    <s v="Fiber optic"/>
    <s v="Month-to-month"/>
    <s v="Yes"/>
    <s v="Electronic check"/>
    <n v="75.400000000000006"/>
    <n v="533.04999999999995"/>
    <s v="No"/>
    <m/>
  </r>
  <r>
    <x v="4165"/>
    <s v="Female"/>
    <n v="0"/>
    <s v="Yes"/>
    <x v="0"/>
    <s v="Yes"/>
    <n v="61"/>
    <s v="Yes"/>
    <s v="DSL"/>
    <s v="One year"/>
    <s v="Yes"/>
    <s v="Bank transfer (automatic)"/>
    <n v="49.7"/>
    <n v="2961.4"/>
    <s v="No"/>
    <m/>
  </r>
  <r>
    <x v="4166"/>
    <s v="Female"/>
    <n v="0"/>
    <s v="No"/>
    <x v="1"/>
    <s v="No"/>
    <n v="13"/>
    <s v="Yes"/>
    <s v="DSL"/>
    <s v="Month-to-month"/>
    <s v="Yes"/>
    <s v="Electronic check"/>
    <n v="78.75"/>
    <n v="995.35"/>
    <s v="No"/>
    <m/>
  </r>
  <r>
    <x v="4167"/>
    <s v="Male"/>
    <n v="1"/>
    <s v="Yes"/>
    <x v="0"/>
    <s v="No"/>
    <n v="35"/>
    <s v="Yes"/>
    <s v="Fiber optic"/>
    <s v="One year"/>
    <s v="Yes"/>
    <s v="Bank transfer (automatic)"/>
    <n v="81.599999999999994"/>
    <n v="2815.25"/>
    <s v="No"/>
    <m/>
  </r>
  <r>
    <x v="4168"/>
    <s v="Female"/>
    <n v="0"/>
    <s v="No"/>
    <x v="1"/>
    <s v="No"/>
    <n v="3"/>
    <s v="Yes"/>
    <s v="Fiber optic"/>
    <s v="Month-to-month"/>
    <s v="No"/>
    <s v="Electronic check"/>
    <n v="76.099999999999994"/>
    <n v="257.60000000000002"/>
    <s v="No"/>
    <m/>
  </r>
  <r>
    <x v="4169"/>
    <s v="Female"/>
    <n v="0"/>
    <s v="No"/>
    <x v="1"/>
    <s v="No"/>
    <n v="62"/>
    <s v="Yes"/>
    <s v="Fiber optic"/>
    <s v="One year"/>
    <s v="Yes"/>
    <s v="Bank transfer (automatic)"/>
    <n v="94"/>
    <n v="5757.2"/>
    <s v="No"/>
    <m/>
  </r>
  <r>
    <x v="4170"/>
    <s v="Male"/>
    <n v="1"/>
    <s v="Yes"/>
    <x v="0"/>
    <s v="No"/>
    <n v="21"/>
    <s v="Yes"/>
    <s v="Fiber optic"/>
    <s v="Month-to-month"/>
    <s v="Yes"/>
    <s v="Electronic check"/>
    <n v="69.099999999999994"/>
    <n v="1474.75"/>
    <s v="Yes"/>
    <m/>
  </r>
  <r>
    <x v="4171"/>
    <s v="Female"/>
    <n v="0"/>
    <s v="No"/>
    <x v="1"/>
    <s v="No"/>
    <n v="55"/>
    <s v="Yes"/>
    <s v="DSL"/>
    <s v="Month-to-month"/>
    <s v="Yes"/>
    <s v="Credit card (automatic)"/>
    <n v="50.55"/>
    <n v="2832.75"/>
    <s v="No"/>
    <m/>
  </r>
  <r>
    <x v="4172"/>
    <s v="Female"/>
    <n v="0"/>
    <s v="No"/>
    <x v="1"/>
    <s v="No"/>
    <n v="11"/>
    <s v="Yes"/>
    <s v="DSL"/>
    <s v="Month-to-month"/>
    <s v="Yes"/>
    <s v="Mailed check"/>
    <n v="44.65"/>
    <n v="472.25"/>
    <s v="No"/>
    <m/>
  </r>
  <r>
    <x v="4173"/>
    <s v="Male"/>
    <n v="0"/>
    <s v="No"/>
    <x v="1"/>
    <s v="No"/>
    <n v="35"/>
    <s v="Yes"/>
    <s v="No"/>
    <s v="Two year"/>
    <s v="No"/>
    <s v="Mailed check"/>
    <n v="19.25"/>
    <n v="677.9"/>
    <s v="No"/>
    <m/>
  </r>
  <r>
    <x v="4174"/>
    <s v="Female"/>
    <n v="0"/>
    <s v="No"/>
    <x v="1"/>
    <s v="No"/>
    <n v="17"/>
    <s v="Yes"/>
    <s v="Fiber optic"/>
    <s v="Month-to-month"/>
    <s v="No"/>
    <s v="Bank transfer (automatic)"/>
    <n v="70.5"/>
    <n v="1165.5999999999999"/>
    <s v="No"/>
    <m/>
  </r>
  <r>
    <x v="4175"/>
    <s v="Female"/>
    <n v="0"/>
    <s v="No"/>
    <x v="1"/>
    <s v="No"/>
    <n v="21"/>
    <s v="Yes"/>
    <s v="Fiber optic"/>
    <s v="Month-to-month"/>
    <s v="Yes"/>
    <s v="Electronic check"/>
    <n v="97.35"/>
    <n v="2119.5"/>
    <s v="Yes"/>
    <m/>
  </r>
  <r>
    <x v="4176"/>
    <s v="Female"/>
    <n v="0"/>
    <s v="Yes"/>
    <x v="0"/>
    <s v="No"/>
    <n v="47"/>
    <s v="Yes"/>
    <s v="No"/>
    <s v="Two year"/>
    <s v="No"/>
    <s v="Bank transfer (automatic)"/>
    <n v="19.649999999999999"/>
    <n v="921.55"/>
    <s v="No"/>
    <m/>
  </r>
  <r>
    <x v="4177"/>
    <s v="Male"/>
    <n v="1"/>
    <s v="Yes"/>
    <x v="0"/>
    <s v="No"/>
    <n v="44"/>
    <s v="Yes"/>
    <s v="No"/>
    <s v="Two year"/>
    <s v="Yes"/>
    <s v="Credit card (automatic)"/>
    <n v="19.350000000000001"/>
    <n v="847.25"/>
    <s v="No"/>
    <m/>
  </r>
  <r>
    <x v="4178"/>
    <s v="Female"/>
    <n v="0"/>
    <s v="No"/>
    <x v="1"/>
    <s v="No"/>
    <n v="1"/>
    <s v="Yes"/>
    <s v="DSL"/>
    <s v="Month-to-month"/>
    <s v="Yes"/>
    <s v="Mailed check"/>
    <n v="44"/>
    <n v="44"/>
    <s v="No"/>
    <m/>
  </r>
  <r>
    <x v="4179"/>
    <s v="Female"/>
    <n v="0"/>
    <s v="Yes"/>
    <x v="0"/>
    <s v="Yes"/>
    <n v="44"/>
    <s v="Yes"/>
    <s v="Fiber optic"/>
    <s v="One year"/>
    <s v="No"/>
    <s v="Electronic check"/>
    <n v="94.4"/>
    <n v="4295.3500000000004"/>
    <s v="No"/>
    <m/>
  </r>
  <r>
    <x v="4180"/>
    <s v="Male"/>
    <n v="0"/>
    <s v="No"/>
    <x v="1"/>
    <s v="No"/>
    <n v="24"/>
    <s v="Yes"/>
    <s v="DSL"/>
    <s v="Month-to-month"/>
    <s v="Yes"/>
    <s v="Bank transfer (automatic)"/>
    <n v="55.65"/>
    <n v="1400.55"/>
    <s v="Yes"/>
    <m/>
  </r>
  <r>
    <x v="4181"/>
    <s v="Female"/>
    <n v="0"/>
    <s v="No"/>
    <x v="1"/>
    <s v="No"/>
    <n v="18"/>
    <s v="Yes"/>
    <s v="Fiber optic"/>
    <s v="Month-to-month"/>
    <s v="Yes"/>
    <s v="Electronic check"/>
    <n v="75.400000000000006"/>
    <n v="1380.4"/>
    <s v="No"/>
    <m/>
  </r>
  <r>
    <x v="4182"/>
    <s v="Female"/>
    <n v="0"/>
    <s v="No"/>
    <x v="1"/>
    <s v="No"/>
    <n v="10"/>
    <s v="Yes"/>
    <s v="Fiber optic"/>
    <s v="Month-to-month"/>
    <s v="Yes"/>
    <s v="Electronic check"/>
    <n v="100.6"/>
    <n v="1060.2"/>
    <s v="Yes"/>
    <m/>
  </r>
  <r>
    <x v="4183"/>
    <s v="Female"/>
    <n v="0"/>
    <s v="Yes"/>
    <x v="0"/>
    <s v="No"/>
    <n v="65"/>
    <s v="Yes"/>
    <s v="DSL"/>
    <s v="Two year"/>
    <s v="No"/>
    <s v="Bank transfer (automatic)"/>
    <n v="71"/>
    <n v="4386.2"/>
    <s v="No"/>
    <m/>
  </r>
  <r>
    <x v="4184"/>
    <s v="Female"/>
    <n v="1"/>
    <s v="No"/>
    <x v="1"/>
    <s v="No"/>
    <n v="1"/>
    <s v="Yes"/>
    <s v="Fiber optic"/>
    <s v="Month-to-month"/>
    <s v="Yes"/>
    <s v="Electronic check"/>
    <n v="86"/>
    <n v="86"/>
    <s v="Yes"/>
    <m/>
  </r>
  <r>
    <x v="4185"/>
    <s v="Male"/>
    <n v="0"/>
    <s v="No"/>
    <x v="1"/>
    <s v="No"/>
    <n v="3"/>
    <s v="Yes"/>
    <s v="No"/>
    <s v="One year"/>
    <s v="No"/>
    <s v="Mailed check"/>
    <n v="21.2"/>
    <n v="52.05"/>
    <s v="No"/>
    <m/>
  </r>
  <r>
    <x v="4186"/>
    <s v="Female"/>
    <n v="0"/>
    <s v="No"/>
    <x v="1"/>
    <s v="No"/>
    <n v="13"/>
    <s v="Yes"/>
    <s v="No"/>
    <s v="Month-to-month"/>
    <s v="Yes"/>
    <s v="Mailed check"/>
    <n v="20.3"/>
    <n v="275.39999999999998"/>
    <s v="No"/>
    <m/>
  </r>
  <r>
    <x v="4187"/>
    <s v="Male"/>
    <n v="0"/>
    <s v="Yes"/>
    <x v="0"/>
    <s v="Yes"/>
    <n v="23"/>
    <s v="Yes"/>
    <s v="No"/>
    <s v="One year"/>
    <s v="No"/>
    <s v="Mailed check"/>
    <n v="24.35"/>
    <n v="538.5"/>
    <s v="No"/>
    <m/>
  </r>
  <r>
    <x v="4188"/>
    <s v="Female"/>
    <n v="0"/>
    <s v="Yes"/>
    <x v="0"/>
    <s v="Yes"/>
    <n v="47"/>
    <s v="Yes"/>
    <s v="No"/>
    <s v="Two year"/>
    <s v="No"/>
    <s v="Mailed check"/>
    <n v="19.75"/>
    <n v="948.9"/>
    <s v="No"/>
    <m/>
  </r>
  <r>
    <x v="4189"/>
    <s v="Male"/>
    <n v="0"/>
    <s v="No"/>
    <x v="1"/>
    <s v="Yes"/>
    <n v="17"/>
    <s v="Yes"/>
    <s v="DSL"/>
    <s v="Month-to-month"/>
    <s v="Yes"/>
    <s v="Mailed check"/>
    <n v="50.3"/>
    <n v="846.8"/>
    <s v="No"/>
    <m/>
  </r>
  <r>
    <x v="4190"/>
    <s v="Female"/>
    <n v="0"/>
    <s v="Yes"/>
    <x v="0"/>
    <s v="Yes"/>
    <n v="49"/>
    <s v="Yes"/>
    <s v="Fiber optic"/>
    <s v="Month-to-month"/>
    <s v="Yes"/>
    <s v="Electronic check"/>
    <n v="95.6"/>
    <n v="4783.5"/>
    <s v="Yes"/>
    <m/>
  </r>
  <r>
    <x v="4191"/>
    <s v="Male"/>
    <n v="1"/>
    <s v="Yes"/>
    <x v="0"/>
    <s v="No"/>
    <n v="59"/>
    <s v="No"/>
    <s v="DSL"/>
    <s v="Month-to-month"/>
    <s v="Yes"/>
    <s v="Electronic check"/>
    <n v="50.25"/>
    <n v="2997.45"/>
    <s v="No"/>
    <m/>
  </r>
  <r>
    <x v="4192"/>
    <s v="Female"/>
    <n v="0"/>
    <s v="No"/>
    <x v="1"/>
    <s v="No"/>
    <n v="69"/>
    <s v="Yes"/>
    <s v="DSL"/>
    <s v="Two year"/>
    <s v="Yes"/>
    <s v="Credit card (automatic)"/>
    <n v="85.35"/>
    <n v="5897.4"/>
    <s v="No"/>
    <m/>
  </r>
  <r>
    <x v="4193"/>
    <s v="Male"/>
    <n v="0"/>
    <s v="No"/>
    <x v="1"/>
    <s v="No"/>
    <n v="11"/>
    <s v="No"/>
    <s v="DSL"/>
    <s v="One year"/>
    <s v="Yes"/>
    <s v="Electronic check"/>
    <n v="41.6"/>
    <n v="470.6"/>
    <s v="Yes"/>
    <m/>
  </r>
  <r>
    <x v="4194"/>
    <s v="Male"/>
    <n v="0"/>
    <s v="No"/>
    <x v="1"/>
    <s v="No"/>
    <n v="10"/>
    <s v="Yes"/>
    <s v="DSL"/>
    <s v="Month-to-month"/>
    <s v="Yes"/>
    <s v="Mailed check"/>
    <n v="51.65"/>
    <n v="524.5"/>
    <s v="No"/>
    <m/>
  </r>
  <r>
    <x v="4195"/>
    <s v="Male"/>
    <n v="0"/>
    <s v="Yes"/>
    <x v="0"/>
    <s v="Yes"/>
    <n v="12"/>
    <s v="Yes"/>
    <s v="No"/>
    <s v="Two year"/>
    <s v="Yes"/>
    <s v="Bank transfer (automatic)"/>
    <n v="24"/>
    <n v="269.64999999999998"/>
    <s v="No"/>
    <m/>
  </r>
  <r>
    <x v="4196"/>
    <s v="Male"/>
    <n v="0"/>
    <s v="No"/>
    <x v="1"/>
    <s v="No"/>
    <n v="45"/>
    <s v="Yes"/>
    <s v="Fiber optic"/>
    <s v="Month-to-month"/>
    <s v="Yes"/>
    <s v="Credit card (automatic)"/>
    <n v="100.85"/>
    <n v="4740"/>
    <s v="Yes"/>
    <m/>
  </r>
  <r>
    <x v="4197"/>
    <s v="Male"/>
    <n v="1"/>
    <s v="Yes"/>
    <x v="0"/>
    <s v="No"/>
    <n v="71"/>
    <s v="Yes"/>
    <s v="No"/>
    <s v="Two year"/>
    <s v="No"/>
    <s v="Credit card (automatic)"/>
    <n v="25.45"/>
    <n v="1789.65"/>
    <s v="No"/>
    <m/>
  </r>
  <r>
    <x v="4198"/>
    <s v="Male"/>
    <n v="0"/>
    <s v="Yes"/>
    <x v="0"/>
    <s v="Yes"/>
    <n v="71"/>
    <s v="Yes"/>
    <s v="No"/>
    <s v="Two year"/>
    <s v="No"/>
    <s v="Credit card (automatic)"/>
    <n v="23.9"/>
    <n v="1626.4"/>
    <s v="No"/>
    <m/>
  </r>
  <r>
    <x v="4199"/>
    <s v="Female"/>
    <n v="0"/>
    <s v="Yes"/>
    <x v="0"/>
    <s v="Yes"/>
    <n v="33"/>
    <s v="Yes"/>
    <s v="No"/>
    <s v="One year"/>
    <s v="No"/>
    <s v="Credit card (automatic)"/>
    <n v="24.15"/>
    <n v="800.3"/>
    <s v="No"/>
    <m/>
  </r>
  <r>
    <x v="4200"/>
    <s v="Male"/>
    <n v="1"/>
    <s v="No"/>
    <x v="1"/>
    <s v="No"/>
    <n v="67"/>
    <s v="Yes"/>
    <s v="Fiber optic"/>
    <s v="Month-to-month"/>
    <s v="Yes"/>
    <s v="Mailed check"/>
    <n v="75.7"/>
    <n v="5060.8500000000004"/>
    <s v="No"/>
    <m/>
  </r>
  <r>
    <x v="4201"/>
    <s v="Male"/>
    <n v="0"/>
    <s v="Yes"/>
    <x v="0"/>
    <s v="Yes"/>
    <n v="49"/>
    <s v="Yes"/>
    <s v="Fiber optic"/>
    <s v="Month-to-month"/>
    <s v="No"/>
    <s v="Electronic check"/>
    <n v="84.5"/>
    <n v="4254.8500000000004"/>
    <s v="Yes"/>
    <m/>
  </r>
  <r>
    <x v="4202"/>
    <s v="Female"/>
    <n v="0"/>
    <s v="Yes"/>
    <x v="0"/>
    <s v="No"/>
    <n v="9"/>
    <s v="Yes"/>
    <s v="DSL"/>
    <s v="Month-to-month"/>
    <s v="No"/>
    <s v="Mailed check"/>
    <n v="50.85"/>
    <n v="466.6"/>
    <s v="No"/>
    <m/>
  </r>
  <r>
    <x v="4203"/>
    <s v="Male"/>
    <n v="0"/>
    <s v="No"/>
    <x v="1"/>
    <s v="No"/>
    <n v="1"/>
    <s v="Yes"/>
    <s v="Fiber optic"/>
    <s v="Month-to-month"/>
    <s v="Yes"/>
    <s v="Electronic check"/>
    <n v="85"/>
    <n v="85"/>
    <s v="No"/>
    <m/>
  </r>
  <r>
    <x v="4204"/>
    <s v="Female"/>
    <n v="1"/>
    <s v="No"/>
    <x v="1"/>
    <s v="No"/>
    <n v="14"/>
    <s v="Yes"/>
    <s v="Fiber optic"/>
    <s v="Month-to-month"/>
    <s v="Yes"/>
    <s v="Electronic check"/>
    <n v="78.95"/>
    <n v="1101.8499999999999"/>
    <s v="Yes"/>
    <m/>
  </r>
  <r>
    <x v="4205"/>
    <s v="Male"/>
    <n v="0"/>
    <s v="No"/>
    <x v="1"/>
    <s v="No"/>
    <n v="1"/>
    <s v="Yes"/>
    <s v="DSL"/>
    <s v="Month-to-month"/>
    <s v="Yes"/>
    <s v="Mailed check"/>
    <n v="44.3"/>
    <n v="44.3"/>
    <s v="No"/>
    <m/>
  </r>
  <r>
    <x v="4206"/>
    <s v="Male"/>
    <n v="0"/>
    <s v="No"/>
    <x v="1"/>
    <s v="No"/>
    <n v="1"/>
    <s v="Yes"/>
    <s v="No"/>
    <s v="Month-to-month"/>
    <s v="No"/>
    <s v="Mailed check"/>
    <n v="20.2"/>
    <n v="20.2"/>
    <s v="Yes"/>
    <m/>
  </r>
  <r>
    <x v="4207"/>
    <s v="Female"/>
    <n v="0"/>
    <s v="No"/>
    <x v="1"/>
    <s v="No"/>
    <n v="52"/>
    <s v="Yes"/>
    <s v="Fiber optic"/>
    <s v="One year"/>
    <s v="Yes"/>
    <s v="Mailed check"/>
    <n v="80.2"/>
    <n v="4297.6000000000004"/>
    <s v="No"/>
    <m/>
  </r>
  <r>
    <x v="4208"/>
    <s v="Female"/>
    <n v="1"/>
    <s v="No"/>
    <x v="1"/>
    <s v="No"/>
    <n v="47"/>
    <s v="Yes"/>
    <s v="Fiber optic"/>
    <s v="Month-to-month"/>
    <s v="Yes"/>
    <s v="Bank transfer (automatic)"/>
    <n v="85.2"/>
    <n v="3969.35"/>
    <s v="Yes"/>
    <m/>
  </r>
  <r>
    <x v="4209"/>
    <s v="Male"/>
    <n v="0"/>
    <s v="Yes"/>
    <x v="0"/>
    <s v="Yes"/>
    <n v="25"/>
    <s v="Yes"/>
    <s v="DSL"/>
    <s v="Month-to-month"/>
    <s v="No"/>
    <s v="Electronic check"/>
    <n v="54.3"/>
    <n v="1296.8"/>
    <s v="No"/>
    <m/>
  </r>
  <r>
    <x v="4210"/>
    <s v="Male"/>
    <n v="0"/>
    <s v="No"/>
    <x v="1"/>
    <s v="No"/>
    <n v="69"/>
    <s v="Yes"/>
    <s v="No"/>
    <s v="Two year"/>
    <s v="Yes"/>
    <s v="Mailed check"/>
    <n v="19.100000000000001"/>
    <n v="1268.8499999999999"/>
    <s v="No"/>
    <m/>
  </r>
  <r>
    <x v="4211"/>
    <s v="Female"/>
    <n v="0"/>
    <s v="No"/>
    <x v="1"/>
    <s v="No"/>
    <n v="72"/>
    <s v="Yes"/>
    <s v="Fiber optic"/>
    <s v="Two year"/>
    <s v="Yes"/>
    <s v="Credit card (automatic)"/>
    <n v="112.75"/>
    <n v="8192.6"/>
    <s v="No"/>
    <m/>
  </r>
  <r>
    <x v="4212"/>
    <s v="Male"/>
    <n v="0"/>
    <s v="No"/>
    <x v="1"/>
    <s v="No"/>
    <n v="4"/>
    <s v="Yes"/>
    <s v="No"/>
    <s v="Month-to-month"/>
    <s v="Yes"/>
    <s v="Mailed check"/>
    <n v="19.95"/>
    <n v="59.25"/>
    <s v="No"/>
    <m/>
  </r>
  <r>
    <x v="4213"/>
    <s v="Male"/>
    <n v="0"/>
    <s v="No"/>
    <x v="1"/>
    <s v="No"/>
    <n v="67"/>
    <s v="Yes"/>
    <s v="DSL"/>
    <s v="Two year"/>
    <s v="No"/>
    <s v="Bank transfer (automatic)"/>
    <n v="65.55"/>
    <n v="4361.55"/>
    <s v="No"/>
    <m/>
  </r>
  <r>
    <x v="4214"/>
    <s v="Female"/>
    <n v="1"/>
    <s v="No"/>
    <x v="1"/>
    <s v="No"/>
    <n v="26"/>
    <s v="Yes"/>
    <s v="Fiber optic"/>
    <s v="Month-to-month"/>
    <s v="Yes"/>
    <s v="Electronic check"/>
    <n v="78.8"/>
    <n v="2006.1"/>
    <s v="No"/>
    <m/>
  </r>
  <r>
    <x v="4215"/>
    <s v="Female"/>
    <n v="0"/>
    <s v="No"/>
    <x v="1"/>
    <s v="No"/>
    <n v="27"/>
    <s v="Yes"/>
    <s v="DSL"/>
    <s v="One year"/>
    <s v="No"/>
    <s v="Mailed check"/>
    <n v="78.2"/>
    <n v="2078.9499999999998"/>
    <s v="No"/>
    <m/>
  </r>
  <r>
    <x v="4216"/>
    <s v="Male"/>
    <n v="0"/>
    <s v="Yes"/>
    <x v="0"/>
    <s v="Yes"/>
    <n v="72"/>
    <s v="Yes"/>
    <s v="Fiber optic"/>
    <s v="Two year"/>
    <s v="No"/>
    <s v="Bank transfer (automatic)"/>
    <n v="105.25"/>
    <n v="7609.75"/>
    <s v="No"/>
    <m/>
  </r>
  <r>
    <x v="4217"/>
    <s v="Male"/>
    <n v="0"/>
    <s v="No"/>
    <x v="1"/>
    <s v="No"/>
    <n v="20"/>
    <s v="Yes"/>
    <s v="DSL"/>
    <s v="One year"/>
    <s v="Yes"/>
    <s v="Electronic check"/>
    <n v="68.7"/>
    <n v="1416.2"/>
    <s v="No"/>
    <m/>
  </r>
  <r>
    <x v="4218"/>
    <s v="Male"/>
    <n v="0"/>
    <s v="No"/>
    <x v="1"/>
    <s v="No"/>
    <n v="6"/>
    <s v="Yes"/>
    <s v="DSL"/>
    <s v="Month-to-month"/>
    <s v="No"/>
    <s v="Credit card (automatic)"/>
    <n v="78.650000000000006"/>
    <n v="483.3"/>
    <s v="No"/>
    <m/>
  </r>
  <r>
    <x v="4219"/>
    <s v="Male"/>
    <n v="0"/>
    <s v="No"/>
    <x v="1"/>
    <s v="No"/>
    <n v="51"/>
    <s v="Yes"/>
    <s v="No"/>
    <s v="Two year"/>
    <s v="No"/>
    <s v="Mailed check"/>
    <n v="24.75"/>
    <n v="1234.5999999999999"/>
    <s v="No"/>
    <m/>
  </r>
  <r>
    <x v="4220"/>
    <s v="Male"/>
    <n v="1"/>
    <s v="Yes"/>
    <x v="0"/>
    <s v="No"/>
    <n v="62"/>
    <s v="Yes"/>
    <s v="Fiber optic"/>
    <s v="Month-to-month"/>
    <s v="Yes"/>
    <s v="Electronic check"/>
    <n v="89.1"/>
    <n v="5618.3"/>
    <s v="No"/>
    <m/>
  </r>
  <r>
    <x v="4221"/>
    <s v="Female"/>
    <n v="0"/>
    <s v="No"/>
    <x v="1"/>
    <s v="No"/>
    <n v="72"/>
    <s v="Yes"/>
    <s v="Fiber optic"/>
    <s v="Two year"/>
    <s v="Yes"/>
    <s v="Bank transfer (automatic)"/>
    <n v="84.7"/>
    <n v="6185.15"/>
    <s v="No"/>
    <m/>
  </r>
  <r>
    <x v="4222"/>
    <s v="Male"/>
    <n v="1"/>
    <s v="Yes"/>
    <x v="0"/>
    <s v="No"/>
    <n v="13"/>
    <s v="Yes"/>
    <s v="Fiber optic"/>
    <s v="Month-to-month"/>
    <s v="Yes"/>
    <s v="Electronic check"/>
    <n v="98"/>
    <n v="1237.8499999999999"/>
    <s v="Yes"/>
    <m/>
  </r>
  <r>
    <x v="4223"/>
    <s v="Male"/>
    <n v="0"/>
    <s v="Yes"/>
    <x v="0"/>
    <s v="No"/>
    <n v="5"/>
    <s v="Yes"/>
    <s v="Fiber optic"/>
    <s v="Month-to-month"/>
    <s v="Yes"/>
    <s v="Electronic check"/>
    <n v="94.45"/>
    <n v="498.1"/>
    <s v="Yes"/>
    <m/>
  </r>
  <r>
    <x v="4224"/>
    <s v="Female"/>
    <n v="1"/>
    <s v="Yes"/>
    <x v="0"/>
    <s v="No"/>
    <n v="8"/>
    <s v="Yes"/>
    <s v="Fiber optic"/>
    <s v="Month-to-month"/>
    <s v="Yes"/>
    <s v="Electronic check"/>
    <n v="84"/>
    <n v="613.4"/>
    <s v="Yes"/>
    <m/>
  </r>
  <r>
    <x v="4225"/>
    <s v="Male"/>
    <n v="1"/>
    <s v="Yes"/>
    <x v="0"/>
    <s v="Yes"/>
    <n v="34"/>
    <s v="Yes"/>
    <s v="Fiber optic"/>
    <s v="Month-to-month"/>
    <s v="Yes"/>
    <s v="Electronic check"/>
    <n v="108.9"/>
    <n v="3625.2"/>
    <s v="No"/>
    <m/>
  </r>
  <r>
    <x v="4226"/>
    <s v="Male"/>
    <n v="0"/>
    <s v="No"/>
    <x v="1"/>
    <s v="No"/>
    <n v="18"/>
    <s v="No"/>
    <s v="DSL"/>
    <s v="Month-to-month"/>
    <s v="No"/>
    <s v="Mailed check"/>
    <n v="33.6"/>
    <n v="550.35"/>
    <s v="No"/>
    <m/>
  </r>
  <r>
    <x v="4227"/>
    <s v="Female"/>
    <n v="0"/>
    <s v="No"/>
    <x v="1"/>
    <s v="No"/>
    <n v="36"/>
    <s v="No"/>
    <s v="DSL"/>
    <s v="Month-to-month"/>
    <s v="Yes"/>
    <s v="Bank transfer (automatic)"/>
    <n v="34.85"/>
    <n v="1267.2"/>
    <s v="No"/>
    <m/>
  </r>
  <r>
    <x v="4228"/>
    <s v="Male"/>
    <n v="0"/>
    <s v="No"/>
    <x v="1"/>
    <s v="No"/>
    <n v="1"/>
    <s v="Yes"/>
    <s v="Fiber optic"/>
    <s v="Month-to-month"/>
    <s v="Yes"/>
    <s v="Electronic check"/>
    <n v="84.85"/>
    <n v="84.85"/>
    <s v="Yes"/>
    <m/>
  </r>
  <r>
    <x v="4229"/>
    <s v="Female"/>
    <n v="1"/>
    <s v="Yes"/>
    <x v="0"/>
    <s v="Yes"/>
    <n v="57"/>
    <s v="Yes"/>
    <s v="Fiber optic"/>
    <s v="Month-to-month"/>
    <s v="Yes"/>
    <s v="Credit card (automatic)"/>
    <n v="95.3"/>
    <n v="5567.45"/>
    <s v="No"/>
    <m/>
  </r>
  <r>
    <x v="4230"/>
    <s v="Female"/>
    <n v="0"/>
    <s v="No"/>
    <x v="1"/>
    <s v="No"/>
    <n v="42"/>
    <s v="Yes"/>
    <s v="DSL"/>
    <s v="One year"/>
    <s v="No"/>
    <s v="Credit card (automatic)"/>
    <n v="73.900000000000006"/>
    <n v="3160.55"/>
    <s v="Yes"/>
    <m/>
  </r>
  <r>
    <x v="4231"/>
    <s v="Female"/>
    <n v="0"/>
    <s v="Yes"/>
    <x v="0"/>
    <s v="Yes"/>
    <n v="33"/>
    <s v="Yes"/>
    <s v="No"/>
    <s v="Two year"/>
    <s v="Yes"/>
    <s v="Mailed check"/>
    <n v="24.5"/>
    <n v="740.3"/>
    <s v="Yes"/>
    <m/>
  </r>
  <r>
    <x v="4232"/>
    <s v="Female"/>
    <n v="0"/>
    <s v="No"/>
    <x v="1"/>
    <s v="No"/>
    <n v="68"/>
    <s v="No"/>
    <s v="DSL"/>
    <s v="Month-to-month"/>
    <s v="No"/>
    <s v="Electronic check"/>
    <n v="44.95"/>
    <n v="3085.35"/>
    <s v="No"/>
    <m/>
  </r>
  <r>
    <x v="4233"/>
    <s v="Male"/>
    <n v="0"/>
    <s v="No"/>
    <x v="1"/>
    <s v="Yes"/>
    <n v="1"/>
    <s v="No"/>
    <s v="DSL"/>
    <s v="Month-to-month"/>
    <s v="Yes"/>
    <s v="Electronic check"/>
    <n v="24.7"/>
    <n v="24.7"/>
    <s v="No"/>
    <m/>
  </r>
  <r>
    <x v="4234"/>
    <s v="Female"/>
    <n v="0"/>
    <s v="No"/>
    <x v="1"/>
    <s v="No"/>
    <n v="37"/>
    <s v="Yes"/>
    <s v="Fiber optic"/>
    <s v="Month-to-month"/>
    <s v="No"/>
    <s v="Credit card (automatic)"/>
    <n v="100.3"/>
    <n v="3541.4"/>
    <s v="No"/>
    <m/>
  </r>
  <r>
    <x v="4235"/>
    <s v="Male"/>
    <n v="0"/>
    <s v="No"/>
    <x v="1"/>
    <s v="No"/>
    <n v="1"/>
    <s v="Yes"/>
    <s v="DSL"/>
    <s v="Month-to-month"/>
    <s v="Yes"/>
    <s v="Mailed check"/>
    <n v="50.7"/>
    <n v="50.7"/>
    <s v="No"/>
    <m/>
  </r>
  <r>
    <x v="4236"/>
    <s v="Male"/>
    <n v="0"/>
    <s v="No"/>
    <x v="1"/>
    <s v="No"/>
    <n v="20"/>
    <s v="No"/>
    <s v="DSL"/>
    <s v="Month-to-month"/>
    <s v="Yes"/>
    <s v="Credit card (automatic)"/>
    <n v="55"/>
    <n v="1165.55"/>
    <s v="No"/>
    <m/>
  </r>
  <r>
    <x v="4237"/>
    <s v="Male"/>
    <n v="0"/>
    <s v="Yes"/>
    <x v="0"/>
    <s v="No"/>
    <n v="11"/>
    <s v="Yes"/>
    <s v="DSL"/>
    <s v="Month-to-month"/>
    <s v="Yes"/>
    <s v="Bank transfer (automatic)"/>
    <n v="55.05"/>
    <n v="608.15"/>
    <s v="No"/>
    <m/>
  </r>
  <r>
    <x v="4238"/>
    <s v="Female"/>
    <n v="0"/>
    <s v="Yes"/>
    <x v="0"/>
    <s v="Yes"/>
    <n v="33"/>
    <s v="Yes"/>
    <s v="No"/>
    <s v="Two year"/>
    <s v="No"/>
    <s v="Credit card (automatic)"/>
    <n v="19.8"/>
    <n v="641.35"/>
    <s v="No"/>
    <m/>
  </r>
  <r>
    <x v="4239"/>
    <s v="Male"/>
    <n v="0"/>
    <s v="Yes"/>
    <x v="0"/>
    <s v="No"/>
    <n v="16"/>
    <s v="Yes"/>
    <s v="Fiber optic"/>
    <s v="Month-to-month"/>
    <s v="No"/>
    <s v="Bank transfer (automatic)"/>
    <n v="80.75"/>
    <n v="1321.3"/>
    <s v="No"/>
    <m/>
  </r>
  <r>
    <x v="4240"/>
    <s v="Male"/>
    <n v="0"/>
    <s v="Yes"/>
    <x v="0"/>
    <s v="Yes"/>
    <n v="36"/>
    <s v="Yes"/>
    <s v="DSL"/>
    <s v="One year"/>
    <s v="Yes"/>
    <s v="Credit card (automatic)"/>
    <n v="63.7"/>
    <n v="2188.5"/>
    <s v="No"/>
    <m/>
  </r>
  <r>
    <x v="4241"/>
    <s v="Male"/>
    <n v="0"/>
    <s v="Yes"/>
    <x v="0"/>
    <s v="No"/>
    <n v="42"/>
    <s v="Yes"/>
    <s v="Fiber optic"/>
    <s v="Month-to-month"/>
    <s v="Yes"/>
    <s v="Electronic check"/>
    <n v="99.45"/>
    <n v="4138.05"/>
    <s v="Yes"/>
    <m/>
  </r>
  <r>
    <x v="4242"/>
    <s v="Male"/>
    <n v="1"/>
    <s v="No"/>
    <x v="1"/>
    <s v="No"/>
    <n v="4"/>
    <s v="No"/>
    <s v="DSL"/>
    <s v="Month-to-month"/>
    <s v="Yes"/>
    <s v="Bank transfer (automatic)"/>
    <n v="25.2"/>
    <n v="102.5"/>
    <s v="Yes"/>
    <m/>
  </r>
  <r>
    <x v="4243"/>
    <s v="Male"/>
    <n v="0"/>
    <s v="Yes"/>
    <x v="0"/>
    <s v="Yes"/>
    <n v="66"/>
    <s v="Yes"/>
    <s v="No"/>
    <s v="Two year"/>
    <s v="No"/>
    <s v="Credit card (automatic)"/>
    <n v="20"/>
    <n v="1374.2"/>
    <s v="No"/>
    <m/>
  </r>
  <r>
    <x v="4244"/>
    <s v="Male"/>
    <n v="0"/>
    <s v="No"/>
    <x v="1"/>
    <s v="No"/>
    <n v="64"/>
    <s v="Yes"/>
    <s v="Fiber optic"/>
    <s v="Two year"/>
    <s v="Yes"/>
    <s v="Bank transfer (automatic)"/>
    <n v="104.4"/>
    <n v="6692.65"/>
    <s v="No"/>
    <m/>
  </r>
  <r>
    <x v="4245"/>
    <s v="Male"/>
    <n v="0"/>
    <s v="Yes"/>
    <x v="0"/>
    <s v="Yes"/>
    <n v="10"/>
    <s v="Yes"/>
    <s v="No"/>
    <s v="Month-to-month"/>
    <s v="Yes"/>
    <s v="Credit card (automatic)"/>
    <n v="20.05"/>
    <n v="218.5"/>
    <s v="No"/>
    <m/>
  </r>
  <r>
    <x v="4246"/>
    <s v="Male"/>
    <n v="0"/>
    <s v="Yes"/>
    <x v="0"/>
    <s v="Yes"/>
    <n v="7"/>
    <s v="Yes"/>
    <s v="Fiber optic"/>
    <s v="Month-to-month"/>
    <s v="Yes"/>
    <s v="Electronic check"/>
    <n v="89.75"/>
    <n v="608.79999999999995"/>
    <s v="Yes"/>
    <m/>
  </r>
  <r>
    <x v="4247"/>
    <s v="Male"/>
    <n v="0"/>
    <s v="No"/>
    <x v="1"/>
    <s v="No"/>
    <n v="29"/>
    <s v="No"/>
    <s v="DSL"/>
    <s v="Month-to-month"/>
    <s v="No"/>
    <s v="Electronic check"/>
    <n v="34.299999999999997"/>
    <n v="1004.75"/>
    <s v="No"/>
    <m/>
  </r>
  <r>
    <x v="4248"/>
    <s v="Male"/>
    <n v="0"/>
    <s v="No"/>
    <x v="1"/>
    <s v="No"/>
    <n v="57"/>
    <s v="Yes"/>
    <s v="No"/>
    <s v="Two year"/>
    <s v="No"/>
    <s v="Bank transfer (automatic)"/>
    <n v="20.65"/>
    <n v="1125.5999999999999"/>
    <s v="No"/>
    <m/>
  </r>
  <r>
    <x v="4249"/>
    <s v="Female"/>
    <n v="0"/>
    <s v="No"/>
    <x v="1"/>
    <s v="No"/>
    <n v="46"/>
    <s v="Yes"/>
    <s v="Fiber optic"/>
    <s v="Month-to-month"/>
    <s v="No"/>
    <s v="Mailed check"/>
    <n v="84.25"/>
    <n v="3847.6"/>
    <s v="No"/>
    <m/>
  </r>
  <r>
    <x v="4250"/>
    <s v="Male"/>
    <n v="0"/>
    <s v="No"/>
    <x v="1"/>
    <s v="No"/>
    <n v="53"/>
    <s v="Yes"/>
    <s v="No"/>
    <s v="Two year"/>
    <s v="No"/>
    <s v="Bank transfer (automatic)"/>
    <n v="19.649999999999999"/>
    <n v="978"/>
    <s v="No"/>
    <m/>
  </r>
  <r>
    <x v="4251"/>
    <s v="Female"/>
    <n v="0"/>
    <s v="No"/>
    <x v="1"/>
    <s v="No"/>
    <n v="17"/>
    <s v="Yes"/>
    <s v="DSL"/>
    <s v="One year"/>
    <s v="No"/>
    <s v="Credit card (automatic)"/>
    <n v="79.849999999999994"/>
    <n v="1387.35"/>
    <s v="No"/>
    <m/>
  </r>
  <r>
    <x v="4252"/>
    <s v="Female"/>
    <n v="0"/>
    <s v="Yes"/>
    <x v="0"/>
    <s v="Yes"/>
    <n v="38"/>
    <s v="Yes"/>
    <s v="No"/>
    <s v="Two year"/>
    <s v="Yes"/>
    <s v="Mailed check"/>
    <n v="20.2"/>
    <n v="746.05"/>
    <s v="No"/>
    <m/>
  </r>
  <r>
    <x v="4253"/>
    <s v="Male"/>
    <n v="0"/>
    <s v="No"/>
    <x v="1"/>
    <s v="No"/>
    <n v="15"/>
    <s v="Yes"/>
    <s v="No"/>
    <s v="One year"/>
    <s v="No"/>
    <s v="Mailed check"/>
    <n v="19.8"/>
    <n v="304.60000000000002"/>
    <s v="No"/>
    <m/>
  </r>
  <r>
    <x v="4254"/>
    <s v="Female"/>
    <n v="0"/>
    <s v="No"/>
    <x v="1"/>
    <s v="No"/>
    <n v="22"/>
    <s v="No"/>
    <s v="DSL"/>
    <s v="Month-to-month"/>
    <s v="Yes"/>
    <s v="Electronic check"/>
    <n v="50.35"/>
    <n v="1098.8499999999999"/>
    <s v="No"/>
    <m/>
  </r>
  <r>
    <x v="4255"/>
    <s v="Female"/>
    <n v="0"/>
    <s v="Yes"/>
    <x v="0"/>
    <s v="Yes"/>
    <n v="1"/>
    <s v="Yes"/>
    <s v="No"/>
    <s v="Two year"/>
    <s v="No"/>
    <s v="Mailed check"/>
    <n v="20.350000000000001"/>
    <n v="20.350000000000001"/>
    <s v="No"/>
    <m/>
  </r>
  <r>
    <x v="4256"/>
    <s v="Male"/>
    <n v="1"/>
    <s v="Yes"/>
    <x v="0"/>
    <s v="No"/>
    <n v="3"/>
    <s v="Yes"/>
    <s v="Fiber optic"/>
    <s v="Month-to-month"/>
    <s v="Yes"/>
    <s v="Electronic check"/>
    <n v="94.6"/>
    <n v="279.55"/>
    <s v="Yes"/>
    <m/>
  </r>
  <r>
    <x v="4257"/>
    <s v="Male"/>
    <n v="0"/>
    <s v="No"/>
    <x v="1"/>
    <s v="Yes"/>
    <n v="36"/>
    <s v="Yes"/>
    <s v="Fiber optic"/>
    <s v="Month-to-month"/>
    <s v="Yes"/>
    <s v="Electronic check"/>
    <n v="94.7"/>
    <n v="3512.5"/>
    <s v="No"/>
    <m/>
  </r>
  <r>
    <x v="4258"/>
    <s v="Male"/>
    <n v="0"/>
    <s v="Yes"/>
    <x v="0"/>
    <s v="Yes"/>
    <n v="65"/>
    <s v="Yes"/>
    <s v="DSL"/>
    <s v="One year"/>
    <s v="No"/>
    <s v="Credit card (automatic)"/>
    <n v="72.45"/>
    <n v="4653.8500000000004"/>
    <s v="Yes"/>
    <m/>
  </r>
  <r>
    <x v="4259"/>
    <s v="Male"/>
    <n v="0"/>
    <s v="No"/>
    <x v="1"/>
    <s v="No"/>
    <n v="2"/>
    <s v="Yes"/>
    <s v="Fiber optic"/>
    <s v="Month-to-month"/>
    <s v="No"/>
    <s v="Electronic check"/>
    <n v="74.95"/>
    <n v="151.75"/>
    <s v="No"/>
    <m/>
  </r>
  <r>
    <x v="4260"/>
    <s v="Female"/>
    <n v="0"/>
    <s v="No"/>
    <x v="1"/>
    <s v="No"/>
    <n v="42"/>
    <s v="Yes"/>
    <s v="Fiber optic"/>
    <s v="Month-to-month"/>
    <s v="Yes"/>
    <s v="Electronic check"/>
    <n v="105.2"/>
    <n v="4400.75"/>
    <s v="Yes"/>
    <m/>
  </r>
  <r>
    <x v="4261"/>
    <s v="Male"/>
    <n v="0"/>
    <s v="Yes"/>
    <x v="0"/>
    <s v="Yes"/>
    <n v="72"/>
    <s v="Yes"/>
    <s v="Fiber optic"/>
    <s v="Two year"/>
    <s v="No"/>
    <s v="Bank transfer (automatic)"/>
    <n v="111.95"/>
    <n v="8033.1"/>
    <s v="No"/>
    <m/>
  </r>
  <r>
    <x v="4262"/>
    <s v="Male"/>
    <n v="0"/>
    <s v="No"/>
    <x v="1"/>
    <s v="No"/>
    <n v="62"/>
    <s v="Yes"/>
    <s v="No"/>
    <s v="Two year"/>
    <s v="No"/>
    <s v="Bank transfer (automatic)"/>
    <n v="19.850000000000001"/>
    <n v="1253.6500000000001"/>
    <s v="No"/>
    <m/>
  </r>
  <r>
    <x v="4263"/>
    <s v="Female"/>
    <n v="0"/>
    <s v="No"/>
    <x v="1"/>
    <s v="No"/>
    <n v="6"/>
    <s v="Yes"/>
    <s v="Fiber optic"/>
    <s v="Month-to-month"/>
    <s v="Yes"/>
    <s v="Electronic check"/>
    <n v="89.75"/>
    <n v="552.65"/>
    <s v="No"/>
    <m/>
  </r>
  <r>
    <x v="4264"/>
    <s v="Male"/>
    <n v="0"/>
    <s v="Yes"/>
    <x v="0"/>
    <s v="No"/>
    <n v="48"/>
    <s v="Yes"/>
    <s v="No"/>
    <s v="Two year"/>
    <s v="Yes"/>
    <s v="Mailed check"/>
    <n v="20.05"/>
    <n v="1036"/>
    <s v="No"/>
    <m/>
  </r>
  <r>
    <x v="4265"/>
    <s v="Male"/>
    <n v="0"/>
    <s v="No"/>
    <x v="1"/>
    <s v="No"/>
    <n v="35"/>
    <s v="Yes"/>
    <s v="Fiber optic"/>
    <s v="Two year"/>
    <s v="Yes"/>
    <s v="Electronic check"/>
    <n v="108.95"/>
    <n v="4025.5"/>
    <s v="No"/>
    <m/>
  </r>
  <r>
    <x v="4266"/>
    <s v="Male"/>
    <n v="0"/>
    <s v="No"/>
    <x v="1"/>
    <s v="Yes"/>
    <n v="52"/>
    <s v="Yes"/>
    <s v="No"/>
    <s v="One year"/>
    <s v="No"/>
    <s v="Credit card (automatic)"/>
    <n v="19.649999999999999"/>
    <n v="928.4"/>
    <s v="No"/>
    <m/>
  </r>
  <r>
    <x v="4267"/>
    <s v="Female"/>
    <n v="0"/>
    <s v="No"/>
    <x v="1"/>
    <s v="No"/>
    <n v="1"/>
    <s v="No"/>
    <s v="DSL"/>
    <s v="Month-to-month"/>
    <s v="Yes"/>
    <s v="Mailed check"/>
    <n v="24.9"/>
    <n v="24.9"/>
    <s v="No"/>
    <m/>
  </r>
  <r>
    <x v="4268"/>
    <s v="Female"/>
    <n v="0"/>
    <s v="Yes"/>
    <x v="0"/>
    <s v="Yes"/>
    <n v="67"/>
    <s v="Yes"/>
    <s v="Fiber optic"/>
    <s v="One year"/>
    <s v="No"/>
    <s v="Bank transfer (automatic)"/>
    <n v="84.8"/>
    <n v="5598.3"/>
    <s v="No"/>
    <m/>
  </r>
  <r>
    <x v="4269"/>
    <s v="Male"/>
    <n v="0"/>
    <s v="No"/>
    <x v="1"/>
    <s v="Yes"/>
    <n v="39"/>
    <s v="No"/>
    <s v="DSL"/>
    <s v="One year"/>
    <s v="No"/>
    <s v="Bank transfer (automatic)"/>
    <n v="54.85"/>
    <n v="2191.6999999999998"/>
    <s v="No"/>
    <m/>
  </r>
  <r>
    <x v="4270"/>
    <s v="Male"/>
    <n v="1"/>
    <s v="Yes"/>
    <x v="0"/>
    <s v="No"/>
    <n v="53"/>
    <s v="Yes"/>
    <s v="Fiber optic"/>
    <s v="Month-to-month"/>
    <s v="Yes"/>
    <s v="Electronic check"/>
    <n v="103.85"/>
    <n v="5485.5"/>
    <s v="Yes"/>
    <m/>
  </r>
  <r>
    <x v="4271"/>
    <s v="Male"/>
    <n v="0"/>
    <s v="Yes"/>
    <x v="0"/>
    <s v="Yes"/>
    <n v="24"/>
    <s v="Yes"/>
    <s v="No"/>
    <s v="Two year"/>
    <s v="No"/>
    <s v="Mailed check"/>
    <n v="24.2"/>
    <n v="609.04999999999995"/>
    <s v="No"/>
    <m/>
  </r>
  <r>
    <x v="4272"/>
    <s v="Female"/>
    <n v="0"/>
    <s v="Yes"/>
    <x v="0"/>
    <s v="Yes"/>
    <n v="37"/>
    <s v="Yes"/>
    <s v="No"/>
    <s v="Month-to-month"/>
    <s v="No"/>
    <s v="Electronic check"/>
    <n v="19.350000000000001"/>
    <n v="683.75"/>
    <s v="No"/>
    <m/>
  </r>
  <r>
    <x v="4273"/>
    <s v="Female"/>
    <n v="0"/>
    <s v="Yes"/>
    <x v="0"/>
    <s v="Yes"/>
    <n v="5"/>
    <s v="Yes"/>
    <s v="Fiber optic"/>
    <s v="Month-to-month"/>
    <s v="Yes"/>
    <s v="Electronic check"/>
    <n v="83.6"/>
    <n v="404.2"/>
    <s v="Yes"/>
    <m/>
  </r>
  <r>
    <x v="4274"/>
    <s v="Female"/>
    <n v="0"/>
    <s v="No"/>
    <x v="1"/>
    <s v="No"/>
    <n v="54"/>
    <s v="Yes"/>
    <s v="Fiber optic"/>
    <s v="One year"/>
    <s v="Yes"/>
    <s v="Credit card (automatic)"/>
    <n v="94.1"/>
    <n v="5060.8999999999996"/>
    <s v="No"/>
    <m/>
  </r>
  <r>
    <x v="4275"/>
    <s v="Male"/>
    <n v="0"/>
    <s v="No"/>
    <x v="1"/>
    <s v="No"/>
    <n v="68"/>
    <s v="Yes"/>
    <s v="Fiber optic"/>
    <s v="One year"/>
    <s v="No"/>
    <s v="Electronic check"/>
    <n v="108.45"/>
    <n v="7176.55"/>
    <s v="Yes"/>
    <m/>
  </r>
  <r>
    <x v="4276"/>
    <s v="Male"/>
    <n v="0"/>
    <s v="No"/>
    <x v="1"/>
    <s v="No"/>
    <n v="33"/>
    <s v="Yes"/>
    <s v="No"/>
    <s v="Two year"/>
    <s v="No"/>
    <s v="Mailed check"/>
    <n v="20.350000000000001"/>
    <n v="689.75"/>
    <s v="No"/>
    <m/>
  </r>
  <r>
    <x v="4277"/>
    <s v="Female"/>
    <n v="0"/>
    <s v="No"/>
    <x v="1"/>
    <s v="No"/>
    <n v="41"/>
    <s v="Yes"/>
    <s v="DSL"/>
    <s v="One year"/>
    <s v="Yes"/>
    <s v="Electronic check"/>
    <n v="80.55"/>
    <n v="3263.9"/>
    <s v="No"/>
    <m/>
  </r>
  <r>
    <x v="4278"/>
    <s v="Female"/>
    <n v="0"/>
    <s v="Yes"/>
    <x v="0"/>
    <s v="Yes"/>
    <n v="34"/>
    <s v="No"/>
    <s v="DSL"/>
    <s v="One year"/>
    <s v="No"/>
    <s v="Mailed check"/>
    <n v="61.25"/>
    <n v="1993.2"/>
    <s v="No"/>
    <m/>
  </r>
  <r>
    <x v="4279"/>
    <s v="Female"/>
    <n v="0"/>
    <s v="Yes"/>
    <x v="0"/>
    <s v="Yes"/>
    <n v="13"/>
    <s v="Yes"/>
    <s v="No"/>
    <s v="Month-to-month"/>
    <s v="Yes"/>
    <s v="Mailed check"/>
    <n v="20.45"/>
    <n v="254.5"/>
    <s v="No"/>
    <m/>
  </r>
  <r>
    <x v="4280"/>
    <s v="Female"/>
    <n v="0"/>
    <s v="No"/>
    <x v="1"/>
    <s v="No"/>
    <n v="20"/>
    <s v="Yes"/>
    <s v="No"/>
    <s v="Month-to-month"/>
    <s v="Yes"/>
    <s v="Credit card (automatic)"/>
    <n v="18.899999999999999"/>
    <n v="347.65"/>
    <s v="No"/>
    <m/>
  </r>
  <r>
    <x v="4281"/>
    <s v="Female"/>
    <n v="0"/>
    <s v="Yes"/>
    <x v="0"/>
    <s v="No"/>
    <n v="3"/>
    <s v="Yes"/>
    <s v="Fiber optic"/>
    <s v="Month-to-month"/>
    <s v="Yes"/>
    <s v="Credit card (automatic)"/>
    <n v="91.5"/>
    <n v="242.95"/>
    <s v="Yes"/>
    <m/>
  </r>
  <r>
    <x v="4282"/>
    <s v="Female"/>
    <n v="0"/>
    <s v="No"/>
    <x v="1"/>
    <s v="Yes"/>
    <n v="41"/>
    <s v="Yes"/>
    <s v="DSL"/>
    <s v="Month-to-month"/>
    <s v="No"/>
    <s v="Bank transfer (automatic)"/>
    <n v="45.2"/>
    <n v="1841.9"/>
    <s v="No"/>
    <m/>
  </r>
  <r>
    <x v="4283"/>
    <s v="Male"/>
    <n v="0"/>
    <s v="Yes"/>
    <x v="0"/>
    <s v="No"/>
    <n v="12"/>
    <s v="Yes"/>
    <s v="Fiber optic"/>
    <s v="Month-to-month"/>
    <s v="No"/>
    <s v="Bank transfer (automatic)"/>
    <n v="80.849999999999994"/>
    <n v="866.45"/>
    <s v="Yes"/>
    <m/>
  </r>
  <r>
    <x v="4284"/>
    <s v="Male"/>
    <n v="0"/>
    <s v="No"/>
    <x v="1"/>
    <s v="No"/>
    <n v="4"/>
    <s v="Yes"/>
    <s v="Fiber optic"/>
    <s v="Month-to-month"/>
    <s v="Yes"/>
    <s v="Mailed check"/>
    <n v="94.9"/>
    <n v="360.55"/>
    <s v="No"/>
    <m/>
  </r>
  <r>
    <x v="4285"/>
    <s v="Female"/>
    <n v="1"/>
    <s v="Yes"/>
    <x v="0"/>
    <s v="Yes"/>
    <n v="12"/>
    <s v="No"/>
    <s v="DSL"/>
    <s v="Month-to-month"/>
    <s v="Yes"/>
    <s v="Mailed check"/>
    <n v="29.3"/>
    <n v="355.9"/>
    <s v="No"/>
    <m/>
  </r>
  <r>
    <x v="4286"/>
    <s v="Male"/>
    <n v="1"/>
    <s v="No"/>
    <x v="1"/>
    <s v="No"/>
    <n v="25"/>
    <s v="Yes"/>
    <s v="Fiber optic"/>
    <s v="Month-to-month"/>
    <s v="Yes"/>
    <s v="Electronic check"/>
    <n v="88.95"/>
    <n v="2291.1999999999998"/>
    <s v="Yes"/>
    <m/>
  </r>
  <r>
    <x v="4287"/>
    <s v="Female"/>
    <n v="0"/>
    <s v="No"/>
    <x v="1"/>
    <s v="No"/>
    <n v="7"/>
    <s v="Yes"/>
    <s v="No"/>
    <s v="One year"/>
    <s v="No"/>
    <s v="Mailed check"/>
    <n v="20.25"/>
    <n v="129.15"/>
    <s v="No"/>
    <m/>
  </r>
  <r>
    <x v="4288"/>
    <s v="Male"/>
    <n v="1"/>
    <s v="Yes"/>
    <x v="0"/>
    <s v="No"/>
    <n v="66"/>
    <s v="Yes"/>
    <s v="Fiber optic"/>
    <s v="One year"/>
    <s v="Yes"/>
    <s v="Electronic check"/>
    <n v="110.85"/>
    <n v="7491.75"/>
    <s v="Yes"/>
    <m/>
  </r>
  <r>
    <x v="4289"/>
    <s v="Male"/>
    <n v="1"/>
    <s v="No"/>
    <x v="1"/>
    <s v="No"/>
    <n v="63"/>
    <s v="Yes"/>
    <s v="Fiber optic"/>
    <s v="Month-to-month"/>
    <s v="Yes"/>
    <s v="Bank transfer (automatic)"/>
    <n v="109.4"/>
    <n v="7031.45"/>
    <s v="No"/>
    <m/>
  </r>
  <r>
    <x v="4290"/>
    <s v="Female"/>
    <n v="0"/>
    <s v="Yes"/>
    <x v="0"/>
    <s v="Yes"/>
    <n v="70"/>
    <s v="Yes"/>
    <s v="Fiber optic"/>
    <s v="Two year"/>
    <s v="Yes"/>
    <s v="Bank transfer (automatic)"/>
    <n v="114.2"/>
    <n v="7723.9"/>
    <s v="Yes"/>
    <m/>
  </r>
  <r>
    <x v="4291"/>
    <s v="Male"/>
    <n v="1"/>
    <s v="Yes"/>
    <x v="0"/>
    <s v="No"/>
    <n v="27"/>
    <s v="No"/>
    <s v="DSL"/>
    <s v="Month-to-month"/>
    <s v="No"/>
    <s v="Bank transfer (automatic)"/>
    <n v="36.5"/>
    <n v="1032"/>
    <s v="Yes"/>
    <m/>
  </r>
  <r>
    <x v="4292"/>
    <s v="Female"/>
    <n v="0"/>
    <s v="No"/>
    <x v="1"/>
    <s v="No"/>
    <n v="5"/>
    <s v="Yes"/>
    <s v="No"/>
    <s v="Month-to-month"/>
    <s v="No"/>
    <s v="Mailed check"/>
    <n v="19.95"/>
    <n v="109.6"/>
    <s v="No"/>
    <m/>
  </r>
  <r>
    <x v="4293"/>
    <s v="Female"/>
    <n v="1"/>
    <s v="Yes"/>
    <x v="0"/>
    <s v="No"/>
    <n v="37"/>
    <s v="Yes"/>
    <s v="No"/>
    <s v="One year"/>
    <s v="No"/>
    <s v="Mailed check"/>
    <n v="19.600000000000001"/>
    <n v="727.8"/>
    <s v="No"/>
    <m/>
  </r>
  <r>
    <x v="4294"/>
    <s v="Male"/>
    <n v="0"/>
    <s v="No"/>
    <x v="1"/>
    <s v="No"/>
    <n v="3"/>
    <s v="No"/>
    <s v="DSL"/>
    <s v="Month-to-month"/>
    <s v="Yes"/>
    <s v="Mailed check"/>
    <n v="40.15"/>
    <n v="130.75"/>
    <s v="Yes"/>
    <m/>
  </r>
  <r>
    <x v="4295"/>
    <s v="Female"/>
    <n v="0"/>
    <s v="No"/>
    <x v="1"/>
    <s v="Yes"/>
    <n v="12"/>
    <s v="Yes"/>
    <s v="Fiber optic"/>
    <s v="Month-to-month"/>
    <s v="Yes"/>
    <s v="Electronic check"/>
    <n v="76.599999999999994"/>
    <n v="893"/>
    <s v="No"/>
    <m/>
  </r>
  <r>
    <x v="4296"/>
    <s v="Female"/>
    <n v="0"/>
    <s v="Yes"/>
    <x v="0"/>
    <s v="Yes"/>
    <n v="38"/>
    <s v="Yes"/>
    <s v="No"/>
    <s v="One year"/>
    <s v="No"/>
    <s v="Credit card (automatic)"/>
    <n v="19.600000000000001"/>
    <n v="763.1"/>
    <s v="No"/>
    <m/>
  </r>
  <r>
    <x v="4297"/>
    <s v="Female"/>
    <n v="0"/>
    <s v="No"/>
    <x v="1"/>
    <s v="No"/>
    <n v="9"/>
    <s v="Yes"/>
    <s v="Fiber optic"/>
    <s v="Month-to-month"/>
    <s v="Yes"/>
    <s v="Credit card (automatic)"/>
    <n v="85.3"/>
    <n v="781.4"/>
    <s v="No"/>
    <m/>
  </r>
  <r>
    <x v="4298"/>
    <s v="Male"/>
    <n v="0"/>
    <s v="Yes"/>
    <x v="0"/>
    <s v="No"/>
    <n v="13"/>
    <s v="Yes"/>
    <s v="DSL"/>
    <s v="Month-to-month"/>
    <s v="Yes"/>
    <s v="Electronic check"/>
    <n v="65.849999999999994"/>
    <n v="902.25"/>
    <s v="No"/>
    <m/>
  </r>
  <r>
    <x v="4299"/>
    <s v="Male"/>
    <n v="1"/>
    <s v="Yes"/>
    <x v="0"/>
    <s v="No"/>
    <n v="29"/>
    <s v="Yes"/>
    <s v="Fiber optic"/>
    <s v="Month-to-month"/>
    <s v="Yes"/>
    <s v="Electronic check"/>
    <n v="94.45"/>
    <n v="2653.65"/>
    <s v="Yes"/>
    <m/>
  </r>
  <r>
    <x v="4300"/>
    <s v="Female"/>
    <n v="0"/>
    <s v="Yes"/>
    <x v="0"/>
    <s v="Yes"/>
    <n v="47"/>
    <s v="Yes"/>
    <s v="No"/>
    <s v="Two year"/>
    <s v="No"/>
    <s v="Credit card (automatic)"/>
    <n v="20.05"/>
    <n v="1016.7"/>
    <s v="No"/>
    <m/>
  </r>
  <r>
    <x v="4301"/>
    <s v="Male"/>
    <n v="0"/>
    <s v="Yes"/>
    <x v="0"/>
    <s v="No"/>
    <n v="61"/>
    <s v="Yes"/>
    <s v="Fiber optic"/>
    <s v="Month-to-month"/>
    <s v="No"/>
    <s v="Bank transfer (automatic)"/>
    <n v="99.4"/>
    <n v="5943.65"/>
    <s v="No"/>
    <m/>
  </r>
  <r>
    <x v="4302"/>
    <s v="Male"/>
    <n v="0"/>
    <s v="No"/>
    <x v="1"/>
    <s v="No"/>
    <n v="16"/>
    <s v="Yes"/>
    <s v="No"/>
    <s v="Month-to-month"/>
    <s v="No"/>
    <s v="Mailed check"/>
    <n v="20"/>
    <n v="275.7"/>
    <s v="No"/>
    <m/>
  </r>
  <r>
    <x v="4303"/>
    <s v="Female"/>
    <n v="0"/>
    <s v="No"/>
    <x v="1"/>
    <s v="Yes"/>
    <n v="43"/>
    <s v="Yes"/>
    <s v="No"/>
    <s v="Two year"/>
    <s v="Yes"/>
    <s v="Electronic check"/>
    <n v="25.1"/>
    <n v="1070.1500000000001"/>
    <s v="No"/>
    <m/>
  </r>
  <r>
    <x v="4304"/>
    <s v="Female"/>
    <n v="0"/>
    <s v="Yes"/>
    <x v="0"/>
    <s v="Yes"/>
    <n v="36"/>
    <s v="Yes"/>
    <s v="Fiber optic"/>
    <s v="Month-to-month"/>
    <s v="Yes"/>
    <s v="Bank transfer (automatic)"/>
    <n v="97.35"/>
    <n v="3457.9"/>
    <s v="Yes"/>
    <m/>
  </r>
  <r>
    <x v="4305"/>
    <s v="Female"/>
    <n v="0"/>
    <s v="No"/>
    <x v="1"/>
    <s v="No"/>
    <n v="6"/>
    <s v="Yes"/>
    <s v="DSL"/>
    <s v="Month-to-month"/>
    <s v="Yes"/>
    <s v="Electronic check"/>
    <n v="55"/>
    <n v="340.4"/>
    <s v="No"/>
    <m/>
  </r>
  <r>
    <x v="4306"/>
    <s v="Female"/>
    <n v="0"/>
    <s v="No"/>
    <x v="1"/>
    <s v="No"/>
    <n v="58"/>
    <s v="Yes"/>
    <s v="DSL"/>
    <s v="One year"/>
    <s v="Yes"/>
    <s v="Credit card (automatic)"/>
    <n v="71.099999999999994"/>
    <n v="4299.2"/>
    <s v="No"/>
    <m/>
  </r>
  <r>
    <x v="4307"/>
    <s v="Male"/>
    <n v="0"/>
    <s v="Yes"/>
    <x v="0"/>
    <s v="No"/>
    <n v="11"/>
    <s v="Yes"/>
    <s v="DSL"/>
    <s v="Month-to-month"/>
    <s v="Yes"/>
    <s v="Bank transfer (automatic)"/>
    <n v="45.9"/>
    <n v="521.9"/>
    <s v="No"/>
    <m/>
  </r>
  <r>
    <x v="4308"/>
    <s v="Female"/>
    <n v="0"/>
    <s v="No"/>
    <x v="1"/>
    <s v="No"/>
    <n v="39"/>
    <s v="No"/>
    <s v="DSL"/>
    <s v="One year"/>
    <s v="Yes"/>
    <s v="Bank transfer (automatic)"/>
    <n v="40.299999999999997"/>
    <n v="1630.4"/>
    <s v="No"/>
    <m/>
  </r>
  <r>
    <x v="4309"/>
    <s v="Female"/>
    <n v="0"/>
    <s v="No"/>
    <x v="1"/>
    <s v="Yes"/>
    <n v="26"/>
    <s v="Yes"/>
    <s v="DSL"/>
    <s v="Month-to-month"/>
    <s v="Yes"/>
    <s v="Mailed check"/>
    <n v="49.5"/>
    <n v="1265.6500000000001"/>
    <s v="No"/>
    <m/>
  </r>
  <r>
    <x v="4310"/>
    <s v="Female"/>
    <n v="1"/>
    <s v="No"/>
    <x v="1"/>
    <s v="No"/>
    <n v="53"/>
    <s v="Yes"/>
    <s v="Fiber optic"/>
    <s v="Month-to-month"/>
    <s v="Yes"/>
    <s v="Credit card (automatic)"/>
    <n v="73.8"/>
    <n v="4003.85"/>
    <s v="No"/>
    <m/>
  </r>
  <r>
    <x v="4311"/>
    <s v="Female"/>
    <n v="0"/>
    <s v="Yes"/>
    <x v="0"/>
    <s v="Yes"/>
    <n v="70"/>
    <s v="Yes"/>
    <s v="No"/>
    <s v="Two year"/>
    <s v="Yes"/>
    <s v="Mailed check"/>
    <n v="19.2"/>
    <n v="1401.4"/>
    <s v="No"/>
    <m/>
  </r>
  <r>
    <x v="4312"/>
    <s v="Male"/>
    <n v="0"/>
    <s v="No"/>
    <x v="1"/>
    <s v="No"/>
    <n v="1"/>
    <s v="No"/>
    <s v="DSL"/>
    <s v="Month-to-month"/>
    <s v="Yes"/>
    <s v="Mailed check"/>
    <n v="45.3"/>
    <n v="45.3"/>
    <s v="Yes"/>
    <m/>
  </r>
  <r>
    <x v="4313"/>
    <s v="Male"/>
    <n v="0"/>
    <s v="No"/>
    <x v="1"/>
    <s v="No"/>
    <n v="59"/>
    <s v="Yes"/>
    <s v="No"/>
    <s v="Two year"/>
    <s v="No"/>
    <s v="Mailed check"/>
    <n v="25"/>
    <n v="1510.5"/>
    <s v="No"/>
    <m/>
  </r>
  <r>
    <x v="4314"/>
    <s v="Male"/>
    <n v="0"/>
    <s v="No"/>
    <x v="1"/>
    <s v="No"/>
    <n v="2"/>
    <s v="Yes"/>
    <s v="Fiber optic"/>
    <s v="Month-to-month"/>
    <s v="No"/>
    <s v="Electronic check"/>
    <n v="94.95"/>
    <n v="178.1"/>
    <s v="Yes"/>
    <m/>
  </r>
  <r>
    <x v="4315"/>
    <s v="Female"/>
    <n v="0"/>
    <s v="No"/>
    <x v="1"/>
    <s v="Yes"/>
    <n v="12"/>
    <s v="Yes"/>
    <s v="DSL"/>
    <s v="Month-to-month"/>
    <s v="Yes"/>
    <s v="Electronic check"/>
    <n v="44.55"/>
    <n v="480.6"/>
    <s v="Yes"/>
    <m/>
  </r>
  <r>
    <x v="4316"/>
    <s v="Male"/>
    <n v="0"/>
    <s v="Yes"/>
    <x v="0"/>
    <s v="Yes"/>
    <n v="61"/>
    <s v="Yes"/>
    <s v="DSL"/>
    <s v="Two year"/>
    <s v="Yes"/>
    <s v="Bank transfer (automatic)"/>
    <n v="81"/>
    <n v="4976.1499999999996"/>
    <s v="No"/>
    <m/>
  </r>
  <r>
    <x v="4317"/>
    <s v="Female"/>
    <n v="0"/>
    <s v="Yes"/>
    <x v="0"/>
    <s v="Yes"/>
    <n v="13"/>
    <s v="Yes"/>
    <s v="No"/>
    <s v="Month-to-month"/>
    <s v="No"/>
    <s v="Mailed check"/>
    <n v="18.8"/>
    <n v="251.25"/>
    <s v="No"/>
    <m/>
  </r>
  <r>
    <x v="4318"/>
    <s v="Female"/>
    <n v="0"/>
    <s v="Yes"/>
    <x v="0"/>
    <s v="No"/>
    <n v="62"/>
    <s v="Yes"/>
    <s v="Fiber optic"/>
    <s v="Two year"/>
    <s v="No"/>
    <s v="Mailed check"/>
    <n v="113.95"/>
    <n v="6891.4"/>
    <s v="No"/>
    <m/>
  </r>
  <r>
    <x v="4319"/>
    <s v="Female"/>
    <n v="0"/>
    <s v="Yes"/>
    <x v="0"/>
    <s v="No"/>
    <n v="55"/>
    <s v="Yes"/>
    <s v="DSL"/>
    <s v="One year"/>
    <s v="Yes"/>
    <s v="Electronic check"/>
    <n v="90.15"/>
    <n v="4916.95"/>
    <s v="No"/>
    <m/>
  </r>
  <r>
    <x v="4320"/>
    <s v="Male"/>
    <n v="0"/>
    <s v="No"/>
    <x v="1"/>
    <s v="No"/>
    <n v="1"/>
    <s v="No"/>
    <s v="DSL"/>
    <s v="Month-to-month"/>
    <s v="No"/>
    <s v="Mailed check"/>
    <n v="29.7"/>
    <n v="29.7"/>
    <s v="Yes"/>
    <m/>
  </r>
  <r>
    <x v="4321"/>
    <s v="Male"/>
    <n v="0"/>
    <s v="No"/>
    <x v="1"/>
    <s v="No"/>
    <n v="1"/>
    <s v="Yes"/>
    <s v="DSL"/>
    <s v="Month-to-month"/>
    <s v="Yes"/>
    <s v="Credit card (automatic)"/>
    <n v="49.8"/>
    <n v="49.8"/>
    <s v="No"/>
    <m/>
  </r>
  <r>
    <x v="4322"/>
    <s v="Female"/>
    <n v="0"/>
    <s v="Yes"/>
    <x v="0"/>
    <s v="No"/>
    <n v="59"/>
    <s v="Yes"/>
    <s v="Fiber optic"/>
    <s v="Month-to-month"/>
    <s v="No"/>
    <s v="Electronic check"/>
    <n v="101.1"/>
    <n v="6039.9"/>
    <s v="Yes"/>
    <m/>
  </r>
  <r>
    <x v="4323"/>
    <s v="Male"/>
    <n v="0"/>
    <s v="Yes"/>
    <x v="0"/>
    <s v="No"/>
    <n v="36"/>
    <s v="Yes"/>
    <s v="Fiber optic"/>
    <s v="Month-to-month"/>
    <s v="Yes"/>
    <s v="Bank transfer (automatic)"/>
    <n v="95"/>
    <n v="3440.25"/>
    <s v="No"/>
    <m/>
  </r>
  <r>
    <x v="4324"/>
    <s v="Female"/>
    <n v="0"/>
    <s v="No"/>
    <x v="1"/>
    <s v="No"/>
    <n v="3"/>
    <s v="Yes"/>
    <s v="DSL"/>
    <s v="Month-to-month"/>
    <s v="Yes"/>
    <s v="Mailed check"/>
    <n v="50.65"/>
    <n v="151.30000000000001"/>
    <s v="Yes"/>
    <m/>
  </r>
  <r>
    <x v="4325"/>
    <s v="Male"/>
    <n v="0"/>
    <s v="No"/>
    <x v="1"/>
    <s v="Yes"/>
    <n v="26"/>
    <s v="No"/>
    <s v="DSL"/>
    <s v="One year"/>
    <s v="Yes"/>
    <s v="Bank transfer (automatic)"/>
    <n v="39.950000000000003"/>
    <n v="1023.75"/>
    <s v="No"/>
    <m/>
  </r>
  <r>
    <x v="4326"/>
    <s v="Female"/>
    <n v="0"/>
    <s v="No"/>
    <x v="1"/>
    <s v="No"/>
    <n v="1"/>
    <s v="Yes"/>
    <s v="DSL"/>
    <s v="Month-to-month"/>
    <s v="Yes"/>
    <s v="Electronic check"/>
    <n v="55.4"/>
    <n v="55.4"/>
    <s v="Yes"/>
    <m/>
  </r>
  <r>
    <x v="4327"/>
    <s v="Female"/>
    <n v="1"/>
    <s v="Yes"/>
    <x v="0"/>
    <s v="No"/>
    <n v="1"/>
    <s v="Yes"/>
    <s v="Fiber optic"/>
    <s v="Month-to-month"/>
    <s v="Yes"/>
    <s v="Electronic check"/>
    <n v="90.6"/>
    <n v="90.6"/>
    <s v="Yes"/>
    <m/>
  </r>
  <r>
    <x v="4328"/>
    <s v="Male"/>
    <n v="0"/>
    <s v="Yes"/>
    <x v="0"/>
    <s v="Yes"/>
    <n v="68"/>
    <s v="Yes"/>
    <s v="Fiber optic"/>
    <s v="Two year"/>
    <s v="Yes"/>
    <s v="Credit card (automatic)"/>
    <n v="103.25"/>
    <n v="7074.4"/>
    <s v="No"/>
    <m/>
  </r>
  <r>
    <x v="4329"/>
    <s v="Male"/>
    <n v="1"/>
    <s v="Yes"/>
    <x v="0"/>
    <s v="No"/>
    <n v="2"/>
    <s v="Yes"/>
    <s v="Fiber optic"/>
    <s v="Month-to-month"/>
    <s v="Yes"/>
    <s v="Mailed check"/>
    <n v="86.85"/>
    <n v="156.35"/>
    <s v="Yes"/>
    <m/>
  </r>
  <r>
    <x v="4330"/>
    <s v="Female"/>
    <n v="0"/>
    <s v="Yes"/>
    <x v="0"/>
    <s v="No"/>
    <n v="72"/>
    <s v="Yes"/>
    <s v="Fiber optic"/>
    <s v="Two year"/>
    <s v="Yes"/>
    <s v="Bank transfer (automatic)"/>
    <n v="94.25"/>
    <n v="6849.75"/>
    <s v="No"/>
    <m/>
  </r>
  <r>
    <x v="4331"/>
    <s v="Female"/>
    <n v="0"/>
    <s v="Yes"/>
    <x v="0"/>
    <s v="No"/>
    <n v="71"/>
    <s v="No"/>
    <s v="DSL"/>
    <s v="Two year"/>
    <s v="Yes"/>
    <s v="Electronic check"/>
    <n v="47.05"/>
    <n v="3263.6"/>
    <s v="No"/>
    <m/>
  </r>
  <r>
    <x v="4332"/>
    <s v="Male"/>
    <n v="0"/>
    <s v="No"/>
    <x v="1"/>
    <s v="No"/>
    <n v="57"/>
    <s v="Yes"/>
    <s v="No"/>
    <s v="Two year"/>
    <s v="No"/>
    <s v="Credit card (automatic)"/>
    <n v="20.55"/>
    <n v="1252.8499999999999"/>
    <s v="No"/>
    <m/>
  </r>
  <r>
    <x v="4333"/>
    <s v="Male"/>
    <n v="0"/>
    <s v="No"/>
    <x v="1"/>
    <s v="No"/>
    <n v="4"/>
    <s v="Yes"/>
    <s v="No"/>
    <s v="Month-to-month"/>
    <s v="Yes"/>
    <s v="Mailed check"/>
    <n v="19.649999999999999"/>
    <n v="67.55"/>
    <s v="No"/>
    <m/>
  </r>
  <r>
    <x v="4334"/>
    <s v="Female"/>
    <n v="1"/>
    <s v="No"/>
    <x v="1"/>
    <s v="No"/>
    <n v="1"/>
    <s v="Yes"/>
    <s v="Fiber optic"/>
    <s v="Month-to-month"/>
    <s v="Yes"/>
    <s v="Electronic check"/>
    <n v="70.2"/>
    <n v="70.2"/>
    <s v="No"/>
    <m/>
  </r>
  <r>
    <x v="4335"/>
    <s v="Male"/>
    <n v="0"/>
    <s v="Yes"/>
    <x v="0"/>
    <s v="Yes"/>
    <n v="72"/>
    <s v="Yes"/>
    <s v="DSL"/>
    <s v="Two year"/>
    <s v="No"/>
    <s v="Credit card (automatic)"/>
    <n v="81"/>
    <n v="5750"/>
    <s v="No"/>
    <m/>
  </r>
  <r>
    <x v="4336"/>
    <s v="Male"/>
    <n v="0"/>
    <s v="Yes"/>
    <x v="0"/>
    <s v="Yes"/>
    <n v="21"/>
    <s v="Yes"/>
    <s v="DSL"/>
    <s v="One year"/>
    <s v="Yes"/>
    <s v="Bank transfer (automatic)"/>
    <n v="75.900000000000006"/>
    <n v="1549.75"/>
    <s v="No"/>
    <m/>
  </r>
  <r>
    <x v="4337"/>
    <s v="Female"/>
    <n v="0"/>
    <s v="Yes"/>
    <x v="0"/>
    <s v="Yes"/>
    <n v="71"/>
    <s v="Yes"/>
    <s v="No"/>
    <s v="Two year"/>
    <s v="No"/>
    <s v="Bank transfer (automatic)"/>
    <n v="24.7"/>
    <n v="1810.55"/>
    <s v="No"/>
    <m/>
  </r>
  <r>
    <x v="4338"/>
    <s v="Female"/>
    <n v="1"/>
    <s v="No"/>
    <x v="1"/>
    <s v="No"/>
    <n v="69"/>
    <s v="Yes"/>
    <s v="Fiber optic"/>
    <s v="Two year"/>
    <s v="No"/>
    <s v="Credit card (automatic)"/>
    <n v="110.25"/>
    <n v="7467.55"/>
    <s v="No"/>
    <m/>
  </r>
  <r>
    <x v="4339"/>
    <s v="Female"/>
    <n v="0"/>
    <s v="Yes"/>
    <x v="0"/>
    <s v="No"/>
    <n v="64"/>
    <s v="Yes"/>
    <s v="DSL"/>
    <s v="Two year"/>
    <s v="Yes"/>
    <s v="Credit card (automatic)"/>
    <n v="85"/>
    <n v="5484.4"/>
    <s v="No"/>
    <m/>
  </r>
  <r>
    <x v="4340"/>
    <s v="Male"/>
    <n v="0"/>
    <s v="No"/>
    <x v="1"/>
    <s v="No"/>
    <n v="16"/>
    <s v="Yes"/>
    <s v="No"/>
    <s v="Month-to-month"/>
    <s v="No"/>
    <s v="Credit card (automatic)"/>
    <n v="19.75"/>
    <n v="294.89999999999998"/>
    <s v="No"/>
    <m/>
  </r>
  <r>
    <x v="4341"/>
    <s v="Female"/>
    <n v="0"/>
    <s v="No"/>
    <x v="1"/>
    <s v="No"/>
    <n v="4"/>
    <s v="Yes"/>
    <s v="No"/>
    <s v="One year"/>
    <s v="No"/>
    <s v="Electronic check"/>
    <n v="23.9"/>
    <n v="97.5"/>
    <s v="No"/>
    <m/>
  </r>
  <r>
    <x v="4342"/>
    <s v="Female"/>
    <n v="0"/>
    <s v="No"/>
    <x v="1"/>
    <s v="No"/>
    <n v="52"/>
    <s v="Yes"/>
    <s v="Fiber optic"/>
    <s v="One year"/>
    <s v="Yes"/>
    <s v="Credit card (automatic)"/>
    <n v="111.25"/>
    <n v="5916.45"/>
    <s v="Yes"/>
    <m/>
  </r>
  <r>
    <x v="4343"/>
    <s v="Male"/>
    <n v="0"/>
    <s v="No"/>
    <x v="1"/>
    <s v="No"/>
    <n v="2"/>
    <s v="Yes"/>
    <s v="DSL"/>
    <s v="Month-to-month"/>
    <s v="Yes"/>
    <s v="Mailed check"/>
    <n v="55.1"/>
    <n v="113.35"/>
    <s v="Yes"/>
    <m/>
  </r>
  <r>
    <x v="4344"/>
    <s v="Female"/>
    <n v="0"/>
    <s v="Yes"/>
    <x v="0"/>
    <s v="No"/>
    <n v="19"/>
    <s v="Yes"/>
    <s v="DSL"/>
    <s v="Month-to-month"/>
    <s v="Yes"/>
    <s v="Mailed check"/>
    <n v="59.8"/>
    <n v="1130.8499999999999"/>
    <s v="No"/>
    <m/>
  </r>
  <r>
    <x v="4345"/>
    <s v="Female"/>
    <n v="0"/>
    <s v="No"/>
    <x v="1"/>
    <s v="No"/>
    <n v="40"/>
    <s v="Yes"/>
    <s v="Fiber optic"/>
    <s v="Month-to-month"/>
    <s v="No"/>
    <s v="Bank transfer (automatic)"/>
    <n v="83.85"/>
    <n v="3532.25"/>
    <s v="No"/>
    <m/>
  </r>
  <r>
    <x v="4346"/>
    <s v="Female"/>
    <n v="1"/>
    <s v="Yes"/>
    <x v="0"/>
    <s v="Yes"/>
    <n v="66"/>
    <s v="Yes"/>
    <s v="Fiber optic"/>
    <s v="One year"/>
    <s v="Yes"/>
    <s v="Electronic check"/>
    <n v="104.9"/>
    <n v="6891.45"/>
    <s v="No"/>
    <m/>
  </r>
  <r>
    <x v="4347"/>
    <s v="Male"/>
    <n v="0"/>
    <s v="No"/>
    <x v="1"/>
    <s v="No"/>
    <n v="21"/>
    <s v="Yes"/>
    <s v="Fiber optic"/>
    <s v="Month-to-month"/>
    <s v="No"/>
    <s v="Mailed check"/>
    <n v="75.3"/>
    <n v="1570.7"/>
    <s v="No"/>
    <m/>
  </r>
  <r>
    <x v="4348"/>
    <s v="Male"/>
    <n v="0"/>
    <s v="No"/>
    <x v="1"/>
    <s v="No"/>
    <n v="8"/>
    <s v="Yes"/>
    <s v="DSL"/>
    <s v="Month-to-month"/>
    <s v="Yes"/>
    <s v="Electronic check"/>
    <n v="66.650000000000006"/>
    <n v="520.95000000000005"/>
    <s v="No"/>
    <m/>
  </r>
  <r>
    <x v="4349"/>
    <s v="Female"/>
    <n v="0"/>
    <s v="Yes"/>
    <x v="0"/>
    <s v="Yes"/>
    <n v="72"/>
    <s v="Yes"/>
    <s v="Fiber optic"/>
    <s v="Two year"/>
    <s v="Yes"/>
    <s v="Credit card (automatic)"/>
    <n v="109.5"/>
    <n v="7854.9"/>
    <s v="No"/>
    <m/>
  </r>
  <r>
    <x v="4350"/>
    <s v="Female"/>
    <n v="0"/>
    <s v="No"/>
    <x v="1"/>
    <s v="No"/>
    <n v="48"/>
    <s v="Yes"/>
    <s v="DSL"/>
    <s v="One year"/>
    <s v="Yes"/>
    <s v="Bank transfer (automatic)"/>
    <n v="73.849999999999994"/>
    <n v="3581.4"/>
    <s v="No"/>
    <m/>
  </r>
  <r>
    <x v="4351"/>
    <s v="Male"/>
    <n v="0"/>
    <s v="No"/>
    <x v="1"/>
    <s v="No"/>
    <n v="69"/>
    <s v="Yes"/>
    <s v="No"/>
    <s v="Two year"/>
    <s v="Yes"/>
    <s v="Bank transfer (automatic)"/>
    <n v="19.3"/>
    <n v="1447.9"/>
    <s v="No"/>
    <m/>
  </r>
  <r>
    <x v="4352"/>
    <s v="Male"/>
    <n v="0"/>
    <s v="No"/>
    <x v="1"/>
    <s v="No"/>
    <n v="72"/>
    <s v="Yes"/>
    <s v="Fiber optic"/>
    <s v="Two year"/>
    <s v="Yes"/>
    <s v="Electronic check"/>
    <n v="118.2"/>
    <n v="8547.15"/>
    <s v="No"/>
    <m/>
  </r>
  <r>
    <x v="4353"/>
    <s v="Male"/>
    <n v="0"/>
    <s v="No"/>
    <x v="1"/>
    <s v="No"/>
    <n v="6"/>
    <s v="Yes"/>
    <s v="DSL"/>
    <s v="Month-to-month"/>
    <s v="No"/>
    <s v="Electronic check"/>
    <n v="59.45"/>
    <n v="357.6"/>
    <s v="No"/>
    <m/>
  </r>
  <r>
    <x v="4354"/>
    <s v="Female"/>
    <n v="0"/>
    <s v="Yes"/>
    <x v="0"/>
    <s v="Yes"/>
    <n v="8"/>
    <s v="Yes"/>
    <s v="No"/>
    <s v="Two year"/>
    <s v="No"/>
    <s v="Bank transfer (automatic)"/>
    <n v="19.5"/>
    <n v="159.35"/>
    <s v="No"/>
    <m/>
  </r>
  <r>
    <x v="4355"/>
    <s v="Male"/>
    <n v="0"/>
    <s v="No"/>
    <x v="1"/>
    <s v="No"/>
    <n v="65"/>
    <s v="Yes"/>
    <s v="Fiber optic"/>
    <s v="One year"/>
    <s v="No"/>
    <s v="Electronic check"/>
    <n v="93.55"/>
    <n v="6069.25"/>
    <s v="No"/>
    <m/>
  </r>
  <r>
    <x v="4356"/>
    <s v="Female"/>
    <n v="0"/>
    <s v="Yes"/>
    <x v="0"/>
    <s v="Yes"/>
    <n v="57"/>
    <s v="Yes"/>
    <s v="DSL"/>
    <s v="One year"/>
    <s v="Yes"/>
    <s v="Mailed check"/>
    <n v="59.3"/>
    <n v="3274.35"/>
    <s v="No"/>
    <m/>
  </r>
  <r>
    <x v="4357"/>
    <s v="Male"/>
    <n v="0"/>
    <s v="Yes"/>
    <x v="0"/>
    <s v="No"/>
    <n v="13"/>
    <s v="Yes"/>
    <s v="Fiber optic"/>
    <s v="Month-to-month"/>
    <s v="Yes"/>
    <s v="Credit card (automatic)"/>
    <n v="102.25"/>
    <n v="1359"/>
    <s v="Yes"/>
    <m/>
  </r>
  <r>
    <x v="4358"/>
    <s v="Male"/>
    <n v="1"/>
    <s v="No"/>
    <x v="1"/>
    <s v="No"/>
    <n v="19"/>
    <s v="Yes"/>
    <s v="Fiber optic"/>
    <s v="Month-to-month"/>
    <s v="Yes"/>
    <s v="Credit card (automatic)"/>
    <n v="95.9"/>
    <n v="1777.9"/>
    <s v="Yes"/>
    <m/>
  </r>
  <r>
    <x v="4359"/>
    <s v="Female"/>
    <n v="0"/>
    <s v="Yes"/>
    <x v="0"/>
    <s v="No"/>
    <n v="14"/>
    <s v="Yes"/>
    <s v="Fiber optic"/>
    <s v="Month-to-month"/>
    <s v="Yes"/>
    <s v="Electronic check"/>
    <n v="78.099999999999994"/>
    <n v="1122.4000000000001"/>
    <s v="No"/>
    <m/>
  </r>
  <r>
    <x v="4360"/>
    <s v="Female"/>
    <n v="0"/>
    <s v="No"/>
    <x v="1"/>
    <s v="No"/>
    <n v="58"/>
    <s v="Yes"/>
    <s v="DSL"/>
    <s v="Two year"/>
    <s v="Yes"/>
    <s v="Credit card (automatic)"/>
    <n v="64.900000000000006"/>
    <n v="3795.45"/>
    <s v="No"/>
    <m/>
  </r>
  <r>
    <x v="4361"/>
    <s v="Female"/>
    <n v="1"/>
    <s v="No"/>
    <x v="1"/>
    <s v="No"/>
    <n v="47"/>
    <s v="Yes"/>
    <s v="Fiber optic"/>
    <s v="Month-to-month"/>
    <s v="Yes"/>
    <s v="Electronic check"/>
    <n v="95.05"/>
    <n v="4504.55"/>
    <s v="Yes"/>
    <m/>
  </r>
  <r>
    <x v="4362"/>
    <s v="Female"/>
    <n v="0"/>
    <s v="No"/>
    <x v="1"/>
    <s v="No"/>
    <n v="67"/>
    <s v="No"/>
    <s v="DSL"/>
    <s v="Month-to-month"/>
    <s v="Yes"/>
    <s v="Credit card (automatic)"/>
    <n v="53.4"/>
    <n v="3579.15"/>
    <s v="No"/>
    <m/>
  </r>
  <r>
    <x v="4363"/>
    <s v="Male"/>
    <n v="0"/>
    <s v="No"/>
    <x v="1"/>
    <s v="No"/>
    <n v="2"/>
    <s v="No"/>
    <s v="DSL"/>
    <s v="Month-to-month"/>
    <s v="Yes"/>
    <s v="Credit card (automatic)"/>
    <n v="24.9"/>
    <n v="49.7"/>
    <s v="No"/>
    <m/>
  </r>
  <r>
    <x v="4364"/>
    <s v="Male"/>
    <n v="1"/>
    <s v="No"/>
    <x v="1"/>
    <s v="No"/>
    <n v="6"/>
    <s v="Yes"/>
    <s v="DSL"/>
    <s v="Month-to-month"/>
    <s v="No"/>
    <s v="Credit card (automatic)"/>
    <n v="44.7"/>
    <n v="276.5"/>
    <s v="No"/>
    <m/>
  </r>
  <r>
    <x v="4365"/>
    <s v="Male"/>
    <n v="0"/>
    <s v="Yes"/>
    <x v="0"/>
    <s v="Yes"/>
    <n v="71"/>
    <s v="Yes"/>
    <s v="Fiber optic"/>
    <s v="Two year"/>
    <s v="Yes"/>
    <s v="Bank transfer (automatic)"/>
    <n v="114"/>
    <n v="8175.9"/>
    <s v="No"/>
    <m/>
  </r>
  <r>
    <x v="4366"/>
    <s v="Female"/>
    <n v="0"/>
    <s v="Yes"/>
    <x v="0"/>
    <s v="Yes"/>
    <n v="46"/>
    <s v="Yes"/>
    <s v="No"/>
    <s v="Two year"/>
    <s v="No"/>
    <s v="Bank transfer (automatic)"/>
    <n v="20.25"/>
    <n v="890.35"/>
    <s v="No"/>
    <m/>
  </r>
  <r>
    <x v="4367"/>
    <s v="Male"/>
    <n v="1"/>
    <s v="Yes"/>
    <x v="0"/>
    <s v="No"/>
    <n v="67"/>
    <s v="Yes"/>
    <s v="Fiber optic"/>
    <s v="Month-to-month"/>
    <s v="No"/>
    <s v="Bank transfer (automatic)"/>
    <n v="83.85"/>
    <n v="5588.8"/>
    <s v="No"/>
    <m/>
  </r>
  <r>
    <x v="4368"/>
    <s v="Female"/>
    <n v="0"/>
    <s v="No"/>
    <x v="1"/>
    <s v="No"/>
    <n v="3"/>
    <s v="Yes"/>
    <s v="No"/>
    <s v="Month-to-month"/>
    <s v="No"/>
    <s v="Mailed check"/>
    <n v="19.95"/>
    <n v="58"/>
    <s v="No"/>
    <m/>
  </r>
  <r>
    <x v="4369"/>
    <s v="Female"/>
    <n v="0"/>
    <s v="Yes"/>
    <x v="0"/>
    <s v="No"/>
    <n v="42"/>
    <s v="Yes"/>
    <s v="DSL"/>
    <s v="Month-to-month"/>
    <s v="Yes"/>
    <s v="Electronic check"/>
    <n v="50.25"/>
    <n v="2203.65"/>
    <s v="Yes"/>
    <m/>
  </r>
  <r>
    <x v="4370"/>
    <s v="Male"/>
    <n v="1"/>
    <s v="Yes"/>
    <x v="0"/>
    <s v="No"/>
    <n v="23"/>
    <s v="Yes"/>
    <s v="Fiber optic"/>
    <s v="Month-to-month"/>
    <s v="Yes"/>
    <s v="Electronic check"/>
    <n v="90"/>
    <n v="2024.1"/>
    <s v="No"/>
    <m/>
  </r>
  <r>
    <x v="4371"/>
    <s v="Female"/>
    <n v="0"/>
    <s v="No"/>
    <x v="1"/>
    <s v="No"/>
    <n v="25"/>
    <s v="Yes"/>
    <s v="Fiber optic"/>
    <s v="Month-to-month"/>
    <s v="Yes"/>
    <s v="Electronic check"/>
    <n v="99.5"/>
    <n v="2369.0500000000002"/>
    <s v="Yes"/>
    <m/>
  </r>
  <r>
    <x v="4372"/>
    <s v="Female"/>
    <n v="1"/>
    <s v="Yes"/>
    <x v="0"/>
    <s v="No"/>
    <n v="39"/>
    <s v="Yes"/>
    <s v="Fiber optic"/>
    <s v="One year"/>
    <s v="No"/>
    <s v="Mailed check"/>
    <n v="99.1"/>
    <n v="3877.95"/>
    <s v="No"/>
    <m/>
  </r>
  <r>
    <x v="4373"/>
    <s v="Female"/>
    <n v="0"/>
    <s v="No"/>
    <x v="1"/>
    <s v="No"/>
    <n v="69"/>
    <s v="Yes"/>
    <s v="DSL"/>
    <s v="Two year"/>
    <s v="Yes"/>
    <s v="Mailed check"/>
    <n v="66.900000000000006"/>
    <n v="4577.8999999999996"/>
    <s v="No"/>
    <m/>
  </r>
  <r>
    <x v="4374"/>
    <s v="Female"/>
    <n v="0"/>
    <s v="No"/>
    <x v="1"/>
    <s v="No"/>
    <n v="1"/>
    <s v="No"/>
    <s v="DSL"/>
    <s v="One year"/>
    <s v="No"/>
    <s v="Mailed check"/>
    <n v="25.85"/>
    <n v="25.85"/>
    <s v="No"/>
    <m/>
  </r>
  <r>
    <x v="4375"/>
    <s v="Male"/>
    <n v="0"/>
    <s v="No"/>
    <x v="1"/>
    <s v="No"/>
    <n v="32"/>
    <s v="Yes"/>
    <s v="Fiber optic"/>
    <s v="Month-to-month"/>
    <s v="No"/>
    <s v="Electronic check"/>
    <n v="91.05"/>
    <n v="2871.5"/>
    <s v="No"/>
    <m/>
  </r>
  <r>
    <x v="4376"/>
    <s v="Female"/>
    <n v="0"/>
    <s v="No"/>
    <x v="1"/>
    <s v="No"/>
    <n v="9"/>
    <s v="Yes"/>
    <s v="Fiber optic"/>
    <s v="Month-to-month"/>
    <s v="No"/>
    <s v="Electronic check"/>
    <n v="71"/>
    <n v="672.55"/>
    <s v="Yes"/>
    <m/>
  </r>
  <r>
    <x v="4377"/>
    <s v="Female"/>
    <n v="0"/>
    <s v="No"/>
    <x v="1"/>
    <s v="No"/>
    <n v="16"/>
    <s v="Yes"/>
    <s v="Fiber optic"/>
    <s v="Month-to-month"/>
    <s v="Yes"/>
    <s v="Credit card (automatic)"/>
    <n v="93.2"/>
    <n v="1573.7"/>
    <s v="Yes"/>
    <m/>
  </r>
  <r>
    <x v="4378"/>
    <s v="Female"/>
    <n v="0"/>
    <s v="Yes"/>
    <x v="0"/>
    <s v="Yes"/>
    <n v="72"/>
    <s v="Yes"/>
    <s v="Fiber optic"/>
    <s v="Two year"/>
    <s v="Yes"/>
    <s v="Bank transfer (automatic)"/>
    <n v="109.2"/>
    <n v="7711.45"/>
    <s v="No"/>
    <m/>
  </r>
  <r>
    <x v="4379"/>
    <s v="Male"/>
    <n v="0"/>
    <s v="No"/>
    <x v="1"/>
    <s v="No"/>
    <n v="3"/>
    <s v="Yes"/>
    <s v="No"/>
    <s v="Month-to-month"/>
    <s v="No"/>
    <s v="Mailed check"/>
    <n v="19.850000000000001"/>
    <n v="64.55"/>
    <s v="Yes"/>
    <m/>
  </r>
  <r>
    <x v="4380"/>
    <s v="Female"/>
    <n v="0"/>
    <s v="No"/>
    <x v="1"/>
    <s v="No"/>
    <n v="36"/>
    <s v="Yes"/>
    <s v="DSL"/>
    <s v="One year"/>
    <s v="Yes"/>
    <s v="Credit card (automatic)"/>
    <n v="89.65"/>
    <n v="3348.1"/>
    <s v="No"/>
    <m/>
  </r>
  <r>
    <x v="4381"/>
    <s v="Male"/>
    <n v="0"/>
    <s v="No"/>
    <x v="1"/>
    <s v="No"/>
    <n v="7"/>
    <s v="Yes"/>
    <s v="Fiber optic"/>
    <s v="Month-to-month"/>
    <s v="No"/>
    <s v="Mailed check"/>
    <n v="74.349999999999994"/>
    <n v="533.6"/>
    <s v="No"/>
    <m/>
  </r>
  <r>
    <x v="4382"/>
    <s v="Female"/>
    <n v="1"/>
    <s v="Yes"/>
    <x v="0"/>
    <s v="No"/>
    <n v="60"/>
    <s v="No"/>
    <s v="DSL"/>
    <s v="Two year"/>
    <s v="Yes"/>
    <s v="Credit card (automatic)"/>
    <n v="49.45"/>
    <n v="2907.55"/>
    <s v="No"/>
    <m/>
  </r>
  <r>
    <x v="4383"/>
    <s v="Female"/>
    <n v="0"/>
    <s v="Yes"/>
    <x v="0"/>
    <s v="No"/>
    <n v="19"/>
    <s v="Yes"/>
    <s v="Fiber optic"/>
    <s v="Month-to-month"/>
    <s v="Yes"/>
    <s v="Electronic check"/>
    <n v="89.1"/>
    <n v="1620.8"/>
    <s v="No"/>
    <m/>
  </r>
  <r>
    <x v="4384"/>
    <s v="Male"/>
    <n v="1"/>
    <s v="No"/>
    <x v="1"/>
    <s v="No"/>
    <n v="4"/>
    <s v="Yes"/>
    <s v="Fiber optic"/>
    <s v="Month-to-month"/>
    <s v="Yes"/>
    <s v="Electronic check"/>
    <n v="70.650000000000006"/>
    <n v="293.85000000000002"/>
    <s v="No"/>
    <m/>
  </r>
  <r>
    <x v="4385"/>
    <s v="Male"/>
    <n v="0"/>
    <s v="Yes"/>
    <x v="0"/>
    <s v="Yes"/>
    <n v="47"/>
    <s v="Yes"/>
    <s v="Fiber optic"/>
    <s v="Month-to-month"/>
    <s v="No"/>
    <s v="Electronic check"/>
    <n v="90.05"/>
    <n v="4137.2"/>
    <s v="No"/>
    <m/>
  </r>
  <r>
    <x v="4386"/>
    <s v="Male"/>
    <n v="0"/>
    <s v="No"/>
    <x v="1"/>
    <s v="No"/>
    <n v="1"/>
    <s v="Yes"/>
    <s v="Fiber optic"/>
    <s v="Month-to-month"/>
    <s v="Yes"/>
    <s v="Electronic check"/>
    <n v="79.25"/>
    <n v="79.25"/>
    <s v="Yes"/>
    <m/>
  </r>
  <r>
    <x v="4387"/>
    <s v="Female"/>
    <n v="0"/>
    <s v="No"/>
    <x v="1"/>
    <s v="No"/>
    <n v="1"/>
    <s v="Yes"/>
    <s v="DSL"/>
    <s v="Month-to-month"/>
    <s v="Yes"/>
    <s v="Bank transfer (automatic)"/>
    <n v="44.9"/>
    <n v="44.9"/>
    <s v="Yes"/>
    <m/>
  </r>
  <r>
    <x v="4388"/>
    <s v="Female"/>
    <n v="0"/>
    <s v="No"/>
    <x v="1"/>
    <s v="No"/>
    <n v="1"/>
    <s v="Yes"/>
    <s v="No"/>
    <s v="Month-to-month"/>
    <s v="No"/>
    <s v="Credit card (automatic)"/>
    <n v="19.399999999999999"/>
    <n v="19.399999999999999"/>
    <s v="No"/>
    <m/>
  </r>
  <r>
    <x v="4389"/>
    <s v="Male"/>
    <n v="1"/>
    <s v="No"/>
    <x v="1"/>
    <s v="No"/>
    <n v="35"/>
    <s v="Yes"/>
    <s v="Fiber optic"/>
    <s v="Month-to-month"/>
    <s v="No"/>
    <s v="Credit card (automatic)"/>
    <n v="91"/>
    <n v="3180.5"/>
    <s v="No"/>
    <m/>
  </r>
  <r>
    <x v="4390"/>
    <s v="Male"/>
    <n v="0"/>
    <s v="No"/>
    <x v="1"/>
    <s v="No"/>
    <n v="4"/>
    <s v="No"/>
    <s v="DSL"/>
    <s v="Month-to-month"/>
    <s v="Yes"/>
    <s v="Electronic check"/>
    <n v="29.65"/>
    <n v="118.5"/>
    <s v="Yes"/>
    <m/>
  </r>
  <r>
    <x v="4391"/>
    <s v="Male"/>
    <n v="0"/>
    <s v="Yes"/>
    <x v="0"/>
    <s v="Yes"/>
    <n v="32"/>
    <s v="Yes"/>
    <s v="Fiber optic"/>
    <s v="One year"/>
    <s v="Yes"/>
    <s v="Electronic check"/>
    <n v="90.8"/>
    <n v="3023.85"/>
    <s v="No"/>
    <m/>
  </r>
  <r>
    <x v="4392"/>
    <s v="Male"/>
    <n v="0"/>
    <s v="No"/>
    <x v="1"/>
    <s v="No"/>
    <n v="43"/>
    <s v="Yes"/>
    <s v="Fiber optic"/>
    <s v="Month-to-month"/>
    <s v="Yes"/>
    <s v="Electronic check"/>
    <n v="77.849999999999994"/>
    <n v="3365.85"/>
    <s v="Yes"/>
    <m/>
  </r>
  <r>
    <x v="4393"/>
    <s v="Female"/>
    <n v="1"/>
    <s v="No"/>
    <x v="1"/>
    <s v="No"/>
    <n v="11"/>
    <s v="Yes"/>
    <s v="Fiber optic"/>
    <s v="Month-to-month"/>
    <s v="Yes"/>
    <s v="Bank transfer (automatic)"/>
    <n v="95.15"/>
    <n v="997.65"/>
    <s v="Yes"/>
    <m/>
  </r>
  <r>
    <x v="4394"/>
    <s v="Female"/>
    <n v="1"/>
    <s v="No"/>
    <x v="1"/>
    <s v="No"/>
    <n v="66"/>
    <s v="Yes"/>
    <s v="Fiber optic"/>
    <s v="Two year"/>
    <s v="Yes"/>
    <s v="Bank transfer (automatic)"/>
    <n v="102.4"/>
    <n v="6471.85"/>
    <s v="No"/>
    <m/>
  </r>
  <r>
    <x v="4395"/>
    <s v="Male"/>
    <n v="0"/>
    <s v="Yes"/>
    <x v="0"/>
    <s v="Yes"/>
    <n v="61"/>
    <s v="Yes"/>
    <s v="Fiber optic"/>
    <s v="One year"/>
    <s v="Yes"/>
    <s v="Electronic check"/>
    <n v="99.9"/>
    <n v="6241.35"/>
    <s v="No"/>
    <m/>
  </r>
  <r>
    <x v="4396"/>
    <s v="Male"/>
    <n v="0"/>
    <s v="Yes"/>
    <x v="0"/>
    <s v="Yes"/>
    <n v="72"/>
    <s v="Yes"/>
    <s v="DSL"/>
    <s v="Two year"/>
    <s v="No"/>
    <s v="Credit card (automatic)"/>
    <n v="88.7"/>
    <n v="6501.35"/>
    <s v="No"/>
    <m/>
  </r>
  <r>
    <x v="4397"/>
    <s v="Male"/>
    <n v="0"/>
    <s v="No"/>
    <x v="1"/>
    <s v="No"/>
    <n v="41"/>
    <s v="Yes"/>
    <s v="DSL"/>
    <s v="Month-to-month"/>
    <s v="Yes"/>
    <s v="Bank transfer (automatic)"/>
    <n v="55.7"/>
    <n v="2237.5500000000002"/>
    <s v="No"/>
    <m/>
  </r>
  <r>
    <x v="4398"/>
    <s v="Male"/>
    <n v="0"/>
    <s v="Yes"/>
    <x v="0"/>
    <s v="No"/>
    <n v="47"/>
    <s v="Yes"/>
    <s v="Fiber optic"/>
    <s v="One year"/>
    <s v="Yes"/>
    <s v="Credit card (automatic)"/>
    <n v="110.85"/>
    <n v="5275.8"/>
    <s v="Yes"/>
    <m/>
  </r>
  <r>
    <x v="4399"/>
    <s v="Male"/>
    <n v="0"/>
    <s v="No"/>
    <x v="1"/>
    <s v="No"/>
    <n v="18"/>
    <s v="Yes"/>
    <s v="No"/>
    <s v="Month-to-month"/>
    <s v="No"/>
    <s v="Mailed check"/>
    <n v="20.05"/>
    <n v="358.5"/>
    <s v="No"/>
    <m/>
  </r>
  <r>
    <x v="4400"/>
    <s v="Male"/>
    <n v="0"/>
    <s v="Yes"/>
    <x v="0"/>
    <s v="Yes"/>
    <n v="72"/>
    <s v="Yes"/>
    <s v="DSL"/>
    <s v="Two year"/>
    <s v="Yes"/>
    <s v="Credit card (automatic)"/>
    <n v="91.95"/>
    <n v="6614.9"/>
    <s v="No"/>
    <m/>
  </r>
  <r>
    <x v="4401"/>
    <s v="Male"/>
    <n v="0"/>
    <s v="No"/>
    <x v="1"/>
    <s v="No"/>
    <n v="1"/>
    <s v="Yes"/>
    <s v="Fiber optic"/>
    <s v="Month-to-month"/>
    <s v="No"/>
    <s v="Electronic check"/>
    <n v="80.5"/>
    <n v="80.5"/>
    <s v="Yes"/>
    <m/>
  </r>
  <r>
    <x v="4402"/>
    <s v="Female"/>
    <n v="1"/>
    <s v="No"/>
    <x v="1"/>
    <s v="No"/>
    <n v="42"/>
    <s v="Yes"/>
    <s v="DSL"/>
    <s v="Month-to-month"/>
    <s v="No"/>
    <s v="Electronic check"/>
    <n v="55.65"/>
    <n v="2421.75"/>
    <s v="No"/>
    <m/>
  </r>
  <r>
    <x v="4403"/>
    <s v="Female"/>
    <n v="1"/>
    <s v="No"/>
    <x v="1"/>
    <s v="No"/>
    <n v="18"/>
    <s v="Yes"/>
    <s v="Fiber optic"/>
    <s v="Month-to-month"/>
    <s v="Yes"/>
    <s v="Electronic check"/>
    <n v="74.7"/>
    <n v="1294.5999999999999"/>
    <s v="No"/>
    <m/>
  </r>
  <r>
    <x v="4404"/>
    <s v="Female"/>
    <n v="0"/>
    <s v="No"/>
    <x v="1"/>
    <s v="Yes"/>
    <n v="13"/>
    <s v="Yes"/>
    <s v="Fiber optic"/>
    <s v="One year"/>
    <s v="Yes"/>
    <s v="Credit card (automatic)"/>
    <n v="104.15"/>
    <n v="1299.0999999999999"/>
    <s v="No"/>
    <m/>
  </r>
  <r>
    <x v="4405"/>
    <s v="Female"/>
    <n v="0"/>
    <s v="Yes"/>
    <x v="0"/>
    <s v="Yes"/>
    <n v="68"/>
    <s v="Yes"/>
    <s v="Fiber optic"/>
    <s v="One year"/>
    <s v="Yes"/>
    <s v="Bank transfer (automatic)"/>
    <n v="83.65"/>
    <n v="5733.4"/>
    <s v="No"/>
    <m/>
  </r>
  <r>
    <x v="4406"/>
    <s v="Male"/>
    <n v="0"/>
    <s v="No"/>
    <x v="1"/>
    <s v="No"/>
    <n v="69"/>
    <s v="Yes"/>
    <s v="Fiber optic"/>
    <s v="Two year"/>
    <s v="Yes"/>
    <s v="Credit card (automatic)"/>
    <n v="110.05"/>
    <n v="7430.75"/>
    <s v="No"/>
    <m/>
  </r>
  <r>
    <x v="4407"/>
    <s v="Male"/>
    <n v="0"/>
    <s v="No"/>
    <x v="1"/>
    <s v="No"/>
    <n v="17"/>
    <s v="Yes"/>
    <s v="DSL"/>
    <s v="Month-to-month"/>
    <s v="No"/>
    <s v="Mailed check"/>
    <n v="51.5"/>
    <n v="900.5"/>
    <s v="Yes"/>
    <m/>
  </r>
  <r>
    <x v="4408"/>
    <s v="Male"/>
    <n v="0"/>
    <s v="Yes"/>
    <x v="0"/>
    <s v="Yes"/>
    <n v="25"/>
    <s v="Yes"/>
    <s v="No"/>
    <s v="Two year"/>
    <s v="No"/>
    <s v="Credit card (automatic)"/>
    <n v="25.5"/>
    <n v="630.6"/>
    <s v="No"/>
    <m/>
  </r>
  <r>
    <x v="4409"/>
    <s v="Male"/>
    <n v="1"/>
    <s v="No"/>
    <x v="1"/>
    <s v="No"/>
    <n v="43"/>
    <s v="Yes"/>
    <s v="Fiber optic"/>
    <s v="Month-to-month"/>
    <s v="Yes"/>
    <s v="Mailed check"/>
    <n v="89.55"/>
    <n v="3856.75"/>
    <s v="Yes"/>
    <m/>
  </r>
  <r>
    <x v="4410"/>
    <s v="Female"/>
    <n v="1"/>
    <s v="No"/>
    <x v="1"/>
    <s v="No"/>
    <n v="5"/>
    <s v="Yes"/>
    <s v="Fiber optic"/>
    <s v="Month-to-month"/>
    <s v="No"/>
    <s v="Electronic check"/>
    <n v="80.7"/>
    <n v="374.8"/>
    <s v="No"/>
    <m/>
  </r>
  <r>
    <x v="4411"/>
    <s v="Female"/>
    <n v="0"/>
    <s v="Yes"/>
    <x v="0"/>
    <s v="Yes"/>
    <n v="69"/>
    <s v="Yes"/>
    <s v="Fiber optic"/>
    <s v="One year"/>
    <s v="Yes"/>
    <s v="Credit card (automatic)"/>
    <n v="105.1"/>
    <n v="7234.8"/>
    <s v="No"/>
    <m/>
  </r>
  <r>
    <x v="4412"/>
    <s v="Male"/>
    <n v="0"/>
    <s v="No"/>
    <x v="1"/>
    <s v="No"/>
    <n v="13"/>
    <s v="No"/>
    <s v="DSL"/>
    <s v="Month-to-month"/>
    <s v="Yes"/>
    <s v="Bank transfer (automatic)"/>
    <n v="25.15"/>
    <n v="331.85"/>
    <s v="No"/>
    <m/>
  </r>
  <r>
    <x v="4413"/>
    <s v="Male"/>
    <n v="0"/>
    <s v="Yes"/>
    <x v="0"/>
    <s v="No"/>
    <n v="42"/>
    <s v="Yes"/>
    <s v="Fiber optic"/>
    <s v="Month-to-month"/>
    <s v="Yes"/>
    <s v="Bank transfer (automatic)"/>
    <n v="95.25"/>
    <n v="3959.35"/>
    <s v="Yes"/>
    <m/>
  </r>
  <r>
    <x v="4414"/>
    <s v="Male"/>
    <n v="0"/>
    <s v="Yes"/>
    <x v="0"/>
    <s v="No"/>
    <n v="52"/>
    <s v="Yes"/>
    <s v="Fiber optic"/>
    <s v="Month-to-month"/>
    <s v="Yes"/>
    <s v="Credit card (automatic)"/>
    <n v="95.65"/>
    <n v="5088.3999999999996"/>
    <s v="No"/>
    <m/>
  </r>
  <r>
    <x v="4415"/>
    <s v="Male"/>
    <n v="0"/>
    <s v="Yes"/>
    <x v="0"/>
    <s v="No"/>
    <n v="61"/>
    <s v="Yes"/>
    <s v="DSL"/>
    <s v="Two year"/>
    <s v="Yes"/>
    <s v="Bank transfer (automatic)"/>
    <n v="80.8"/>
    <n v="4860.8500000000004"/>
    <s v="No"/>
    <m/>
  </r>
  <r>
    <x v="4416"/>
    <s v="Male"/>
    <n v="0"/>
    <s v="No"/>
    <x v="1"/>
    <s v="No"/>
    <n v="29"/>
    <s v="No"/>
    <s v="DSL"/>
    <s v="One year"/>
    <s v="Yes"/>
    <s v="Mailed check"/>
    <n v="24.85"/>
    <n v="788.05"/>
    <s v="No"/>
    <m/>
  </r>
  <r>
    <x v="4417"/>
    <s v="Female"/>
    <n v="0"/>
    <s v="No"/>
    <x v="1"/>
    <s v="Yes"/>
    <n v="25"/>
    <s v="Yes"/>
    <s v="DSL"/>
    <s v="One year"/>
    <s v="Yes"/>
    <s v="Credit card (automatic)"/>
    <n v="54.75"/>
    <n v="1266.3499999999999"/>
    <s v="No"/>
    <m/>
  </r>
  <r>
    <x v="4418"/>
    <s v="Female"/>
    <n v="0"/>
    <s v="Yes"/>
    <x v="0"/>
    <s v="Yes"/>
    <n v="5"/>
    <s v="Yes"/>
    <s v="Fiber optic"/>
    <s v="Month-to-month"/>
    <s v="Yes"/>
    <s v="Electronic check"/>
    <n v="85.75"/>
    <n v="470.95"/>
    <s v="Yes"/>
    <m/>
  </r>
  <r>
    <x v="4419"/>
    <s v="Male"/>
    <n v="0"/>
    <s v="No"/>
    <x v="1"/>
    <s v="No"/>
    <n v="15"/>
    <s v="No"/>
    <s v="DSL"/>
    <s v="One year"/>
    <s v="No"/>
    <s v="Electronic check"/>
    <n v="50.75"/>
    <n v="688.2"/>
    <s v="No"/>
    <m/>
  </r>
  <r>
    <x v="4420"/>
    <s v="Female"/>
    <n v="0"/>
    <s v="Yes"/>
    <x v="0"/>
    <s v="Yes"/>
    <n v="19"/>
    <s v="Yes"/>
    <s v="No"/>
    <s v="Two year"/>
    <s v="No"/>
    <s v="Mailed check"/>
    <n v="20.149999999999999"/>
    <n v="387.7"/>
    <s v="No"/>
    <m/>
  </r>
  <r>
    <x v="4421"/>
    <s v="Male"/>
    <n v="0"/>
    <s v="No"/>
    <x v="1"/>
    <s v="No"/>
    <n v="44"/>
    <s v="Yes"/>
    <s v="No"/>
    <s v="Two year"/>
    <s v="No"/>
    <s v="Mailed check"/>
    <n v="20.05"/>
    <n v="845.25"/>
    <s v="No"/>
    <m/>
  </r>
  <r>
    <x v="4422"/>
    <s v="Female"/>
    <n v="1"/>
    <s v="No"/>
    <x v="1"/>
    <s v="No"/>
    <n v="6"/>
    <s v="Yes"/>
    <s v="Fiber optic"/>
    <s v="Month-to-month"/>
    <s v="Yes"/>
    <s v="Electronic check"/>
    <n v="98.25"/>
    <n v="560.6"/>
    <s v="Yes"/>
    <m/>
  </r>
  <r>
    <x v="4423"/>
    <s v="Male"/>
    <n v="0"/>
    <s v="Yes"/>
    <x v="0"/>
    <s v="Yes"/>
    <n v="58"/>
    <s v="Yes"/>
    <s v="DSL"/>
    <s v="Two year"/>
    <s v="No"/>
    <s v="Credit card (automatic)"/>
    <n v="71.599999999999994"/>
    <n v="4230.25"/>
    <s v="No"/>
    <m/>
  </r>
  <r>
    <x v="4424"/>
    <s v="Male"/>
    <n v="0"/>
    <s v="Yes"/>
    <x v="0"/>
    <s v="Yes"/>
    <n v="62"/>
    <s v="Yes"/>
    <s v="Fiber optic"/>
    <s v="One year"/>
    <s v="Yes"/>
    <s v="Credit card (automatic)"/>
    <n v="81.45"/>
    <n v="4983.05"/>
    <s v="No"/>
    <m/>
  </r>
  <r>
    <x v="4425"/>
    <s v="Female"/>
    <n v="0"/>
    <s v="Yes"/>
    <x v="0"/>
    <s v="Yes"/>
    <n v="70"/>
    <s v="No"/>
    <s v="DSL"/>
    <s v="One year"/>
    <s v="Yes"/>
    <s v="Bank transfer (automatic)"/>
    <n v="58.4"/>
    <n v="4113.1499999999996"/>
    <s v="No"/>
    <m/>
  </r>
  <r>
    <x v="4426"/>
    <s v="Female"/>
    <n v="1"/>
    <s v="No"/>
    <x v="1"/>
    <s v="No"/>
    <n v="1"/>
    <s v="No"/>
    <s v="DSL"/>
    <s v="Month-to-month"/>
    <s v="Yes"/>
    <s v="Mailed check"/>
    <n v="25.7"/>
    <n v="25.7"/>
    <s v="Yes"/>
    <m/>
  </r>
  <r>
    <x v="4427"/>
    <s v="Male"/>
    <n v="0"/>
    <s v="Yes"/>
    <x v="0"/>
    <s v="Yes"/>
    <n v="10"/>
    <s v="No"/>
    <s v="DSL"/>
    <s v="Two year"/>
    <s v="No"/>
    <s v="Credit card (automatic)"/>
    <n v="53.7"/>
    <n v="521"/>
    <s v="No"/>
    <m/>
  </r>
  <r>
    <x v="4428"/>
    <s v="Male"/>
    <n v="0"/>
    <s v="No"/>
    <x v="1"/>
    <s v="No"/>
    <n v="26"/>
    <s v="Yes"/>
    <s v="No"/>
    <s v="One year"/>
    <s v="Yes"/>
    <s v="Bank transfer (automatic)"/>
    <n v="19.600000000000001"/>
    <n v="471.85"/>
    <s v="No"/>
    <m/>
  </r>
  <r>
    <x v="4429"/>
    <s v="Male"/>
    <n v="0"/>
    <s v="No"/>
    <x v="1"/>
    <s v="No"/>
    <n v="66"/>
    <s v="Yes"/>
    <s v="Fiber optic"/>
    <s v="Month-to-month"/>
    <s v="No"/>
    <s v="Credit card (automatic)"/>
    <n v="89.4"/>
    <n v="5976.9"/>
    <s v="No"/>
    <m/>
  </r>
  <r>
    <x v="4430"/>
    <s v="Male"/>
    <n v="0"/>
    <s v="Yes"/>
    <x v="0"/>
    <s v="Yes"/>
    <n v="72"/>
    <s v="Yes"/>
    <s v="Fiber optic"/>
    <s v="Two year"/>
    <s v="Yes"/>
    <s v="Credit card (automatic)"/>
    <n v="106.1"/>
    <n v="7548.6"/>
    <s v="No"/>
    <m/>
  </r>
  <r>
    <x v="4431"/>
    <s v="Male"/>
    <n v="0"/>
    <s v="No"/>
    <x v="1"/>
    <s v="No"/>
    <n v="65"/>
    <s v="Yes"/>
    <s v="No"/>
    <s v="Two year"/>
    <s v="No"/>
    <s v="Mailed check"/>
    <n v="25.75"/>
    <n v="1654.75"/>
    <s v="No"/>
    <m/>
  </r>
  <r>
    <x v="4432"/>
    <s v="Male"/>
    <n v="0"/>
    <s v="Yes"/>
    <x v="0"/>
    <s v="No"/>
    <n v="72"/>
    <s v="Yes"/>
    <s v="DSL"/>
    <s v="Two year"/>
    <s v="Yes"/>
    <s v="Credit card (automatic)"/>
    <n v="85.45"/>
    <n v="6227.5"/>
    <s v="No"/>
    <m/>
  </r>
  <r>
    <x v="4433"/>
    <s v="Female"/>
    <n v="1"/>
    <s v="Yes"/>
    <x v="0"/>
    <s v="No"/>
    <n v="1"/>
    <s v="Yes"/>
    <s v="Fiber optic"/>
    <s v="Month-to-month"/>
    <s v="Yes"/>
    <s v="Mailed check"/>
    <n v="76.400000000000006"/>
    <n v="76.400000000000006"/>
    <s v="Yes"/>
    <m/>
  </r>
  <r>
    <x v="4434"/>
    <s v="Female"/>
    <n v="0"/>
    <s v="No"/>
    <x v="1"/>
    <s v="No"/>
    <n v="5"/>
    <s v="Yes"/>
    <s v="Fiber optic"/>
    <s v="Month-to-month"/>
    <s v="Yes"/>
    <s v="Electronic check"/>
    <n v="100.5"/>
    <n v="514"/>
    <s v="Yes"/>
    <m/>
  </r>
  <r>
    <x v="4435"/>
    <s v="Male"/>
    <n v="0"/>
    <s v="No"/>
    <x v="1"/>
    <s v="No"/>
    <n v="3"/>
    <s v="Yes"/>
    <s v="No"/>
    <s v="Month-to-month"/>
    <s v="No"/>
    <s v="Mailed check"/>
    <n v="20.7"/>
    <n v="57.5"/>
    <s v="No"/>
    <m/>
  </r>
  <r>
    <x v="4436"/>
    <s v="Male"/>
    <n v="0"/>
    <s v="No"/>
    <x v="1"/>
    <s v="No"/>
    <n v="58"/>
    <s v="Yes"/>
    <s v="No"/>
    <s v="Two year"/>
    <s v="Yes"/>
    <s v="Credit card (automatic)"/>
    <n v="25.3"/>
    <n v="1474.35"/>
    <s v="No"/>
    <m/>
  </r>
  <r>
    <x v="4437"/>
    <s v="Male"/>
    <n v="1"/>
    <s v="Yes"/>
    <x v="0"/>
    <s v="Yes"/>
    <n v="22"/>
    <s v="No"/>
    <s v="DSL"/>
    <s v="Month-to-month"/>
    <s v="No"/>
    <s v="Mailed check"/>
    <n v="40.049999999999997"/>
    <n v="880.2"/>
    <s v="Yes"/>
    <m/>
  </r>
  <r>
    <x v="4438"/>
    <s v="Male"/>
    <n v="1"/>
    <s v="Yes"/>
    <x v="0"/>
    <s v="No"/>
    <n v="33"/>
    <s v="Yes"/>
    <s v="Fiber optic"/>
    <s v="Month-to-month"/>
    <s v="Yes"/>
    <s v="Bank transfer (automatic)"/>
    <n v="100.6"/>
    <n v="3270.25"/>
    <s v="No"/>
    <m/>
  </r>
  <r>
    <x v="4439"/>
    <s v="Male"/>
    <n v="0"/>
    <s v="No"/>
    <x v="1"/>
    <s v="No"/>
    <n v="1"/>
    <s v="Yes"/>
    <s v="Fiber optic"/>
    <s v="Month-to-month"/>
    <s v="No"/>
    <s v="Electronic check"/>
    <n v="69.95"/>
    <n v="69.95"/>
    <s v="Yes"/>
    <m/>
  </r>
  <r>
    <x v="4440"/>
    <s v="Male"/>
    <n v="0"/>
    <s v="Yes"/>
    <x v="0"/>
    <s v="No"/>
    <n v="72"/>
    <s v="Yes"/>
    <s v="Fiber optic"/>
    <s v="Two year"/>
    <s v="Yes"/>
    <s v="Electronic check"/>
    <n v="99.4"/>
    <n v="7285.7"/>
    <s v="No"/>
    <m/>
  </r>
  <r>
    <x v="4441"/>
    <s v="Male"/>
    <n v="0"/>
    <s v="No"/>
    <x v="1"/>
    <s v="Yes"/>
    <n v="1"/>
    <s v="Yes"/>
    <s v="Fiber optic"/>
    <s v="Month-to-month"/>
    <s v="Yes"/>
    <s v="Electronic check"/>
    <n v="93.3"/>
    <n v="93.3"/>
    <s v="Yes"/>
    <m/>
  </r>
  <r>
    <x v="4442"/>
    <s v="Male"/>
    <n v="0"/>
    <s v="No"/>
    <x v="1"/>
    <s v="No"/>
    <n v="3"/>
    <s v="Yes"/>
    <s v="DSL"/>
    <s v="Month-to-month"/>
    <s v="Yes"/>
    <s v="Electronic check"/>
    <n v="49.15"/>
    <n v="169.05"/>
    <s v="Yes"/>
    <m/>
  </r>
  <r>
    <x v="4443"/>
    <s v="Female"/>
    <n v="0"/>
    <s v="Yes"/>
    <x v="0"/>
    <s v="Yes"/>
    <n v="72"/>
    <s v="Yes"/>
    <s v="Fiber optic"/>
    <s v="Two year"/>
    <s v="No"/>
    <s v="Credit card (automatic)"/>
    <n v="107.45"/>
    <n v="7658.3"/>
    <s v="No"/>
    <m/>
  </r>
  <r>
    <x v="4444"/>
    <s v="Male"/>
    <n v="1"/>
    <s v="Yes"/>
    <x v="0"/>
    <s v="No"/>
    <n v="54"/>
    <s v="Yes"/>
    <s v="Fiber optic"/>
    <s v="Month-to-month"/>
    <s v="Yes"/>
    <s v="Credit card (automatic)"/>
    <n v="99.05"/>
    <n v="5295.7"/>
    <s v="No"/>
    <m/>
  </r>
  <r>
    <x v="4445"/>
    <s v="Male"/>
    <n v="0"/>
    <s v="No"/>
    <x v="1"/>
    <s v="No"/>
    <n v="54"/>
    <s v="Yes"/>
    <s v="DSL"/>
    <s v="Two year"/>
    <s v="Yes"/>
    <s v="Bank transfer (automatic)"/>
    <n v="65.3"/>
    <n v="3512.9"/>
    <s v="No"/>
    <m/>
  </r>
  <r>
    <x v="4446"/>
    <s v="Male"/>
    <n v="0"/>
    <s v="No"/>
    <x v="1"/>
    <s v="No"/>
    <n v="60"/>
    <s v="Yes"/>
    <s v="Fiber optic"/>
    <s v="Two year"/>
    <s v="Yes"/>
    <s v="Electronic check"/>
    <n v="89.55"/>
    <n v="5231.2"/>
    <s v="No"/>
    <m/>
  </r>
  <r>
    <x v="4447"/>
    <s v="Female"/>
    <n v="0"/>
    <s v="Yes"/>
    <x v="0"/>
    <s v="No"/>
    <n v="60"/>
    <s v="No"/>
    <s v="DSL"/>
    <s v="Two year"/>
    <s v="No"/>
    <s v="Credit card (automatic)"/>
    <n v="60.8"/>
    <n v="3603.45"/>
    <s v="No"/>
    <m/>
  </r>
  <r>
    <x v="4448"/>
    <s v="Male"/>
    <n v="0"/>
    <s v="No"/>
    <x v="1"/>
    <s v="No"/>
    <n v="3"/>
    <s v="Yes"/>
    <s v="Fiber optic"/>
    <s v="Month-to-month"/>
    <s v="No"/>
    <s v="Electronic check"/>
    <n v="74.5"/>
    <n v="217.45"/>
    <s v="No"/>
    <m/>
  </r>
  <r>
    <x v="4449"/>
    <s v="Female"/>
    <n v="0"/>
    <s v="Yes"/>
    <x v="0"/>
    <s v="No"/>
    <n v="69"/>
    <s v="Yes"/>
    <s v="Fiber optic"/>
    <s v="Two year"/>
    <s v="No"/>
    <s v="Bank transfer (automatic)"/>
    <n v="99.15"/>
    <n v="6875.35"/>
    <s v="No"/>
    <m/>
  </r>
  <r>
    <x v="4450"/>
    <s v="Female"/>
    <n v="0"/>
    <s v="Yes"/>
    <x v="0"/>
    <s v="Yes"/>
    <n v="1"/>
    <s v="Yes"/>
    <s v="No"/>
    <s v="Month-to-month"/>
    <s v="No"/>
    <s v="Electronic check"/>
    <n v="19.25"/>
    <n v="19.25"/>
    <s v="No"/>
    <m/>
  </r>
  <r>
    <x v="4451"/>
    <s v="Male"/>
    <n v="0"/>
    <s v="Yes"/>
    <x v="0"/>
    <s v="Yes"/>
    <n v="50"/>
    <s v="No"/>
    <s v="DSL"/>
    <s v="Month-to-month"/>
    <s v="Yes"/>
    <s v="Credit card (automatic)"/>
    <n v="39.450000000000003"/>
    <n v="2021.35"/>
    <s v="No"/>
    <m/>
  </r>
  <r>
    <x v="4452"/>
    <s v="Female"/>
    <n v="0"/>
    <s v="No"/>
    <x v="1"/>
    <s v="No"/>
    <n v="56"/>
    <s v="No"/>
    <s v="DSL"/>
    <s v="Month-to-month"/>
    <s v="Yes"/>
    <s v="Credit card (automatic)"/>
    <n v="44.85"/>
    <n v="2564.9499999999998"/>
    <s v="No"/>
    <m/>
  </r>
  <r>
    <x v="4453"/>
    <s v="Female"/>
    <n v="0"/>
    <s v="Yes"/>
    <x v="0"/>
    <s v="No"/>
    <n v="60"/>
    <s v="Yes"/>
    <s v="Fiber optic"/>
    <s v="Two year"/>
    <s v="Yes"/>
    <s v="Electronic check"/>
    <n v="97.2"/>
    <n v="5611.75"/>
    <s v="No"/>
    <m/>
  </r>
  <r>
    <x v="4454"/>
    <s v="Male"/>
    <n v="1"/>
    <s v="Yes"/>
    <x v="0"/>
    <s v="No"/>
    <n v="69"/>
    <s v="Yes"/>
    <s v="Fiber optic"/>
    <s v="One year"/>
    <s v="Yes"/>
    <s v="Mailed check"/>
    <n v="110.55"/>
    <n v="7610.1"/>
    <s v="No"/>
    <m/>
  </r>
  <r>
    <x v="4455"/>
    <s v="Female"/>
    <n v="0"/>
    <s v="No"/>
    <x v="1"/>
    <s v="No"/>
    <n v="1"/>
    <s v="No"/>
    <s v="DSL"/>
    <s v="Month-to-month"/>
    <s v="No"/>
    <s v="Mailed check"/>
    <n v="35.049999999999997"/>
    <n v="35.049999999999997"/>
    <s v="Yes"/>
    <m/>
  </r>
  <r>
    <x v="4456"/>
    <s v="Female"/>
    <n v="0"/>
    <s v="Yes"/>
    <x v="0"/>
    <s v="No"/>
    <n v="3"/>
    <s v="Yes"/>
    <s v="No"/>
    <s v="Month-to-month"/>
    <s v="Yes"/>
    <s v="Mailed check"/>
    <n v="19.899999999999999"/>
    <n v="45.75"/>
    <s v="No"/>
    <m/>
  </r>
  <r>
    <x v="4457"/>
    <s v="Male"/>
    <n v="0"/>
    <s v="Yes"/>
    <x v="0"/>
    <s v="Yes"/>
    <n v="60"/>
    <s v="Yes"/>
    <s v="DSL"/>
    <s v="Two year"/>
    <s v="No"/>
    <s v="Bank transfer (automatic)"/>
    <n v="76.95"/>
    <n v="4543.95"/>
    <s v="No"/>
    <m/>
  </r>
  <r>
    <x v="4458"/>
    <s v="Male"/>
    <n v="0"/>
    <s v="Yes"/>
    <x v="0"/>
    <s v="Yes"/>
    <n v="62"/>
    <s v="Yes"/>
    <s v="No"/>
    <s v="Two year"/>
    <s v="No"/>
    <s v="Bank transfer (automatic)"/>
    <n v="20.45"/>
    <n v="1297.3499999999999"/>
    <s v="No"/>
    <m/>
  </r>
  <r>
    <x v="4459"/>
    <s v="Female"/>
    <n v="0"/>
    <s v="No"/>
    <x v="1"/>
    <s v="No"/>
    <n v="25"/>
    <s v="No"/>
    <s v="DSL"/>
    <s v="One year"/>
    <s v="No"/>
    <s v="Electronic check"/>
    <n v="54.2"/>
    <n v="1423.15"/>
    <s v="No"/>
    <m/>
  </r>
  <r>
    <x v="4460"/>
    <s v="Male"/>
    <n v="0"/>
    <s v="No"/>
    <x v="1"/>
    <s v="No"/>
    <n v="44"/>
    <s v="Yes"/>
    <s v="Fiber optic"/>
    <s v="Two year"/>
    <s v="No"/>
    <s v="Bank transfer (automatic)"/>
    <n v="100.1"/>
    <n v="4378.3500000000004"/>
    <s v="No"/>
    <m/>
  </r>
  <r>
    <x v="4461"/>
    <s v="Female"/>
    <n v="0"/>
    <s v="No"/>
    <x v="1"/>
    <s v="No"/>
    <n v="2"/>
    <s v="Yes"/>
    <s v="DSL"/>
    <s v="Month-to-month"/>
    <s v="Yes"/>
    <s v="Mailed check"/>
    <n v="45.25"/>
    <n v="74.2"/>
    <s v="No"/>
    <m/>
  </r>
  <r>
    <x v="4462"/>
    <s v="Female"/>
    <n v="0"/>
    <s v="Yes"/>
    <x v="0"/>
    <s v="Yes"/>
    <n v="29"/>
    <s v="Yes"/>
    <s v="No"/>
    <s v="Two year"/>
    <s v="No"/>
    <s v="Mailed check"/>
    <n v="20.2"/>
    <n v="558.79999999999995"/>
    <s v="No"/>
    <m/>
  </r>
  <r>
    <x v="4463"/>
    <s v="Male"/>
    <n v="1"/>
    <s v="Yes"/>
    <x v="0"/>
    <s v="No"/>
    <n v="27"/>
    <s v="Yes"/>
    <s v="Fiber optic"/>
    <s v="One year"/>
    <s v="Yes"/>
    <s v="Electronic check"/>
    <n v="85.9"/>
    <n v="2220.1"/>
    <s v="No"/>
    <m/>
  </r>
  <r>
    <x v="4464"/>
    <s v="Male"/>
    <n v="0"/>
    <s v="No"/>
    <x v="1"/>
    <s v="Yes"/>
    <n v="54"/>
    <s v="Yes"/>
    <s v="DSL"/>
    <s v="One year"/>
    <s v="Yes"/>
    <s v="Electronic check"/>
    <n v="61"/>
    <n v="3283.05"/>
    <s v="No"/>
    <m/>
  </r>
  <r>
    <x v="4465"/>
    <s v="Female"/>
    <n v="1"/>
    <s v="No"/>
    <x v="1"/>
    <s v="No"/>
    <n v="2"/>
    <s v="Yes"/>
    <s v="Fiber optic"/>
    <s v="Month-to-month"/>
    <s v="Yes"/>
    <s v="Electronic check"/>
    <n v="70.650000000000006"/>
    <n v="142.35"/>
    <s v="Yes"/>
    <m/>
  </r>
  <r>
    <x v="4466"/>
    <s v="Male"/>
    <n v="0"/>
    <s v="No"/>
    <x v="1"/>
    <s v="No"/>
    <n v="57"/>
    <s v="Yes"/>
    <s v="Fiber optic"/>
    <s v="One year"/>
    <s v="Yes"/>
    <s v="Electronic check"/>
    <n v="86.9"/>
    <n v="4939.25"/>
    <s v="No"/>
    <m/>
  </r>
  <r>
    <x v="4467"/>
    <s v="Female"/>
    <n v="0"/>
    <s v="Yes"/>
    <x v="0"/>
    <s v="Yes"/>
    <n v="15"/>
    <s v="Yes"/>
    <s v="No"/>
    <s v="One year"/>
    <s v="No"/>
    <s v="Credit card (automatic)"/>
    <n v="20.350000000000001"/>
    <n v="335.95"/>
    <s v="No"/>
    <m/>
  </r>
  <r>
    <x v="4468"/>
    <s v="Male"/>
    <n v="0"/>
    <s v="No"/>
    <x v="1"/>
    <s v="No"/>
    <n v="6"/>
    <s v="Yes"/>
    <s v="No"/>
    <s v="One year"/>
    <s v="No"/>
    <s v="Mailed check"/>
    <n v="20.6"/>
    <n v="116.6"/>
    <s v="No"/>
    <m/>
  </r>
  <r>
    <x v="4469"/>
    <s v="Male"/>
    <n v="0"/>
    <s v="Yes"/>
    <x v="0"/>
    <s v="Yes"/>
    <n v="4"/>
    <s v="Yes"/>
    <s v="No"/>
    <s v="Two year"/>
    <s v="No"/>
    <s v="Credit card (automatic)"/>
    <n v="19.55"/>
    <n v="68.8"/>
    <s v="No"/>
    <m/>
  </r>
  <r>
    <x v="4470"/>
    <s v="Female"/>
    <n v="0"/>
    <s v="No"/>
    <x v="1"/>
    <s v="No"/>
    <n v="3"/>
    <s v="Yes"/>
    <s v="Fiber optic"/>
    <s v="Month-to-month"/>
    <s v="Yes"/>
    <s v="Credit card (automatic)"/>
    <n v="99"/>
    <n v="287.39999999999998"/>
    <s v="Yes"/>
    <m/>
  </r>
  <r>
    <x v="4471"/>
    <s v="Female"/>
    <n v="0"/>
    <s v="No"/>
    <x v="1"/>
    <s v="No"/>
    <n v="23"/>
    <s v="Yes"/>
    <s v="Fiber optic"/>
    <s v="Month-to-month"/>
    <s v="Yes"/>
    <s v="Electronic check"/>
    <n v="93.5"/>
    <n v="2341.5500000000002"/>
    <s v="No"/>
    <m/>
  </r>
  <r>
    <x v="4472"/>
    <s v="Male"/>
    <n v="0"/>
    <s v="No"/>
    <x v="1"/>
    <s v="No"/>
    <n v="26"/>
    <s v="No"/>
    <s v="DSL"/>
    <s v="One year"/>
    <s v="No"/>
    <s v="Credit card (automatic)"/>
    <n v="54.55"/>
    <n v="1362.85"/>
    <s v="No"/>
    <m/>
  </r>
  <r>
    <x v="4473"/>
    <s v="Female"/>
    <n v="0"/>
    <s v="No"/>
    <x v="1"/>
    <s v="Yes"/>
    <n v="8"/>
    <s v="Yes"/>
    <s v="No"/>
    <s v="Month-to-month"/>
    <s v="No"/>
    <s v="Mailed check"/>
    <n v="20.05"/>
    <n v="163.6"/>
    <s v="No"/>
    <m/>
  </r>
  <r>
    <x v="4474"/>
    <s v="Male"/>
    <n v="0"/>
    <s v="No"/>
    <x v="1"/>
    <s v="No"/>
    <n v="2"/>
    <s v="Yes"/>
    <s v="Fiber optic"/>
    <s v="Month-to-month"/>
    <s v="Yes"/>
    <s v="Electronic check"/>
    <n v="79.45"/>
    <n v="145.15"/>
    <s v="No"/>
    <m/>
  </r>
  <r>
    <x v="4475"/>
    <s v="Male"/>
    <n v="0"/>
    <s v="No"/>
    <x v="1"/>
    <s v="No"/>
    <n v="67"/>
    <s v="Yes"/>
    <s v="Fiber optic"/>
    <s v="Two year"/>
    <s v="No"/>
    <s v="Credit card (automatic)"/>
    <n v="116.2"/>
    <n v="7752.3"/>
    <s v="Yes"/>
    <m/>
  </r>
  <r>
    <x v="4476"/>
    <s v="Female"/>
    <n v="0"/>
    <s v="No"/>
    <x v="1"/>
    <s v="No"/>
    <n v="59"/>
    <s v="Yes"/>
    <s v="DSL"/>
    <s v="One year"/>
    <s v="No"/>
    <s v="Credit card (automatic)"/>
    <n v="79.849999999999994"/>
    <n v="4786.1000000000004"/>
    <s v="No"/>
    <m/>
  </r>
  <r>
    <x v="4477"/>
    <s v="Male"/>
    <n v="0"/>
    <s v="Yes"/>
    <x v="0"/>
    <s v="Yes"/>
    <n v="39"/>
    <s v="Yes"/>
    <s v="Fiber optic"/>
    <s v="One year"/>
    <s v="No"/>
    <s v="Electronic check"/>
    <n v="100"/>
    <n v="3835.55"/>
    <s v="No"/>
    <m/>
  </r>
  <r>
    <x v="4478"/>
    <s v="Male"/>
    <n v="0"/>
    <s v="No"/>
    <x v="1"/>
    <s v="Yes"/>
    <n v="21"/>
    <s v="Yes"/>
    <s v="No"/>
    <s v="Two year"/>
    <s v="No"/>
    <s v="Mailed check"/>
    <n v="19.600000000000001"/>
    <n v="397"/>
    <s v="No"/>
    <m/>
  </r>
  <r>
    <x v="4479"/>
    <s v="Male"/>
    <n v="0"/>
    <s v="No"/>
    <x v="1"/>
    <s v="No"/>
    <n v="1"/>
    <s v="Yes"/>
    <s v="No"/>
    <s v="Month-to-month"/>
    <s v="No"/>
    <s v="Mailed check"/>
    <n v="19.7"/>
    <n v="19.7"/>
    <s v="Yes"/>
    <m/>
  </r>
  <r>
    <x v="4480"/>
    <s v="Female"/>
    <n v="0"/>
    <s v="Yes"/>
    <x v="0"/>
    <s v="Yes"/>
    <n v="48"/>
    <s v="Yes"/>
    <s v="No"/>
    <s v="Two year"/>
    <s v="No"/>
    <s v="Bank transfer (automatic)"/>
    <n v="20.2"/>
    <n v="1027.25"/>
    <s v="No"/>
    <m/>
  </r>
  <r>
    <x v="4481"/>
    <s v="Female"/>
    <n v="1"/>
    <s v="Yes"/>
    <x v="0"/>
    <s v="No"/>
    <n v="31"/>
    <s v="No"/>
    <s v="DSL"/>
    <s v="One year"/>
    <s v="Yes"/>
    <s v="Credit card (automatic)"/>
    <n v="50.4"/>
    <n v="1580.1"/>
    <s v="No"/>
    <m/>
  </r>
  <r>
    <x v="4482"/>
    <s v="Female"/>
    <n v="0"/>
    <s v="Yes"/>
    <x v="0"/>
    <s v="Yes"/>
    <n v="64"/>
    <s v="Yes"/>
    <s v="Fiber optic"/>
    <s v="One year"/>
    <s v="No"/>
    <s v="Electronic check"/>
    <n v="113.35"/>
    <n v="7222.75"/>
    <s v="No"/>
    <m/>
  </r>
  <r>
    <x v="4483"/>
    <s v="Male"/>
    <n v="0"/>
    <s v="Yes"/>
    <x v="0"/>
    <s v="Yes"/>
    <n v="46"/>
    <s v="Yes"/>
    <s v="Fiber optic"/>
    <s v="Month-to-month"/>
    <s v="Yes"/>
    <s v="Bank transfer (automatic)"/>
    <n v="80"/>
    <n v="3769.7"/>
    <s v="No"/>
    <m/>
  </r>
  <r>
    <x v="4484"/>
    <s v="Female"/>
    <n v="0"/>
    <s v="No"/>
    <x v="1"/>
    <s v="No"/>
    <n v="52"/>
    <s v="Yes"/>
    <s v="DSL"/>
    <s v="Two year"/>
    <s v="Yes"/>
    <s v="Bank transfer (automatic)"/>
    <n v="80.95"/>
    <n v="4233.95"/>
    <s v="No"/>
    <m/>
  </r>
  <r>
    <x v="4485"/>
    <s v="Female"/>
    <n v="0"/>
    <s v="Yes"/>
    <x v="0"/>
    <s v="Yes"/>
    <n v="67"/>
    <s v="Yes"/>
    <s v="No"/>
    <s v="Two year"/>
    <s v="Yes"/>
    <s v="Mailed check"/>
    <n v="24.9"/>
    <n v="1680.25"/>
    <s v="No"/>
    <m/>
  </r>
  <r>
    <x v="4486"/>
    <s v="Female"/>
    <n v="1"/>
    <s v="No"/>
    <x v="1"/>
    <s v="No"/>
    <n v="67"/>
    <s v="Yes"/>
    <s v="DSL"/>
    <s v="Month-to-month"/>
    <s v="No"/>
    <s v="Electronic check"/>
    <n v="54.9"/>
    <n v="3725.5"/>
    <s v="No"/>
    <m/>
  </r>
  <r>
    <x v="4487"/>
    <s v="Female"/>
    <n v="0"/>
    <s v="No"/>
    <x v="1"/>
    <s v="No"/>
    <n v="5"/>
    <s v="Yes"/>
    <s v="Fiber optic"/>
    <s v="Month-to-month"/>
    <s v="No"/>
    <s v="Electronic check"/>
    <n v="75.55"/>
    <n v="413.65"/>
    <s v="Yes"/>
    <m/>
  </r>
  <r>
    <x v="4488"/>
    <s v="Female"/>
    <n v="0"/>
    <s v="Yes"/>
    <x v="0"/>
    <s v="No"/>
    <n v="71"/>
    <s v="Yes"/>
    <s v="Fiber optic"/>
    <s v="Two year"/>
    <s v="No"/>
    <s v="Electronic check"/>
    <n v="109.25"/>
    <n v="7707.7"/>
    <s v="No"/>
    <m/>
  </r>
  <r>
    <x v="4489"/>
    <s v="Female"/>
    <n v="1"/>
    <s v="No"/>
    <x v="1"/>
    <s v="No"/>
    <n v="26"/>
    <s v="Yes"/>
    <s v="Fiber optic"/>
    <s v="Month-to-month"/>
    <s v="Yes"/>
    <s v="Electronic check"/>
    <n v="95"/>
    <n v="2497.1999999999998"/>
    <s v="Yes"/>
    <m/>
  </r>
  <r>
    <x v="4490"/>
    <s v="Male"/>
    <n v="0"/>
    <s v="No"/>
    <x v="1"/>
    <s v="No"/>
    <n v="71"/>
    <s v="Yes"/>
    <s v="Fiber optic"/>
    <s v="One year"/>
    <s v="Yes"/>
    <s v="Bank transfer (automatic)"/>
    <n v="116.3"/>
    <n v="8309.5499999999993"/>
    <s v="No"/>
    <m/>
  </r>
  <r>
    <x v="4491"/>
    <s v="Female"/>
    <n v="0"/>
    <s v="No"/>
    <x v="1"/>
    <s v="No"/>
    <n v="32"/>
    <s v="Yes"/>
    <s v="No"/>
    <s v="Month-to-month"/>
    <s v="No"/>
    <s v="Bank transfer (automatic)"/>
    <n v="19.899999999999999"/>
    <n v="601.54999999999995"/>
    <s v="No"/>
    <m/>
  </r>
  <r>
    <x v="4492"/>
    <s v="Female"/>
    <n v="0"/>
    <s v="No"/>
    <x v="1"/>
    <s v="No"/>
    <n v="2"/>
    <s v="Yes"/>
    <s v="Fiber optic"/>
    <s v="Month-to-month"/>
    <s v="No"/>
    <s v="Electronic check"/>
    <n v="70.349999999999994"/>
    <n v="139.25"/>
    <s v="No"/>
    <m/>
  </r>
  <r>
    <x v="4493"/>
    <s v="Female"/>
    <n v="0"/>
    <s v="Yes"/>
    <x v="0"/>
    <s v="No"/>
    <n v="71"/>
    <s v="Yes"/>
    <s v="No"/>
    <s v="Two year"/>
    <s v="No"/>
    <s v="Credit card (automatic)"/>
    <n v="25.6"/>
    <n v="1888.25"/>
    <s v="No"/>
    <m/>
  </r>
  <r>
    <x v="4494"/>
    <s v="Female"/>
    <n v="1"/>
    <s v="No"/>
    <x v="1"/>
    <s v="No"/>
    <n v="55"/>
    <s v="Yes"/>
    <s v="Fiber optic"/>
    <s v="One year"/>
    <s v="Yes"/>
    <s v="Electronic check"/>
    <n v="100.15"/>
    <n v="5409.75"/>
    <s v="No"/>
    <m/>
  </r>
  <r>
    <x v="4495"/>
    <s v="Male"/>
    <n v="0"/>
    <s v="No"/>
    <x v="1"/>
    <s v="No"/>
    <n v="54"/>
    <s v="Yes"/>
    <s v="Fiber optic"/>
    <s v="One year"/>
    <s v="Yes"/>
    <s v="Credit card (automatic)"/>
    <n v="105.4"/>
    <n v="5643.4"/>
    <s v="Yes"/>
    <m/>
  </r>
  <r>
    <x v="4496"/>
    <s v="Female"/>
    <n v="0"/>
    <s v="No"/>
    <x v="1"/>
    <s v="No"/>
    <n v="6"/>
    <s v="Yes"/>
    <s v="Fiber optic"/>
    <s v="Month-to-month"/>
    <s v="Yes"/>
    <s v="Mailed check"/>
    <n v="73.849999999999994"/>
    <n v="401.3"/>
    <s v="No"/>
    <m/>
  </r>
  <r>
    <x v="4497"/>
    <s v="Female"/>
    <n v="0"/>
    <s v="Yes"/>
    <x v="0"/>
    <s v="Yes"/>
    <n v="48"/>
    <s v="Yes"/>
    <s v="DSL"/>
    <s v="Two year"/>
    <s v="Yes"/>
    <s v="Credit card (automatic)"/>
    <n v="70.099999999999994"/>
    <n v="3238.4"/>
    <s v="No"/>
    <m/>
  </r>
  <r>
    <x v="4498"/>
    <s v="Male"/>
    <n v="0"/>
    <s v="Yes"/>
    <x v="0"/>
    <s v="Yes"/>
    <n v="63"/>
    <s v="Yes"/>
    <s v="No"/>
    <s v="Two year"/>
    <s v="No"/>
    <s v="Mailed check"/>
    <n v="25.25"/>
    <n v="1573.05"/>
    <s v="No"/>
    <m/>
  </r>
  <r>
    <x v="4499"/>
    <s v="Female"/>
    <n v="0"/>
    <s v="Yes"/>
    <x v="0"/>
    <s v="Yes"/>
    <n v="30"/>
    <s v="Yes"/>
    <s v="DSL"/>
    <s v="One year"/>
    <s v="Yes"/>
    <s v="Electronic check"/>
    <n v="64.5"/>
    <n v="1985.15"/>
    <s v="No"/>
    <m/>
  </r>
  <r>
    <x v="4500"/>
    <s v="Female"/>
    <n v="0"/>
    <s v="No"/>
    <x v="1"/>
    <s v="No"/>
    <n v="4"/>
    <s v="Yes"/>
    <s v="Fiber optic"/>
    <s v="Month-to-month"/>
    <s v="Yes"/>
    <s v="Electronic check"/>
    <n v="79"/>
    <n v="303.14999999999998"/>
    <s v="Yes"/>
    <m/>
  </r>
  <r>
    <x v="4501"/>
    <s v="Female"/>
    <n v="0"/>
    <s v="No"/>
    <x v="1"/>
    <s v="No"/>
    <n v="40"/>
    <s v="Yes"/>
    <s v="Fiber optic"/>
    <s v="One year"/>
    <s v="Yes"/>
    <s v="Credit card (automatic)"/>
    <n v="105.95"/>
    <n v="4335.2"/>
    <s v="No"/>
    <m/>
  </r>
  <r>
    <x v="4502"/>
    <s v="Female"/>
    <n v="0"/>
    <s v="Yes"/>
    <x v="0"/>
    <s v="Yes"/>
    <n v="9"/>
    <s v="Yes"/>
    <s v="Fiber optic"/>
    <s v="Month-to-month"/>
    <s v="Yes"/>
    <s v="Electronic check"/>
    <n v="75.849999999999994"/>
    <n v="647.5"/>
    <s v="No"/>
    <m/>
  </r>
  <r>
    <x v="4503"/>
    <s v="Female"/>
    <n v="0"/>
    <s v="Yes"/>
    <x v="0"/>
    <s v="Yes"/>
    <n v="17"/>
    <s v="Yes"/>
    <s v="Fiber optic"/>
    <s v="Month-to-month"/>
    <s v="No"/>
    <s v="Electronic check"/>
    <n v="91.85"/>
    <n v="1574.45"/>
    <s v="Yes"/>
    <m/>
  </r>
  <r>
    <x v="4504"/>
    <s v="Female"/>
    <n v="0"/>
    <s v="No"/>
    <x v="1"/>
    <s v="No"/>
    <n v="62"/>
    <s v="No"/>
    <s v="DSL"/>
    <s v="Two year"/>
    <s v="Yes"/>
    <s v="Credit card (automatic)"/>
    <n v="43.6"/>
    <n v="2748.7"/>
    <s v="No"/>
    <m/>
  </r>
  <r>
    <x v="4505"/>
    <s v="Female"/>
    <n v="0"/>
    <s v="No"/>
    <x v="1"/>
    <s v="No"/>
    <n v="70"/>
    <s v="Yes"/>
    <s v="DSL"/>
    <s v="Two year"/>
    <s v="No"/>
    <s v="Credit card (automatic)"/>
    <n v="89.75"/>
    <n v="6367.2"/>
    <s v="No"/>
    <m/>
  </r>
  <r>
    <x v="4506"/>
    <s v="Female"/>
    <n v="0"/>
    <s v="Yes"/>
    <x v="0"/>
    <s v="No"/>
    <n v="23"/>
    <s v="Yes"/>
    <s v="Fiber optic"/>
    <s v="Month-to-month"/>
    <s v="No"/>
    <s v="Mailed check"/>
    <n v="90.15"/>
    <n v="2044.95"/>
    <s v="No"/>
    <m/>
  </r>
  <r>
    <x v="4507"/>
    <s v="Male"/>
    <n v="0"/>
    <s v="Yes"/>
    <x v="0"/>
    <s v="Yes"/>
    <n v="68"/>
    <s v="Yes"/>
    <s v="Fiber optic"/>
    <s v="Two year"/>
    <s v="Yes"/>
    <s v="Bank transfer (automatic)"/>
    <n v="105.25"/>
    <n v="7173.15"/>
    <s v="No"/>
    <m/>
  </r>
  <r>
    <x v="4508"/>
    <s v="Female"/>
    <n v="0"/>
    <s v="No"/>
    <x v="1"/>
    <s v="No"/>
    <n v="14"/>
    <s v="Yes"/>
    <s v="DSL"/>
    <s v="Month-to-month"/>
    <s v="Yes"/>
    <s v="Electronic check"/>
    <n v="69.650000000000006"/>
    <n v="921.4"/>
    <s v="No"/>
    <m/>
  </r>
  <r>
    <x v="4509"/>
    <s v="Male"/>
    <n v="0"/>
    <s v="Yes"/>
    <x v="0"/>
    <s v="Yes"/>
    <n v="57"/>
    <s v="Yes"/>
    <s v="Fiber optic"/>
    <s v="Month-to-month"/>
    <s v="Yes"/>
    <s v="Electronic check"/>
    <n v="74.3"/>
    <n v="4018.35"/>
    <s v="No"/>
    <m/>
  </r>
  <r>
    <x v="4510"/>
    <s v="Male"/>
    <n v="0"/>
    <s v="No"/>
    <x v="1"/>
    <s v="No"/>
    <n v="1"/>
    <s v="Yes"/>
    <s v="No"/>
    <s v="Month-to-month"/>
    <s v="Yes"/>
    <s v="Mailed check"/>
    <n v="20.25"/>
    <n v="20.25"/>
    <s v="No"/>
    <m/>
  </r>
  <r>
    <x v="4511"/>
    <s v="Male"/>
    <n v="0"/>
    <s v="No"/>
    <x v="1"/>
    <s v="Yes"/>
    <n v="1"/>
    <s v="Yes"/>
    <s v="DSL"/>
    <s v="Month-to-month"/>
    <s v="Yes"/>
    <s v="Mailed check"/>
    <n v="49.9"/>
    <n v="49.9"/>
    <s v="Yes"/>
    <m/>
  </r>
  <r>
    <x v="4512"/>
    <s v="Female"/>
    <n v="0"/>
    <s v="No"/>
    <x v="1"/>
    <s v="No"/>
    <n v="13"/>
    <s v="Yes"/>
    <s v="Fiber optic"/>
    <s v="Month-to-month"/>
    <s v="Yes"/>
    <s v="Electronic check"/>
    <n v="100.35"/>
    <n v="1358.85"/>
    <s v="Yes"/>
    <m/>
  </r>
  <r>
    <x v="4513"/>
    <s v="Male"/>
    <n v="0"/>
    <s v="Yes"/>
    <x v="0"/>
    <s v="No"/>
    <n v="47"/>
    <s v="Yes"/>
    <s v="Fiber optic"/>
    <s v="Month-to-month"/>
    <s v="Yes"/>
    <s v="Electronic check"/>
    <n v="104.1"/>
    <n v="5135.1499999999996"/>
    <s v="No"/>
    <m/>
  </r>
  <r>
    <x v="4514"/>
    <s v="Male"/>
    <n v="0"/>
    <s v="No"/>
    <x v="1"/>
    <s v="No"/>
    <n v="38"/>
    <s v="Yes"/>
    <s v="No"/>
    <s v="One year"/>
    <s v="No"/>
    <s v="Mailed check"/>
    <n v="20.100000000000001"/>
    <n v="730.1"/>
    <s v="No"/>
    <m/>
  </r>
  <r>
    <x v="4515"/>
    <s v="Female"/>
    <n v="1"/>
    <s v="Yes"/>
    <x v="0"/>
    <s v="No"/>
    <n v="38"/>
    <s v="Yes"/>
    <s v="Fiber optic"/>
    <s v="Month-to-month"/>
    <s v="Yes"/>
    <s v="Bank transfer (automatic)"/>
    <n v="74.95"/>
    <n v="2869.85"/>
    <s v="Yes"/>
    <m/>
  </r>
  <r>
    <x v="4516"/>
    <s v="Female"/>
    <n v="1"/>
    <s v="No"/>
    <x v="1"/>
    <s v="No"/>
    <n v="2"/>
    <s v="Yes"/>
    <s v="DSL"/>
    <s v="Month-to-month"/>
    <s v="Yes"/>
    <s v="Credit card (automatic)"/>
    <n v="56.55"/>
    <n v="118.25"/>
    <s v="No"/>
    <m/>
  </r>
  <r>
    <x v="4517"/>
    <s v="Male"/>
    <n v="1"/>
    <s v="Yes"/>
    <x v="0"/>
    <s v="Yes"/>
    <n v="1"/>
    <s v="Yes"/>
    <s v="DSL"/>
    <s v="Month-to-month"/>
    <s v="Yes"/>
    <s v="Credit card (automatic)"/>
    <n v="49.25"/>
    <n v="49.25"/>
    <s v="Yes"/>
    <m/>
  </r>
  <r>
    <x v="4518"/>
    <s v="Male"/>
    <n v="0"/>
    <s v="Yes"/>
    <x v="0"/>
    <s v="No"/>
    <n v="15"/>
    <s v="Yes"/>
    <s v="Fiber optic"/>
    <s v="Month-to-month"/>
    <s v="Yes"/>
    <s v="Bank transfer (automatic)"/>
    <n v="68.599999999999994"/>
    <n v="1108.5999999999999"/>
    <s v="No"/>
    <m/>
  </r>
  <r>
    <x v="4519"/>
    <s v="Female"/>
    <n v="0"/>
    <s v="Yes"/>
    <x v="0"/>
    <s v="Yes"/>
    <n v="35"/>
    <s v="Yes"/>
    <s v="No"/>
    <s v="Two year"/>
    <s v="No"/>
    <s v="Credit card (automatic)"/>
    <n v="19.7"/>
    <n v="730.4"/>
    <s v="No"/>
    <m/>
  </r>
  <r>
    <x v="4520"/>
    <s v="Male"/>
    <n v="0"/>
    <s v="No"/>
    <x v="1"/>
    <s v="Yes"/>
    <n v="3"/>
    <s v="Yes"/>
    <s v="No"/>
    <s v="Month-to-month"/>
    <s v="Yes"/>
    <s v="Mailed check"/>
    <n v="20.05"/>
    <n v="75.45"/>
    <s v="No"/>
    <m/>
  </r>
  <r>
    <x v="4521"/>
    <s v="Male"/>
    <n v="0"/>
    <s v="Yes"/>
    <x v="0"/>
    <s v="Yes"/>
    <n v="50"/>
    <s v="Yes"/>
    <s v="Fiber optic"/>
    <s v="Month-to-month"/>
    <s v="No"/>
    <s v="Electronic check"/>
    <n v="103.7"/>
    <n v="5071.05"/>
    <s v="Yes"/>
    <m/>
  </r>
  <r>
    <x v="4522"/>
    <s v="Male"/>
    <n v="0"/>
    <s v="Yes"/>
    <x v="0"/>
    <s v="No"/>
    <n v="42"/>
    <s v="Yes"/>
    <s v="Fiber optic"/>
    <s v="Month-to-month"/>
    <s v="Yes"/>
    <s v="Electronic check"/>
    <n v="94.4"/>
    <n v="4014.6"/>
    <s v="No"/>
    <m/>
  </r>
  <r>
    <x v="4523"/>
    <s v="Female"/>
    <n v="0"/>
    <s v="Yes"/>
    <x v="0"/>
    <s v="No"/>
    <n v="61"/>
    <s v="Yes"/>
    <s v="Fiber optic"/>
    <s v="One year"/>
    <s v="No"/>
    <s v="Bank transfer (automatic)"/>
    <n v="93.7"/>
    <n v="5860.7"/>
    <s v="No"/>
    <m/>
  </r>
  <r>
    <x v="4524"/>
    <s v="Female"/>
    <n v="0"/>
    <s v="No"/>
    <x v="1"/>
    <s v="No"/>
    <n v="68"/>
    <s v="Yes"/>
    <s v="Fiber optic"/>
    <s v="Two year"/>
    <s v="No"/>
    <s v="Credit card (automatic)"/>
    <n v="110.25"/>
    <n v="7279.35"/>
    <s v="No"/>
    <m/>
  </r>
  <r>
    <x v="4525"/>
    <s v="Female"/>
    <n v="0"/>
    <s v="Yes"/>
    <x v="0"/>
    <s v="Yes"/>
    <n v="72"/>
    <s v="Yes"/>
    <s v="DSL"/>
    <s v="Two year"/>
    <s v="Yes"/>
    <s v="Bank transfer (automatic)"/>
    <n v="80.45"/>
    <n v="5886.85"/>
    <s v="No"/>
    <m/>
  </r>
  <r>
    <x v="4526"/>
    <s v="Male"/>
    <n v="0"/>
    <s v="Yes"/>
    <x v="0"/>
    <s v="Yes"/>
    <n v="55"/>
    <s v="Yes"/>
    <s v="Fiber optic"/>
    <s v="Month-to-month"/>
    <s v="No"/>
    <s v="Electronic check"/>
    <n v="79.400000000000006"/>
    <n v="4238.45"/>
    <s v="No"/>
    <m/>
  </r>
  <r>
    <x v="4527"/>
    <s v="Female"/>
    <n v="0"/>
    <s v="No"/>
    <x v="1"/>
    <s v="No"/>
    <n v="1"/>
    <s v="Yes"/>
    <s v="No"/>
    <s v="Month-to-month"/>
    <s v="Yes"/>
    <s v="Mailed check"/>
    <n v="20.3"/>
    <n v="20.3"/>
    <s v="Yes"/>
    <m/>
  </r>
  <r>
    <x v="4528"/>
    <s v="Female"/>
    <n v="0"/>
    <s v="No"/>
    <x v="1"/>
    <s v="No"/>
    <n v="7"/>
    <s v="Yes"/>
    <s v="DSL"/>
    <s v="Month-to-month"/>
    <s v="No"/>
    <s v="Bank transfer (automatic)"/>
    <n v="62.8"/>
    <n v="418.3"/>
    <s v="No"/>
    <m/>
  </r>
  <r>
    <x v="4529"/>
    <s v="Female"/>
    <n v="0"/>
    <s v="No"/>
    <x v="1"/>
    <s v="No"/>
    <n v="9"/>
    <s v="Yes"/>
    <s v="Fiber optic"/>
    <s v="Month-to-month"/>
    <s v="Yes"/>
    <s v="Electronic check"/>
    <n v="74.849999999999994"/>
    <n v="708.2"/>
    <s v="No"/>
    <m/>
  </r>
  <r>
    <x v="4530"/>
    <s v="Male"/>
    <n v="0"/>
    <s v="No"/>
    <x v="1"/>
    <s v="Yes"/>
    <n v="27"/>
    <s v="Yes"/>
    <s v="No"/>
    <s v="Two year"/>
    <s v="Yes"/>
    <s v="Credit card (automatic)"/>
    <n v="25.85"/>
    <n v="788.55"/>
    <s v="No"/>
    <m/>
  </r>
  <r>
    <x v="4531"/>
    <s v="Male"/>
    <n v="1"/>
    <s v="Yes"/>
    <x v="0"/>
    <s v="No"/>
    <n v="7"/>
    <s v="Yes"/>
    <s v="Fiber optic"/>
    <s v="Month-to-month"/>
    <s v="Yes"/>
    <s v="Electronic check"/>
    <n v="101.95"/>
    <n v="700.85"/>
    <s v="Yes"/>
    <m/>
  </r>
  <r>
    <x v="4532"/>
    <s v="Male"/>
    <n v="0"/>
    <s v="No"/>
    <x v="1"/>
    <s v="No"/>
    <n v="70"/>
    <s v="No"/>
    <s v="DSL"/>
    <s v="Two year"/>
    <s v="No"/>
    <s v="Bank transfer (automatic)"/>
    <n v="48.4"/>
    <n v="3442.8"/>
    <s v="No"/>
    <m/>
  </r>
  <r>
    <x v="4533"/>
    <s v="Male"/>
    <n v="1"/>
    <s v="No"/>
    <x v="1"/>
    <s v="No"/>
    <n v="2"/>
    <s v="Yes"/>
    <s v="Fiber optic"/>
    <s v="Month-to-month"/>
    <s v="Yes"/>
    <s v="Electronic check"/>
    <n v="94"/>
    <n v="181.7"/>
    <s v="Yes"/>
    <m/>
  </r>
  <r>
    <x v="4534"/>
    <s v="Male"/>
    <n v="1"/>
    <s v="No"/>
    <x v="1"/>
    <s v="No"/>
    <n v="67"/>
    <s v="Yes"/>
    <s v="Fiber optic"/>
    <s v="Two year"/>
    <s v="Yes"/>
    <s v="Electronic check"/>
    <n v="105.05"/>
    <n v="7171.7"/>
    <s v="No"/>
    <m/>
  </r>
  <r>
    <x v="4535"/>
    <s v="Female"/>
    <n v="0"/>
    <s v="No"/>
    <x v="1"/>
    <s v="No"/>
    <n v="45"/>
    <s v="Yes"/>
    <s v="Fiber optic"/>
    <s v="Month-to-month"/>
    <s v="Yes"/>
    <s v="Credit card (automatic)"/>
    <n v="89.3"/>
    <n v="4016.85"/>
    <s v="Yes"/>
    <m/>
  </r>
  <r>
    <x v="4536"/>
    <s v="Female"/>
    <n v="0"/>
    <s v="No"/>
    <x v="1"/>
    <s v="No"/>
    <n v="24"/>
    <s v="Yes"/>
    <s v="No"/>
    <s v="Two year"/>
    <s v="No"/>
    <s v="Credit card (automatic)"/>
    <n v="25.15"/>
    <n v="553"/>
    <s v="No"/>
    <m/>
  </r>
  <r>
    <x v="4537"/>
    <s v="Male"/>
    <n v="0"/>
    <s v="Yes"/>
    <x v="0"/>
    <s v="Yes"/>
    <n v="4"/>
    <s v="Yes"/>
    <s v="No"/>
    <s v="Two year"/>
    <s v="No"/>
    <s v="Credit card (automatic)"/>
    <n v="19.5"/>
    <n v="96.85"/>
    <s v="No"/>
    <m/>
  </r>
  <r>
    <x v="4538"/>
    <s v="Male"/>
    <n v="0"/>
    <s v="Yes"/>
    <x v="0"/>
    <s v="Yes"/>
    <n v="44"/>
    <s v="Yes"/>
    <s v="Fiber optic"/>
    <s v="Month-to-month"/>
    <s v="Yes"/>
    <s v="Bank transfer (automatic)"/>
    <n v="92.95"/>
    <n v="4122.8999999999996"/>
    <s v="No"/>
    <m/>
  </r>
  <r>
    <x v="4539"/>
    <s v="Female"/>
    <n v="0"/>
    <s v="Yes"/>
    <x v="0"/>
    <s v="Yes"/>
    <n v="72"/>
    <s v="Yes"/>
    <s v="No"/>
    <s v="Two year"/>
    <s v="Yes"/>
    <s v="Mailed check"/>
    <n v="20.7"/>
    <n v="1482.3"/>
    <s v="No"/>
    <m/>
  </r>
  <r>
    <x v="4540"/>
    <s v="Female"/>
    <n v="0"/>
    <s v="No"/>
    <x v="1"/>
    <s v="No"/>
    <n v="1"/>
    <s v="Yes"/>
    <s v="Fiber optic"/>
    <s v="Month-to-month"/>
    <s v="Yes"/>
    <s v="Credit card (automatic)"/>
    <n v="74.3"/>
    <n v="74.3"/>
    <s v="Yes"/>
    <m/>
  </r>
  <r>
    <x v="4541"/>
    <s v="Male"/>
    <n v="0"/>
    <s v="Yes"/>
    <x v="0"/>
    <s v="Yes"/>
    <n v="13"/>
    <s v="Yes"/>
    <s v="Fiber optic"/>
    <s v="Month-to-month"/>
    <s v="No"/>
    <s v="Electronic check"/>
    <n v="84.05"/>
    <n v="1095.3"/>
    <s v="Yes"/>
    <m/>
  </r>
  <r>
    <x v="4542"/>
    <s v="Male"/>
    <n v="0"/>
    <s v="No"/>
    <x v="1"/>
    <s v="Yes"/>
    <n v="23"/>
    <s v="No"/>
    <s v="DSL"/>
    <s v="Two year"/>
    <s v="No"/>
    <s v="Mailed check"/>
    <n v="40.1"/>
    <n v="857.75"/>
    <s v="No"/>
    <m/>
  </r>
  <r>
    <x v="4543"/>
    <s v="Female"/>
    <n v="0"/>
    <s v="Yes"/>
    <x v="0"/>
    <s v="No"/>
    <n v="35"/>
    <s v="Yes"/>
    <s v="DSL"/>
    <s v="Month-to-month"/>
    <s v="No"/>
    <s v="Electronic check"/>
    <n v="56.85"/>
    <n v="1861.1"/>
    <s v="No"/>
    <m/>
  </r>
  <r>
    <x v="4544"/>
    <s v="Female"/>
    <n v="0"/>
    <s v="No"/>
    <x v="1"/>
    <s v="No"/>
    <n v="1"/>
    <s v="Yes"/>
    <s v="No"/>
    <s v="Month-to-month"/>
    <s v="No"/>
    <s v="Mailed check"/>
    <n v="20.399999999999999"/>
    <n v="20.399999999999999"/>
    <s v="Yes"/>
    <m/>
  </r>
  <r>
    <x v="4545"/>
    <s v="Female"/>
    <n v="0"/>
    <s v="Yes"/>
    <x v="0"/>
    <s v="Yes"/>
    <n v="58"/>
    <s v="Yes"/>
    <s v="No"/>
    <s v="Two year"/>
    <s v="No"/>
    <s v="Credit card (automatic)"/>
    <n v="19.55"/>
    <n v="1079.6500000000001"/>
    <s v="No"/>
    <m/>
  </r>
  <r>
    <x v="4546"/>
    <s v="Male"/>
    <n v="0"/>
    <s v="Yes"/>
    <x v="0"/>
    <s v="Yes"/>
    <n v="70"/>
    <s v="Yes"/>
    <s v="Fiber optic"/>
    <s v="One year"/>
    <s v="Yes"/>
    <s v="Electronic check"/>
    <n v="106.15"/>
    <n v="7475.1"/>
    <s v="No"/>
    <m/>
  </r>
  <r>
    <x v="4547"/>
    <s v="Male"/>
    <n v="0"/>
    <s v="Yes"/>
    <x v="0"/>
    <s v="Yes"/>
    <n v="38"/>
    <s v="Yes"/>
    <s v="DSL"/>
    <s v="One year"/>
    <s v="No"/>
    <s v="Credit card (automatic)"/>
    <n v="78.95"/>
    <n v="2862.55"/>
    <s v="No"/>
    <m/>
  </r>
  <r>
    <x v="4548"/>
    <s v="Female"/>
    <n v="0"/>
    <s v="Yes"/>
    <x v="0"/>
    <s v="Yes"/>
    <n v="60"/>
    <s v="No"/>
    <s v="DSL"/>
    <s v="Month-to-month"/>
    <s v="Yes"/>
    <s v="Electronic check"/>
    <n v="49.75"/>
    <n v="3069.45"/>
    <s v="No"/>
    <m/>
  </r>
  <r>
    <x v="4549"/>
    <s v="Male"/>
    <n v="0"/>
    <s v="No"/>
    <x v="1"/>
    <s v="No"/>
    <n v="26"/>
    <s v="Yes"/>
    <s v="Fiber optic"/>
    <s v="Month-to-month"/>
    <s v="Yes"/>
    <s v="Credit card (automatic)"/>
    <n v="92.4"/>
    <n v="2349.8000000000002"/>
    <s v="No"/>
    <m/>
  </r>
  <r>
    <x v="4550"/>
    <s v="Female"/>
    <n v="0"/>
    <s v="No"/>
    <x v="1"/>
    <s v="No"/>
    <n v="8"/>
    <s v="Yes"/>
    <s v="DSL"/>
    <s v="One year"/>
    <s v="No"/>
    <s v="Bank transfer (automatic)"/>
    <n v="58.2"/>
    <n v="469.25"/>
    <s v="No"/>
    <m/>
  </r>
  <r>
    <x v="4551"/>
    <s v="Male"/>
    <n v="0"/>
    <s v="Yes"/>
    <x v="0"/>
    <s v="Yes"/>
    <n v="41"/>
    <s v="Yes"/>
    <s v="Fiber optic"/>
    <s v="One year"/>
    <s v="Yes"/>
    <s v="Electronic check"/>
    <n v="102.6"/>
    <n v="4213.3500000000004"/>
    <s v="Yes"/>
    <m/>
  </r>
  <r>
    <x v="4552"/>
    <s v="Male"/>
    <n v="1"/>
    <s v="No"/>
    <x v="1"/>
    <s v="No"/>
    <n v="54"/>
    <s v="Yes"/>
    <s v="DSL"/>
    <s v="One year"/>
    <s v="No"/>
    <s v="Bank transfer (automatic)"/>
    <n v="65.25"/>
    <n v="3529.95"/>
    <s v="No"/>
    <m/>
  </r>
  <r>
    <x v="4553"/>
    <s v="Male"/>
    <n v="0"/>
    <s v="Yes"/>
    <x v="0"/>
    <s v="Yes"/>
    <n v="71"/>
    <s v="Yes"/>
    <s v="Fiber optic"/>
    <s v="Two year"/>
    <s v="Yes"/>
    <s v="Bank transfer (automatic)"/>
    <n v="106"/>
    <n v="7723.7"/>
    <s v="Yes"/>
    <m/>
  </r>
  <r>
    <x v="4554"/>
    <s v="Female"/>
    <n v="0"/>
    <s v="No"/>
    <x v="1"/>
    <s v="No"/>
    <n v="72"/>
    <s v="Yes"/>
    <s v="DSL"/>
    <s v="Two year"/>
    <s v="No"/>
    <s v="Bank transfer (automatic)"/>
    <n v="59.75"/>
    <n v="4265"/>
    <s v="No"/>
    <m/>
  </r>
  <r>
    <x v="4555"/>
    <s v="Female"/>
    <n v="0"/>
    <s v="Yes"/>
    <x v="0"/>
    <s v="Yes"/>
    <n v="54"/>
    <s v="Yes"/>
    <s v="DSL"/>
    <s v="Two year"/>
    <s v="Yes"/>
    <s v="Bank transfer (automatic)"/>
    <n v="59.8"/>
    <n v="3246.45"/>
    <s v="No"/>
    <m/>
  </r>
  <r>
    <x v="4556"/>
    <s v="Male"/>
    <n v="0"/>
    <s v="No"/>
    <x v="1"/>
    <s v="No"/>
    <n v="52"/>
    <s v="Yes"/>
    <s v="Fiber optic"/>
    <s v="Two year"/>
    <s v="Yes"/>
    <s v="Electronic check"/>
    <n v="109.3"/>
    <n v="5731.4"/>
    <s v="No"/>
    <m/>
  </r>
  <r>
    <x v="4557"/>
    <s v="Female"/>
    <n v="1"/>
    <s v="No"/>
    <x v="1"/>
    <s v="No"/>
    <n v="60"/>
    <s v="Yes"/>
    <s v="Fiber optic"/>
    <s v="One year"/>
    <s v="Yes"/>
    <s v="Bank transfer (automatic)"/>
    <n v="101.4"/>
    <n v="6176.6"/>
    <s v="No"/>
    <m/>
  </r>
  <r>
    <x v="4558"/>
    <s v="Female"/>
    <n v="0"/>
    <s v="No"/>
    <x v="1"/>
    <s v="No"/>
    <n v="39"/>
    <s v="No"/>
    <s v="DSL"/>
    <s v="Month-to-month"/>
    <s v="Yes"/>
    <s v="Credit card (automatic)"/>
    <n v="50.65"/>
    <n v="1905.4"/>
    <s v="No"/>
    <m/>
  </r>
  <r>
    <x v="4559"/>
    <s v="Male"/>
    <n v="0"/>
    <s v="No"/>
    <x v="1"/>
    <s v="No"/>
    <n v="69"/>
    <s v="Yes"/>
    <s v="Fiber optic"/>
    <s v="Two year"/>
    <s v="Yes"/>
    <s v="Bank transfer (automatic)"/>
    <n v="106.5"/>
    <n v="7348.8"/>
    <s v="Yes"/>
    <m/>
  </r>
  <r>
    <x v="4560"/>
    <s v="Female"/>
    <n v="1"/>
    <s v="No"/>
    <x v="1"/>
    <s v="No"/>
    <n v="63"/>
    <s v="Yes"/>
    <s v="DSL"/>
    <s v="One year"/>
    <s v="No"/>
    <s v="Bank transfer (automatic)"/>
    <n v="83"/>
    <n v="5243.05"/>
    <s v="No"/>
    <m/>
  </r>
  <r>
    <x v="4561"/>
    <s v="Male"/>
    <n v="1"/>
    <s v="Yes"/>
    <x v="0"/>
    <s v="No"/>
    <n v="2"/>
    <s v="Yes"/>
    <s v="Fiber optic"/>
    <s v="Month-to-month"/>
    <s v="No"/>
    <s v="Electronic check"/>
    <n v="70.099999999999994"/>
    <n v="141.65"/>
    <s v="No"/>
    <m/>
  </r>
  <r>
    <x v="4562"/>
    <s v="Female"/>
    <n v="0"/>
    <s v="Yes"/>
    <x v="0"/>
    <s v="Yes"/>
    <n v="72"/>
    <s v="Yes"/>
    <s v="Fiber optic"/>
    <s v="Two year"/>
    <s v="Yes"/>
    <s v="Bank transfer (automatic)"/>
    <n v="108.3"/>
    <n v="7679.65"/>
    <s v="No"/>
    <m/>
  </r>
  <r>
    <x v="4563"/>
    <s v="Female"/>
    <n v="0"/>
    <s v="Yes"/>
    <x v="0"/>
    <s v="Yes"/>
    <n v="32"/>
    <s v="Yes"/>
    <s v="Fiber optic"/>
    <s v="Month-to-month"/>
    <s v="Yes"/>
    <s v="Bank transfer (automatic)"/>
    <n v="91.05"/>
    <n v="2954.5"/>
    <s v="Yes"/>
    <m/>
  </r>
  <r>
    <x v="4564"/>
    <s v="Male"/>
    <n v="0"/>
    <s v="Yes"/>
    <x v="0"/>
    <s v="Yes"/>
    <n v="40"/>
    <s v="Yes"/>
    <s v="No"/>
    <s v="Two year"/>
    <s v="No"/>
    <s v="Credit card (automatic)"/>
    <n v="25.25"/>
    <n v="1006.9"/>
    <s v="No"/>
    <m/>
  </r>
  <r>
    <x v="4565"/>
    <s v="Female"/>
    <n v="1"/>
    <s v="Yes"/>
    <x v="0"/>
    <s v="No"/>
    <n v="51"/>
    <s v="Yes"/>
    <s v="Fiber optic"/>
    <s v="Month-to-month"/>
    <s v="Yes"/>
    <s v="Electronic check"/>
    <n v="77.5"/>
    <n v="3807.35"/>
    <s v="Yes"/>
    <m/>
  </r>
  <r>
    <x v="4566"/>
    <s v="Male"/>
    <n v="0"/>
    <s v="Yes"/>
    <x v="0"/>
    <s v="No"/>
    <n v="32"/>
    <s v="Yes"/>
    <s v="Fiber optic"/>
    <s v="One year"/>
    <s v="Yes"/>
    <s v="Electronic check"/>
    <n v="79.25"/>
    <n v="2619.15"/>
    <s v="No"/>
    <m/>
  </r>
  <r>
    <x v="4567"/>
    <s v="Male"/>
    <n v="0"/>
    <s v="No"/>
    <x v="1"/>
    <s v="No"/>
    <n v="52"/>
    <s v="Yes"/>
    <s v="DSL"/>
    <s v="One year"/>
    <s v="No"/>
    <s v="Electronic check"/>
    <n v="53.75"/>
    <n v="2790.65"/>
    <s v="No"/>
    <m/>
  </r>
  <r>
    <x v="4568"/>
    <s v="Female"/>
    <n v="0"/>
    <s v="Yes"/>
    <x v="0"/>
    <s v="Yes"/>
    <n v="72"/>
    <s v="Yes"/>
    <s v="No"/>
    <s v="Two year"/>
    <s v="No"/>
    <s v="Credit card (automatic)"/>
    <n v="24.25"/>
    <n v="1784.5"/>
    <s v="No"/>
    <m/>
  </r>
  <r>
    <x v="4569"/>
    <s v="Female"/>
    <n v="0"/>
    <s v="Yes"/>
    <x v="0"/>
    <s v="No"/>
    <n v="72"/>
    <s v="No"/>
    <s v="DSL"/>
    <s v="Two year"/>
    <s v="Yes"/>
    <s v="Electronic check"/>
    <n v="54.2"/>
    <n v="3937.45"/>
    <s v="Yes"/>
    <m/>
  </r>
  <r>
    <x v="4570"/>
    <s v="Male"/>
    <n v="0"/>
    <s v="Yes"/>
    <x v="0"/>
    <s v="Yes"/>
    <n v="52"/>
    <s v="No"/>
    <s v="DSL"/>
    <s v="One year"/>
    <s v="No"/>
    <s v="Bank transfer (automatic)"/>
    <n v="44.25"/>
    <n v="2276.1"/>
    <s v="No"/>
    <m/>
  </r>
  <r>
    <x v="4571"/>
    <s v="Female"/>
    <n v="0"/>
    <s v="No"/>
    <x v="1"/>
    <s v="No"/>
    <n v="41"/>
    <s v="Yes"/>
    <s v="DSL"/>
    <s v="One year"/>
    <s v="No"/>
    <s v="Bank transfer (automatic)"/>
    <n v="50.05"/>
    <n v="2029.05"/>
    <s v="No"/>
    <m/>
  </r>
  <r>
    <x v="4572"/>
    <s v="Male"/>
    <n v="0"/>
    <s v="No"/>
    <x v="1"/>
    <s v="No"/>
    <n v="41"/>
    <s v="Yes"/>
    <s v="No"/>
    <s v="Two year"/>
    <s v="No"/>
    <s v="Mailed check"/>
    <n v="20.149999999999999"/>
    <n v="802.35"/>
    <s v="No"/>
    <m/>
  </r>
  <r>
    <x v="4573"/>
    <s v="Female"/>
    <n v="0"/>
    <s v="No"/>
    <x v="1"/>
    <s v="No"/>
    <n v="6"/>
    <s v="Yes"/>
    <s v="Fiber optic"/>
    <s v="Month-to-month"/>
    <s v="Yes"/>
    <s v="Mailed check"/>
    <n v="69.25"/>
    <n v="418.4"/>
    <s v="Yes"/>
    <m/>
  </r>
  <r>
    <x v="4574"/>
    <s v="Male"/>
    <n v="0"/>
    <s v="Yes"/>
    <x v="0"/>
    <s v="Yes"/>
    <n v="67"/>
    <s v="Yes"/>
    <s v="DSL"/>
    <s v="One year"/>
    <s v="Yes"/>
    <s v="Credit card (automatic)"/>
    <n v="69.349999999999994"/>
    <n v="4653.25"/>
    <s v="No"/>
    <m/>
  </r>
  <r>
    <x v="4575"/>
    <s v="Male"/>
    <n v="0"/>
    <s v="Yes"/>
    <x v="0"/>
    <s v="No"/>
    <n v="35"/>
    <s v="Yes"/>
    <s v="DSL"/>
    <s v="Month-to-month"/>
    <s v="No"/>
    <s v="Mailed check"/>
    <n v="61"/>
    <n v="2130.4499999999998"/>
    <s v="No"/>
    <m/>
  </r>
  <r>
    <x v="4576"/>
    <s v="Male"/>
    <n v="0"/>
    <s v="No"/>
    <x v="1"/>
    <s v="No"/>
    <n v="1"/>
    <s v="Yes"/>
    <s v="DSL"/>
    <s v="Month-to-month"/>
    <s v="Yes"/>
    <s v="Electronic check"/>
    <n v="50.5"/>
    <n v="50.5"/>
    <s v="Yes"/>
    <m/>
  </r>
  <r>
    <x v="4577"/>
    <s v="Female"/>
    <n v="0"/>
    <s v="No"/>
    <x v="1"/>
    <s v="No"/>
    <n v="70"/>
    <s v="Yes"/>
    <s v="DSL"/>
    <s v="Two year"/>
    <s v="No"/>
    <s v="Bank transfer (automatic)"/>
    <n v="79.599999999999994"/>
    <n v="5589.45"/>
    <s v="No"/>
    <m/>
  </r>
  <r>
    <x v="4578"/>
    <s v="Female"/>
    <n v="0"/>
    <s v="Yes"/>
    <x v="0"/>
    <s v="Yes"/>
    <n v="19"/>
    <s v="Yes"/>
    <s v="No"/>
    <s v="Two year"/>
    <s v="Yes"/>
    <s v="Bank transfer (automatic)"/>
    <n v="24.9"/>
    <n v="467.7"/>
    <s v="No"/>
    <m/>
  </r>
  <r>
    <x v="4579"/>
    <s v="Female"/>
    <n v="0"/>
    <s v="Yes"/>
    <x v="0"/>
    <s v="Yes"/>
    <n v="35"/>
    <s v="Yes"/>
    <s v="Fiber optic"/>
    <s v="Month-to-month"/>
    <s v="Yes"/>
    <s v="Electronic check"/>
    <n v="106.9"/>
    <n v="3756.45"/>
    <s v="No"/>
    <m/>
  </r>
  <r>
    <x v="4580"/>
    <s v="Female"/>
    <n v="0"/>
    <s v="Yes"/>
    <x v="0"/>
    <s v="Yes"/>
    <n v="17"/>
    <s v="Yes"/>
    <s v="DSL"/>
    <s v="Month-to-month"/>
    <s v="Yes"/>
    <s v="Credit card (automatic)"/>
    <n v="55.35"/>
    <n v="920.5"/>
    <s v="No"/>
    <m/>
  </r>
  <r>
    <x v="4581"/>
    <s v="Female"/>
    <n v="0"/>
    <s v="Yes"/>
    <x v="0"/>
    <s v="Yes"/>
    <n v="67"/>
    <s v="Yes"/>
    <s v="DSL"/>
    <s v="One year"/>
    <s v="No"/>
    <s v="Credit card (automatic)"/>
    <n v="50.55"/>
    <n v="3431.75"/>
    <s v="No"/>
    <m/>
  </r>
  <r>
    <x v="4582"/>
    <s v="Female"/>
    <n v="0"/>
    <s v="No"/>
    <x v="1"/>
    <s v="No"/>
    <n v="9"/>
    <s v="Yes"/>
    <s v="No"/>
    <s v="Month-to-month"/>
    <s v="No"/>
    <s v="Bank transfer (automatic)"/>
    <n v="19.5"/>
    <n v="150.35"/>
    <s v="No"/>
    <m/>
  </r>
  <r>
    <x v="4583"/>
    <s v="Male"/>
    <n v="0"/>
    <s v="No"/>
    <x v="1"/>
    <s v="Yes"/>
    <n v="31"/>
    <s v="Yes"/>
    <s v="DSL"/>
    <s v="One year"/>
    <s v="Yes"/>
    <s v="Mailed check"/>
    <n v="79.45"/>
    <n v="2587.6999999999998"/>
    <s v="Yes"/>
    <m/>
  </r>
  <r>
    <x v="4584"/>
    <s v="Male"/>
    <n v="1"/>
    <s v="Yes"/>
    <x v="0"/>
    <s v="Yes"/>
    <n v="58"/>
    <s v="Yes"/>
    <s v="Fiber optic"/>
    <s v="One year"/>
    <s v="Yes"/>
    <s v="Bank transfer (automatic)"/>
    <n v="89.85"/>
    <n v="5125.75"/>
    <s v="No"/>
    <m/>
  </r>
  <r>
    <x v="4585"/>
    <s v="Male"/>
    <n v="0"/>
    <s v="No"/>
    <x v="1"/>
    <s v="No"/>
    <n v="60"/>
    <s v="Yes"/>
    <s v="DSL"/>
    <s v="One year"/>
    <s v="No"/>
    <s v="Mailed check"/>
    <n v="79"/>
    <n v="4801.1000000000004"/>
    <s v="No"/>
    <m/>
  </r>
  <r>
    <x v="4586"/>
    <s v="Male"/>
    <n v="0"/>
    <s v="No"/>
    <x v="1"/>
    <s v="No"/>
    <n v="58"/>
    <s v="Yes"/>
    <s v="Fiber optic"/>
    <s v="One year"/>
    <s v="Yes"/>
    <s v="Electronic check"/>
    <n v="104.65"/>
    <n v="6219.6"/>
    <s v="Yes"/>
    <m/>
  </r>
  <r>
    <x v="4587"/>
    <s v="Male"/>
    <n v="0"/>
    <s v="No"/>
    <x v="1"/>
    <s v="No"/>
    <n v="1"/>
    <s v="Yes"/>
    <s v="No"/>
    <s v="Month-to-month"/>
    <s v="No"/>
    <s v="Mailed check"/>
    <n v="19.55"/>
    <n v="19.55"/>
    <s v="No"/>
    <m/>
  </r>
  <r>
    <x v="4588"/>
    <s v="Female"/>
    <n v="0"/>
    <s v="Yes"/>
    <x v="0"/>
    <s v="Yes"/>
    <n v="27"/>
    <s v="Yes"/>
    <s v="No"/>
    <s v="Two year"/>
    <s v="No"/>
    <s v="Mailed check"/>
    <n v="19.899999999999999"/>
    <n v="550.1"/>
    <s v="No"/>
    <m/>
  </r>
  <r>
    <x v="4589"/>
    <s v="Male"/>
    <n v="1"/>
    <s v="Yes"/>
    <x v="0"/>
    <s v="Yes"/>
    <n v="66"/>
    <s v="Yes"/>
    <s v="Fiber optic"/>
    <s v="One year"/>
    <s v="Yes"/>
    <s v="Electronic check"/>
    <n v="116.25"/>
    <n v="7862.25"/>
    <s v="No"/>
    <m/>
  </r>
  <r>
    <x v="4590"/>
    <s v="Male"/>
    <n v="0"/>
    <s v="No"/>
    <x v="1"/>
    <s v="No"/>
    <n v="15"/>
    <s v="Yes"/>
    <s v="Fiber optic"/>
    <s v="Month-to-month"/>
    <s v="Yes"/>
    <s v="Bank transfer (automatic)"/>
    <n v="87.75"/>
    <n v="1242.2"/>
    <s v="No"/>
    <m/>
  </r>
  <r>
    <x v="4591"/>
    <s v="Male"/>
    <n v="0"/>
    <s v="Yes"/>
    <x v="0"/>
    <s v="No"/>
    <n v="59"/>
    <s v="No"/>
    <s v="DSL"/>
    <s v="Month-to-month"/>
    <s v="Yes"/>
    <s v="Electronic check"/>
    <n v="44.3"/>
    <n v="2666.75"/>
    <s v="No"/>
    <m/>
  </r>
  <r>
    <x v="4592"/>
    <s v="Male"/>
    <n v="0"/>
    <s v="Yes"/>
    <x v="0"/>
    <s v="Yes"/>
    <n v="6"/>
    <s v="Yes"/>
    <s v="DSL"/>
    <s v="Month-to-month"/>
    <s v="Yes"/>
    <s v="Electronic check"/>
    <n v="49.15"/>
    <n v="295.64999999999998"/>
    <s v="No"/>
    <m/>
  </r>
  <r>
    <x v="4593"/>
    <s v="Male"/>
    <n v="1"/>
    <s v="Yes"/>
    <x v="0"/>
    <s v="No"/>
    <n v="51"/>
    <s v="No"/>
    <s v="DSL"/>
    <s v="Month-to-month"/>
    <s v="Yes"/>
    <s v="Credit card (automatic)"/>
    <n v="29.45"/>
    <n v="1459.35"/>
    <s v="No"/>
    <m/>
  </r>
  <r>
    <x v="4594"/>
    <s v="Male"/>
    <n v="0"/>
    <s v="No"/>
    <x v="1"/>
    <s v="No"/>
    <n v="44"/>
    <s v="Yes"/>
    <s v="Fiber optic"/>
    <s v="Month-to-month"/>
    <s v="No"/>
    <s v="Electronic check"/>
    <n v="100.55"/>
    <n v="4398.1499999999996"/>
    <s v="Yes"/>
    <m/>
  </r>
  <r>
    <x v="4595"/>
    <s v="Male"/>
    <n v="0"/>
    <s v="Yes"/>
    <x v="0"/>
    <s v="No"/>
    <n v="49"/>
    <s v="Yes"/>
    <s v="Fiber optic"/>
    <s v="Month-to-month"/>
    <s v="Yes"/>
    <s v="Credit card (automatic)"/>
    <n v="85.3"/>
    <n v="4297.95"/>
    <s v="No"/>
    <m/>
  </r>
  <r>
    <x v="4596"/>
    <s v="Male"/>
    <n v="0"/>
    <s v="Yes"/>
    <x v="0"/>
    <s v="No"/>
    <n v="59"/>
    <s v="Yes"/>
    <s v="DSL"/>
    <s v="One year"/>
    <s v="Yes"/>
    <s v="Mailed check"/>
    <n v="69.099999999999994"/>
    <n v="4096.8999999999996"/>
    <s v="No"/>
    <m/>
  </r>
  <r>
    <x v="4597"/>
    <s v="Male"/>
    <n v="1"/>
    <s v="No"/>
    <x v="1"/>
    <s v="No"/>
    <n v="50"/>
    <s v="Yes"/>
    <s v="DSL"/>
    <s v="Month-to-month"/>
    <s v="Yes"/>
    <s v="Bank transfer (automatic)"/>
    <n v="70.349999999999994"/>
    <n v="3454.6"/>
    <s v="No"/>
    <m/>
  </r>
  <r>
    <x v="4598"/>
    <s v="Male"/>
    <n v="0"/>
    <s v="No"/>
    <x v="1"/>
    <s v="No"/>
    <n v="18"/>
    <s v="Yes"/>
    <s v="Fiber optic"/>
    <s v="Month-to-month"/>
    <s v="No"/>
    <s v="Mailed check"/>
    <n v="74.150000000000006"/>
    <n v="1387"/>
    <s v="No"/>
    <m/>
  </r>
  <r>
    <x v="4599"/>
    <s v="Male"/>
    <n v="0"/>
    <s v="No"/>
    <x v="1"/>
    <s v="No"/>
    <n v="10"/>
    <s v="Yes"/>
    <s v="Fiber optic"/>
    <s v="Month-to-month"/>
    <s v="No"/>
    <s v="Electronic check"/>
    <n v="75.05"/>
    <n v="786.3"/>
    <s v="No"/>
    <m/>
  </r>
  <r>
    <x v="4600"/>
    <s v="Male"/>
    <n v="0"/>
    <s v="Yes"/>
    <x v="0"/>
    <s v="No"/>
    <n v="14"/>
    <s v="Yes"/>
    <s v="DSL"/>
    <s v="One year"/>
    <s v="No"/>
    <s v="Electronic check"/>
    <n v="44.6"/>
    <n v="641.25"/>
    <s v="No"/>
    <m/>
  </r>
  <r>
    <x v="4601"/>
    <s v="Male"/>
    <n v="0"/>
    <s v="No"/>
    <x v="1"/>
    <s v="No"/>
    <n v="35"/>
    <s v="Yes"/>
    <s v="No"/>
    <s v="Two year"/>
    <s v="No"/>
    <s v="Bank transfer (automatic)"/>
    <n v="21.45"/>
    <n v="705.45"/>
    <s v="No"/>
    <m/>
  </r>
  <r>
    <x v="4602"/>
    <s v="Male"/>
    <n v="0"/>
    <s v="Yes"/>
    <x v="0"/>
    <s v="Yes"/>
    <n v="8"/>
    <s v="Yes"/>
    <s v="DSL"/>
    <s v="One year"/>
    <s v="Yes"/>
    <s v="Mailed check"/>
    <n v="43.45"/>
    <n v="345.5"/>
    <s v="No"/>
    <m/>
  </r>
  <r>
    <x v="4603"/>
    <s v="Male"/>
    <n v="0"/>
    <s v="Yes"/>
    <x v="0"/>
    <s v="Yes"/>
    <n v="18"/>
    <s v="Yes"/>
    <s v="No"/>
    <s v="One year"/>
    <s v="No"/>
    <s v="Bank transfer (automatic)"/>
    <n v="20.05"/>
    <n v="345.9"/>
    <s v="No"/>
    <m/>
  </r>
  <r>
    <x v="4604"/>
    <s v="Female"/>
    <n v="0"/>
    <s v="Yes"/>
    <x v="0"/>
    <s v="Yes"/>
    <n v="60"/>
    <s v="Yes"/>
    <s v="Fiber optic"/>
    <s v="One year"/>
    <s v="No"/>
    <s v="Bank transfer (automatic)"/>
    <n v="94.15"/>
    <n v="5811.8"/>
    <s v="No"/>
    <m/>
  </r>
  <r>
    <x v="4605"/>
    <s v="Female"/>
    <n v="0"/>
    <s v="No"/>
    <x v="1"/>
    <s v="No"/>
    <n v="1"/>
    <s v="Yes"/>
    <s v="Fiber optic"/>
    <s v="Month-to-month"/>
    <s v="No"/>
    <s v="Electronic check"/>
    <n v="94.4"/>
    <n v="94.4"/>
    <s v="Yes"/>
    <m/>
  </r>
  <r>
    <x v="4606"/>
    <s v="Female"/>
    <n v="0"/>
    <s v="No"/>
    <x v="1"/>
    <s v="No"/>
    <n v="6"/>
    <s v="Yes"/>
    <s v="No"/>
    <s v="Two year"/>
    <s v="No"/>
    <s v="Mailed check"/>
    <n v="19.55"/>
    <n v="124.45"/>
    <s v="No"/>
    <m/>
  </r>
  <r>
    <x v="4607"/>
    <s v="Female"/>
    <n v="0"/>
    <s v="No"/>
    <x v="1"/>
    <s v="Yes"/>
    <n v="19"/>
    <s v="Yes"/>
    <s v="DSL"/>
    <s v="Month-to-month"/>
    <s v="Yes"/>
    <s v="Mailed check"/>
    <n v="75.900000000000006"/>
    <n v="1375.6"/>
    <s v="No"/>
    <m/>
  </r>
  <r>
    <x v="4608"/>
    <s v="Male"/>
    <n v="0"/>
    <s v="Yes"/>
    <x v="0"/>
    <s v="Yes"/>
    <n v="53"/>
    <s v="Yes"/>
    <s v="DSL"/>
    <s v="One year"/>
    <s v="No"/>
    <s v="Bank transfer (automatic)"/>
    <n v="64.150000000000006"/>
    <n v="3491.55"/>
    <s v="No"/>
    <m/>
  </r>
  <r>
    <x v="4609"/>
    <s v="Male"/>
    <n v="1"/>
    <s v="Yes"/>
    <x v="0"/>
    <s v="No"/>
    <n v="72"/>
    <s v="Yes"/>
    <s v="Fiber optic"/>
    <s v="Two year"/>
    <s v="Yes"/>
    <s v="Bank transfer (automatic)"/>
    <n v="109.55"/>
    <n v="7920.7"/>
    <s v="No"/>
    <m/>
  </r>
  <r>
    <x v="4610"/>
    <s v="Female"/>
    <n v="0"/>
    <s v="Yes"/>
    <x v="0"/>
    <s v="No"/>
    <n v="60"/>
    <s v="Yes"/>
    <s v="Fiber optic"/>
    <s v="Two year"/>
    <s v="Yes"/>
    <s v="Credit card (automatic)"/>
    <n v="110.8"/>
    <n v="6640.7"/>
    <s v="No"/>
    <m/>
  </r>
  <r>
    <x v="4611"/>
    <s v="Female"/>
    <n v="0"/>
    <s v="No"/>
    <x v="1"/>
    <s v="Yes"/>
    <n v="13"/>
    <s v="Yes"/>
    <s v="DSL"/>
    <s v="Month-to-month"/>
    <s v="No"/>
    <s v="Mailed check"/>
    <n v="53.45"/>
    <n v="718.1"/>
    <s v="No"/>
    <m/>
  </r>
  <r>
    <x v="4612"/>
    <s v="Male"/>
    <n v="0"/>
    <s v="No"/>
    <x v="1"/>
    <s v="No"/>
    <n v="1"/>
    <s v="Yes"/>
    <s v="Fiber optic"/>
    <s v="Month-to-month"/>
    <s v="Yes"/>
    <s v="Electronic check"/>
    <n v="101.45"/>
    <n v="101.45"/>
    <s v="Yes"/>
    <m/>
  </r>
  <r>
    <x v="4613"/>
    <s v="Male"/>
    <n v="0"/>
    <s v="No"/>
    <x v="1"/>
    <s v="No"/>
    <n v="37"/>
    <s v="Yes"/>
    <s v="DSL"/>
    <s v="One year"/>
    <s v="Yes"/>
    <s v="Bank transfer (automatic)"/>
    <n v="90.6"/>
    <n v="3358.65"/>
    <s v="No"/>
    <m/>
  </r>
  <r>
    <x v="4614"/>
    <s v="Female"/>
    <n v="0"/>
    <s v="Yes"/>
    <x v="0"/>
    <s v="No"/>
    <n v="5"/>
    <s v="Yes"/>
    <s v="DSL"/>
    <s v="Month-to-month"/>
    <s v="No"/>
    <s v="Bank transfer (automatic)"/>
    <n v="67.95"/>
    <n v="350.3"/>
    <s v="Yes"/>
    <m/>
  </r>
  <r>
    <x v="4615"/>
    <s v="Female"/>
    <n v="0"/>
    <s v="Yes"/>
    <x v="0"/>
    <s v="No"/>
    <n v="61"/>
    <s v="Yes"/>
    <s v="Fiber optic"/>
    <s v="Two year"/>
    <s v="Yes"/>
    <s v="Bank transfer (automatic)"/>
    <n v="94.35"/>
    <n v="5703"/>
    <s v="No"/>
    <m/>
  </r>
  <r>
    <x v="4616"/>
    <s v="Female"/>
    <n v="0"/>
    <s v="No"/>
    <x v="1"/>
    <s v="No"/>
    <n v="1"/>
    <s v="Yes"/>
    <s v="Fiber optic"/>
    <s v="Month-to-month"/>
    <s v="Yes"/>
    <s v="Electronic check"/>
    <n v="69.5"/>
    <n v="69.5"/>
    <s v="Yes"/>
    <m/>
  </r>
  <r>
    <x v="4617"/>
    <s v="Male"/>
    <n v="0"/>
    <s v="No"/>
    <x v="1"/>
    <s v="No"/>
    <n v="1"/>
    <s v="Yes"/>
    <s v="No"/>
    <s v="Month-to-month"/>
    <s v="Yes"/>
    <s v="Mailed check"/>
    <n v="18.850000000000001"/>
    <n v="18.850000000000001"/>
    <s v="Yes"/>
    <m/>
  </r>
  <r>
    <x v="4618"/>
    <s v="Male"/>
    <n v="0"/>
    <s v="No"/>
    <x v="1"/>
    <s v="No"/>
    <n v="26"/>
    <s v="Yes"/>
    <s v="No"/>
    <s v="One year"/>
    <s v="No"/>
    <s v="Mailed check"/>
    <n v="19.399999999999999"/>
    <n v="525.54999999999995"/>
    <s v="No"/>
    <m/>
  </r>
  <r>
    <x v="4619"/>
    <s v="Female"/>
    <n v="0"/>
    <s v="No"/>
    <x v="1"/>
    <s v="No"/>
    <n v="1"/>
    <s v="Yes"/>
    <s v="Fiber optic"/>
    <s v="Month-to-month"/>
    <s v="Yes"/>
    <s v="Electronic check"/>
    <n v="69.2"/>
    <n v="69.2"/>
    <s v="Yes"/>
    <m/>
  </r>
  <r>
    <x v="4620"/>
    <s v="Male"/>
    <n v="0"/>
    <s v="Yes"/>
    <x v="0"/>
    <s v="No"/>
    <n v="24"/>
    <s v="Yes"/>
    <s v="No"/>
    <s v="Two year"/>
    <s v="No"/>
    <s v="Mailed check"/>
    <n v="19.75"/>
    <n v="483.15"/>
    <s v="No"/>
    <m/>
  </r>
  <r>
    <x v="4621"/>
    <s v="Female"/>
    <n v="0"/>
    <s v="No"/>
    <x v="1"/>
    <s v="Yes"/>
    <n v="26"/>
    <s v="No"/>
    <s v="DSL"/>
    <s v="Month-to-month"/>
    <s v="Yes"/>
    <s v="Mailed check"/>
    <n v="29.8"/>
    <n v="786.5"/>
    <s v="No"/>
    <m/>
  </r>
  <r>
    <x v="4622"/>
    <s v="Male"/>
    <n v="0"/>
    <s v="No"/>
    <x v="1"/>
    <s v="No"/>
    <n v="1"/>
    <s v="Yes"/>
    <s v="Fiber optic"/>
    <s v="Month-to-month"/>
    <s v="Yes"/>
    <s v="Electronic check"/>
    <n v="69.650000000000006"/>
    <n v="69.650000000000006"/>
    <s v="Yes"/>
    <m/>
  </r>
  <r>
    <x v="4623"/>
    <s v="Male"/>
    <n v="1"/>
    <s v="Yes"/>
    <x v="0"/>
    <s v="No"/>
    <n v="40"/>
    <s v="Yes"/>
    <s v="Fiber optic"/>
    <s v="Month-to-month"/>
    <s v="No"/>
    <s v="Electronic check"/>
    <n v="101.85"/>
    <n v="4086.3"/>
    <s v="Yes"/>
    <m/>
  </r>
  <r>
    <x v="4624"/>
    <s v="Male"/>
    <n v="0"/>
    <s v="No"/>
    <x v="1"/>
    <s v="No"/>
    <n v="52"/>
    <s v="Yes"/>
    <s v="Fiber optic"/>
    <s v="Month-to-month"/>
    <s v="Yes"/>
    <s v="Electronic check"/>
    <n v="103.05"/>
    <n v="5364.8"/>
    <s v="No"/>
    <m/>
  </r>
  <r>
    <x v="4625"/>
    <s v="Female"/>
    <n v="0"/>
    <s v="No"/>
    <x v="1"/>
    <s v="No"/>
    <n v="1"/>
    <s v="Yes"/>
    <s v="Fiber optic"/>
    <s v="Month-to-month"/>
    <s v="Yes"/>
    <s v="Electronic check"/>
    <n v="82.3"/>
    <n v="82.3"/>
    <s v="Yes"/>
    <m/>
  </r>
  <r>
    <x v="4626"/>
    <s v="Male"/>
    <n v="0"/>
    <s v="No"/>
    <x v="1"/>
    <s v="No"/>
    <n v="1"/>
    <s v="Yes"/>
    <s v="No"/>
    <s v="Month-to-month"/>
    <s v="No"/>
    <s v="Mailed check"/>
    <n v="20.3"/>
    <n v="20.3"/>
    <s v="No"/>
    <m/>
  </r>
  <r>
    <x v="4627"/>
    <s v="Female"/>
    <n v="0"/>
    <s v="No"/>
    <x v="1"/>
    <s v="No"/>
    <n v="21"/>
    <s v="No"/>
    <s v="DSL"/>
    <s v="Two year"/>
    <s v="No"/>
    <s v="Mailed check"/>
    <n v="35.1"/>
    <n v="770.4"/>
    <s v="No"/>
    <m/>
  </r>
  <r>
    <x v="4628"/>
    <s v="Female"/>
    <n v="0"/>
    <s v="Yes"/>
    <x v="0"/>
    <s v="No"/>
    <n v="67"/>
    <s v="Yes"/>
    <s v="Fiber optic"/>
    <s v="One year"/>
    <s v="Yes"/>
    <s v="Bank transfer (automatic)"/>
    <n v="105.7"/>
    <n v="6816.95"/>
    <s v="No"/>
    <m/>
  </r>
  <r>
    <x v="4629"/>
    <s v="Female"/>
    <n v="0"/>
    <s v="Yes"/>
    <x v="0"/>
    <s v="Yes"/>
    <n v="44"/>
    <s v="Yes"/>
    <s v="DSL"/>
    <s v="Month-to-month"/>
    <s v="No"/>
    <s v="Bank transfer (automatic)"/>
    <n v="56.25"/>
    <n v="2419.5500000000002"/>
    <s v="No"/>
    <m/>
  </r>
  <r>
    <x v="4630"/>
    <s v="Male"/>
    <n v="0"/>
    <s v="Yes"/>
    <x v="0"/>
    <s v="Yes"/>
    <n v="70"/>
    <s v="No"/>
    <s v="DSL"/>
    <s v="One year"/>
    <s v="No"/>
    <s v="Electronic check"/>
    <n v="60.35"/>
    <n v="4138.7"/>
    <s v="No"/>
    <m/>
  </r>
  <r>
    <x v="4631"/>
    <s v="Male"/>
    <n v="0"/>
    <s v="No"/>
    <x v="1"/>
    <s v="No"/>
    <n v="3"/>
    <s v="Yes"/>
    <s v="Fiber optic"/>
    <s v="Month-to-month"/>
    <s v="No"/>
    <s v="Electronic check"/>
    <n v="79.25"/>
    <n v="267.60000000000002"/>
    <s v="Yes"/>
    <m/>
  </r>
  <r>
    <x v="4632"/>
    <s v="Female"/>
    <n v="0"/>
    <s v="No"/>
    <x v="1"/>
    <s v="No"/>
    <n v="13"/>
    <s v="Yes"/>
    <s v="Fiber optic"/>
    <s v="Month-to-month"/>
    <s v="Yes"/>
    <s v="Electronic check"/>
    <n v="84.6"/>
    <n v="1115.2"/>
    <s v="Yes"/>
    <m/>
  </r>
  <r>
    <x v="4633"/>
    <s v="Female"/>
    <n v="0"/>
    <s v="Yes"/>
    <x v="0"/>
    <s v="Yes"/>
    <n v="58"/>
    <s v="Yes"/>
    <s v="Fiber optic"/>
    <s v="Month-to-month"/>
    <s v="Yes"/>
    <s v="Bank transfer (automatic)"/>
    <n v="93.4"/>
    <n v="5435.6"/>
    <s v="Yes"/>
    <m/>
  </r>
  <r>
    <x v="4634"/>
    <s v="Female"/>
    <n v="0"/>
    <s v="Yes"/>
    <x v="0"/>
    <s v="Yes"/>
    <n v="42"/>
    <s v="Yes"/>
    <s v="Fiber optic"/>
    <s v="Month-to-month"/>
    <s v="Yes"/>
    <s v="Electronic check"/>
    <n v="94.2"/>
    <n v="4186.3"/>
    <s v="Yes"/>
    <m/>
  </r>
  <r>
    <x v="4635"/>
    <s v="Male"/>
    <n v="1"/>
    <s v="Yes"/>
    <x v="0"/>
    <s v="No"/>
    <n v="1"/>
    <s v="No"/>
    <s v="DSL"/>
    <s v="Month-to-month"/>
    <s v="No"/>
    <s v="Electronic check"/>
    <n v="25.05"/>
    <n v="25.05"/>
    <s v="Yes"/>
    <m/>
  </r>
  <r>
    <x v="4636"/>
    <s v="Female"/>
    <n v="0"/>
    <s v="Yes"/>
    <x v="0"/>
    <s v="Yes"/>
    <n v="46"/>
    <s v="Yes"/>
    <s v="Fiber optic"/>
    <s v="Two year"/>
    <s v="No"/>
    <s v="Mailed check"/>
    <n v="99.65"/>
    <n v="4630.2"/>
    <s v="No"/>
    <m/>
  </r>
  <r>
    <x v="4637"/>
    <s v="Female"/>
    <n v="0"/>
    <s v="Yes"/>
    <x v="0"/>
    <s v="Yes"/>
    <n v="63"/>
    <s v="Yes"/>
    <s v="DSL"/>
    <s v="Two year"/>
    <s v="Yes"/>
    <s v="Bank transfer (automatic)"/>
    <n v="50.65"/>
    <n v="3221.25"/>
    <s v="No"/>
    <m/>
  </r>
  <r>
    <x v="4638"/>
    <s v="Male"/>
    <n v="0"/>
    <s v="Yes"/>
    <x v="0"/>
    <s v="Yes"/>
    <n v="15"/>
    <s v="Yes"/>
    <s v="DSL"/>
    <s v="Month-to-month"/>
    <s v="Yes"/>
    <s v="Bank transfer (automatic)"/>
    <n v="59.65"/>
    <n v="867.1"/>
    <s v="No"/>
    <m/>
  </r>
  <r>
    <x v="4639"/>
    <s v="Male"/>
    <n v="0"/>
    <s v="No"/>
    <x v="1"/>
    <s v="Yes"/>
    <n v="1"/>
    <s v="Yes"/>
    <s v="DSL"/>
    <s v="Month-to-month"/>
    <s v="No"/>
    <s v="Electronic check"/>
    <n v="48.95"/>
    <n v="48.95"/>
    <s v="Yes"/>
    <m/>
  </r>
  <r>
    <x v="4640"/>
    <s v="Female"/>
    <n v="0"/>
    <s v="Yes"/>
    <x v="0"/>
    <s v="Yes"/>
    <n v="6"/>
    <s v="Yes"/>
    <s v="DSL"/>
    <s v="Month-to-month"/>
    <s v="No"/>
    <s v="Electronic check"/>
    <n v="54.85"/>
    <n v="355.1"/>
    <s v="No"/>
    <m/>
  </r>
  <r>
    <x v="4641"/>
    <s v="Male"/>
    <n v="0"/>
    <s v="No"/>
    <x v="1"/>
    <s v="No"/>
    <n v="1"/>
    <s v="Yes"/>
    <s v="DSL"/>
    <s v="Month-to-month"/>
    <s v="No"/>
    <s v="Electronic check"/>
    <n v="45.3"/>
    <n v="45.3"/>
    <s v="Yes"/>
    <m/>
  </r>
  <r>
    <x v="4642"/>
    <s v="Male"/>
    <n v="0"/>
    <s v="Yes"/>
    <x v="0"/>
    <s v="Yes"/>
    <n v="63"/>
    <s v="Yes"/>
    <s v="Fiber optic"/>
    <s v="One year"/>
    <s v="Yes"/>
    <s v="Electronic check"/>
    <n v="91.35"/>
    <n v="5764.7"/>
    <s v="No"/>
    <m/>
  </r>
  <r>
    <x v="4643"/>
    <s v="Male"/>
    <n v="0"/>
    <s v="No"/>
    <x v="1"/>
    <s v="No"/>
    <n v="2"/>
    <s v="Yes"/>
    <s v="Fiber optic"/>
    <s v="Month-to-month"/>
    <s v="Yes"/>
    <s v="Electronic check"/>
    <n v="85.85"/>
    <n v="167.3"/>
    <s v="Yes"/>
    <m/>
  </r>
  <r>
    <x v="4644"/>
    <s v="Female"/>
    <n v="0"/>
    <s v="Yes"/>
    <x v="0"/>
    <s v="Yes"/>
    <n v="18"/>
    <s v="Yes"/>
    <s v="No"/>
    <s v="Two year"/>
    <s v="No"/>
    <s v="Mailed check"/>
    <n v="25.1"/>
    <n v="428.45"/>
    <s v="No"/>
    <m/>
  </r>
  <r>
    <x v="4645"/>
    <s v="Female"/>
    <n v="0"/>
    <s v="Yes"/>
    <x v="0"/>
    <s v="No"/>
    <n v="43"/>
    <s v="No"/>
    <s v="DSL"/>
    <s v="Month-to-month"/>
    <s v="No"/>
    <s v="Bank transfer (automatic)"/>
    <n v="34"/>
    <n v="1505.35"/>
    <s v="No"/>
    <m/>
  </r>
  <r>
    <x v="4646"/>
    <s v="Female"/>
    <n v="0"/>
    <s v="No"/>
    <x v="1"/>
    <s v="No"/>
    <n v="15"/>
    <s v="No"/>
    <s v="DSL"/>
    <s v="One year"/>
    <s v="No"/>
    <s v="Mailed check"/>
    <n v="45.9"/>
    <n v="693.45"/>
    <s v="No"/>
    <m/>
  </r>
  <r>
    <x v="4647"/>
    <s v="Male"/>
    <n v="0"/>
    <s v="No"/>
    <x v="1"/>
    <s v="Yes"/>
    <n v="10"/>
    <s v="Yes"/>
    <s v="Fiber optic"/>
    <s v="Month-to-month"/>
    <s v="No"/>
    <s v="Electronic check"/>
    <n v="95.2"/>
    <n v="930.4"/>
    <s v="Yes"/>
    <m/>
  </r>
  <r>
    <x v="4648"/>
    <s v="Male"/>
    <n v="0"/>
    <s v="No"/>
    <x v="1"/>
    <s v="Yes"/>
    <n v="49"/>
    <s v="Yes"/>
    <s v="Fiber optic"/>
    <s v="One year"/>
    <s v="Yes"/>
    <s v="Bank transfer (automatic)"/>
    <n v="100.6"/>
    <n v="5069.6499999999996"/>
    <s v="Yes"/>
    <m/>
  </r>
  <r>
    <x v="4649"/>
    <s v="Male"/>
    <n v="0"/>
    <s v="Yes"/>
    <x v="0"/>
    <s v="Yes"/>
    <n v="6"/>
    <s v="Yes"/>
    <s v="DSL"/>
    <s v="Month-to-month"/>
    <s v="Yes"/>
    <s v="Mailed check"/>
    <n v="55.3"/>
    <n v="324.25"/>
    <s v="Yes"/>
    <m/>
  </r>
  <r>
    <x v="4650"/>
    <s v="Male"/>
    <n v="0"/>
    <s v="Yes"/>
    <x v="0"/>
    <s v="Yes"/>
    <n v="70"/>
    <s v="Yes"/>
    <s v="No"/>
    <s v="Two year"/>
    <s v="No"/>
    <s v="Credit card (automatic)"/>
    <n v="20.350000000000001"/>
    <n v="1458.1"/>
    <s v="No"/>
    <m/>
  </r>
  <r>
    <x v="4651"/>
    <s v="Male"/>
    <n v="1"/>
    <s v="No"/>
    <x v="1"/>
    <s v="No"/>
    <n v="2"/>
    <s v="Yes"/>
    <s v="Fiber optic"/>
    <s v="Month-to-month"/>
    <s v="Yes"/>
    <s v="Mailed check"/>
    <n v="74.849999999999994"/>
    <n v="156.4"/>
    <s v="Yes"/>
    <m/>
  </r>
  <r>
    <x v="4652"/>
    <s v="Male"/>
    <n v="1"/>
    <s v="Yes"/>
    <x v="0"/>
    <s v="No"/>
    <n v="63"/>
    <s v="No"/>
    <s v="DSL"/>
    <s v="One year"/>
    <s v="No"/>
    <s v="Bank transfer (automatic)"/>
    <n v="36.1"/>
    <n v="2298.9"/>
    <s v="No"/>
    <m/>
  </r>
  <r>
    <x v="4653"/>
    <s v="Female"/>
    <n v="0"/>
    <s v="No"/>
    <x v="1"/>
    <s v="No"/>
    <n v="25"/>
    <s v="Yes"/>
    <s v="DSL"/>
    <s v="Month-to-month"/>
    <s v="Yes"/>
    <s v="Bank transfer (automatic)"/>
    <n v="65.8"/>
    <n v="1679.65"/>
    <s v="No"/>
    <m/>
  </r>
  <r>
    <x v="4654"/>
    <s v="Male"/>
    <n v="1"/>
    <s v="Yes"/>
    <x v="0"/>
    <s v="No"/>
    <n v="28"/>
    <s v="Yes"/>
    <s v="Fiber optic"/>
    <s v="Month-to-month"/>
    <s v="Yes"/>
    <s v="Electronic check"/>
    <n v="105.8"/>
    <n v="2998"/>
    <s v="No"/>
    <m/>
  </r>
  <r>
    <x v="4655"/>
    <s v="Female"/>
    <n v="1"/>
    <s v="No"/>
    <x v="1"/>
    <s v="No"/>
    <n v="53"/>
    <s v="Yes"/>
    <s v="Fiber optic"/>
    <s v="One year"/>
    <s v="Yes"/>
    <s v="Mailed check"/>
    <n v="96.75"/>
    <n v="5206.55"/>
    <s v="No"/>
    <m/>
  </r>
  <r>
    <x v="4656"/>
    <s v="Male"/>
    <n v="0"/>
    <s v="No"/>
    <x v="1"/>
    <s v="No"/>
    <n v="1"/>
    <s v="No"/>
    <s v="DSL"/>
    <s v="Month-to-month"/>
    <s v="No"/>
    <s v="Mailed check"/>
    <n v="24.4"/>
    <n v="24.4"/>
    <s v="No"/>
    <m/>
  </r>
  <r>
    <x v="4657"/>
    <s v="Male"/>
    <n v="0"/>
    <s v="No"/>
    <x v="1"/>
    <s v="No"/>
    <n v="2"/>
    <s v="Yes"/>
    <s v="Fiber optic"/>
    <s v="Month-to-month"/>
    <s v="Yes"/>
    <s v="Electronic check"/>
    <n v="79.849999999999994"/>
    <n v="152.44999999999999"/>
    <s v="Yes"/>
    <m/>
  </r>
  <r>
    <x v="4658"/>
    <s v="Female"/>
    <n v="0"/>
    <s v="No"/>
    <x v="1"/>
    <s v="No"/>
    <n v="34"/>
    <s v="Yes"/>
    <s v="DSL"/>
    <s v="One year"/>
    <s v="No"/>
    <s v="Electronic check"/>
    <n v="64.349999999999994"/>
    <n v="2053.0500000000002"/>
    <s v="No"/>
    <m/>
  </r>
  <r>
    <x v="4659"/>
    <s v="Female"/>
    <n v="0"/>
    <s v="No"/>
    <x v="1"/>
    <s v="Yes"/>
    <n v="19"/>
    <s v="Yes"/>
    <s v="No"/>
    <s v="Two year"/>
    <s v="No"/>
    <s v="Mailed check"/>
    <n v="20.5"/>
    <n v="398.55"/>
    <s v="No"/>
    <m/>
  </r>
  <r>
    <x v="4660"/>
    <s v="Male"/>
    <n v="0"/>
    <s v="No"/>
    <x v="1"/>
    <s v="No"/>
    <n v="15"/>
    <s v="Yes"/>
    <s v="Fiber optic"/>
    <s v="Month-to-month"/>
    <s v="Yes"/>
    <s v="Mailed check"/>
    <n v="76"/>
    <n v="1130.8499999999999"/>
    <s v="Yes"/>
    <m/>
  </r>
  <r>
    <x v="4661"/>
    <s v="Female"/>
    <n v="0"/>
    <s v="Yes"/>
    <x v="0"/>
    <s v="Yes"/>
    <n v="62"/>
    <s v="Yes"/>
    <s v="DSL"/>
    <s v="One year"/>
    <s v="No"/>
    <s v="Credit card (automatic)"/>
    <n v="54.75"/>
    <n v="3425.35"/>
    <s v="No"/>
    <m/>
  </r>
  <r>
    <x v="4662"/>
    <s v="Female"/>
    <n v="1"/>
    <s v="No"/>
    <x v="1"/>
    <s v="No"/>
    <n v="42"/>
    <s v="Yes"/>
    <s v="Fiber optic"/>
    <s v="Month-to-month"/>
    <s v="Yes"/>
    <s v="Bank transfer (automatic)"/>
    <n v="104.75"/>
    <n v="4323.45"/>
    <s v="Yes"/>
    <m/>
  </r>
  <r>
    <x v="4663"/>
    <s v="Female"/>
    <n v="0"/>
    <s v="No"/>
    <x v="1"/>
    <s v="No"/>
    <n v="1"/>
    <s v="Yes"/>
    <s v="DSL"/>
    <s v="Month-to-month"/>
    <s v="Yes"/>
    <s v="Electronic check"/>
    <n v="56.25"/>
    <n v="56.25"/>
    <s v="Yes"/>
    <m/>
  </r>
  <r>
    <x v="4664"/>
    <s v="Male"/>
    <n v="0"/>
    <s v="Yes"/>
    <x v="0"/>
    <s v="No"/>
    <n v="21"/>
    <s v="Yes"/>
    <s v="Fiber optic"/>
    <s v="Month-to-month"/>
    <s v="Yes"/>
    <s v="Electronic check"/>
    <n v="106.1"/>
    <n v="2249.9499999999998"/>
    <s v="Yes"/>
    <m/>
  </r>
  <r>
    <x v="4665"/>
    <s v="Female"/>
    <n v="0"/>
    <s v="Yes"/>
    <x v="0"/>
    <s v="No"/>
    <n v="63"/>
    <s v="Yes"/>
    <s v="Fiber optic"/>
    <s v="One year"/>
    <s v="Yes"/>
    <s v="Electronic check"/>
    <n v="96"/>
    <n v="6109.75"/>
    <s v="No"/>
    <m/>
  </r>
  <r>
    <x v="4666"/>
    <s v="Female"/>
    <n v="0"/>
    <s v="Yes"/>
    <x v="0"/>
    <s v="Yes"/>
    <n v="61"/>
    <s v="No"/>
    <s v="DSL"/>
    <s v="Two year"/>
    <s v="Yes"/>
    <s v="Bank transfer (automatic)"/>
    <n v="61.45"/>
    <n v="3751.15"/>
    <s v="No"/>
    <m/>
  </r>
  <r>
    <x v="4667"/>
    <s v="Female"/>
    <n v="0"/>
    <s v="No"/>
    <x v="1"/>
    <s v="No"/>
    <n v="1"/>
    <s v="Yes"/>
    <s v="Fiber optic"/>
    <s v="Month-to-month"/>
    <s v="No"/>
    <s v="Electronic check"/>
    <n v="68.650000000000006"/>
    <n v="68.650000000000006"/>
    <s v="Yes"/>
    <m/>
  </r>
  <r>
    <x v="4668"/>
    <s v="Female"/>
    <n v="0"/>
    <s v="Yes"/>
    <x v="0"/>
    <s v="Yes"/>
    <n v="6"/>
    <s v="Yes"/>
    <s v="No"/>
    <s v="One year"/>
    <s v="No"/>
    <s v="Credit card (automatic)"/>
    <n v="19"/>
    <n v="105.5"/>
    <s v="No"/>
    <m/>
  </r>
  <r>
    <x v="4669"/>
    <s v="Female"/>
    <n v="0"/>
    <s v="No"/>
    <x v="1"/>
    <s v="No"/>
    <n v="33"/>
    <s v="Yes"/>
    <s v="Fiber optic"/>
    <s v="Month-to-month"/>
    <s v="Yes"/>
    <s v="Electronic check"/>
    <n v="100"/>
    <n v="3320.6"/>
    <s v="No"/>
    <m/>
  </r>
  <r>
    <x v="4670"/>
    <s v="Male"/>
    <n v="0"/>
    <s v="No"/>
    <x v="1"/>
    <s v="No"/>
    <n v="16"/>
    <s v="Yes"/>
    <s v="No"/>
    <s v="Month-to-month"/>
    <s v="No"/>
    <s v="Bank transfer (automatic)"/>
    <n v="20.25"/>
    <n v="327.45"/>
    <s v="Yes"/>
    <m/>
  </r>
  <r>
    <x v="4671"/>
    <s v="Female"/>
    <n v="0"/>
    <s v="Yes"/>
    <x v="0"/>
    <s v="No"/>
    <n v="56"/>
    <s v="Yes"/>
    <s v="Fiber optic"/>
    <s v="Month-to-month"/>
    <s v="Yes"/>
    <s v="Electronic check"/>
    <n v="98.7"/>
    <n v="5669.5"/>
    <s v="No"/>
    <m/>
  </r>
  <r>
    <x v="4672"/>
    <s v="Male"/>
    <n v="0"/>
    <s v="No"/>
    <x v="1"/>
    <s v="Yes"/>
    <n v="23"/>
    <s v="Yes"/>
    <s v="No"/>
    <s v="One year"/>
    <s v="No"/>
    <s v="Mailed check"/>
    <n v="19.8"/>
    <n v="465.45"/>
    <s v="No"/>
    <m/>
  </r>
  <r>
    <x v="4673"/>
    <s v="Male"/>
    <n v="0"/>
    <s v="No"/>
    <x v="1"/>
    <s v="No"/>
    <n v="9"/>
    <s v="Yes"/>
    <s v="Fiber optic"/>
    <s v="Month-to-month"/>
    <s v="Yes"/>
    <s v="Electronic check"/>
    <n v="73.8"/>
    <n v="704.3"/>
    <s v="No"/>
    <m/>
  </r>
  <r>
    <x v="4674"/>
    <s v="Male"/>
    <n v="0"/>
    <s v="Yes"/>
    <x v="0"/>
    <s v="Yes"/>
    <n v="15"/>
    <s v="Yes"/>
    <s v="Fiber optic"/>
    <s v="Month-to-month"/>
    <s v="Yes"/>
    <s v="Bank transfer (automatic)"/>
    <n v="74.900000000000006"/>
    <n v="1107.25"/>
    <s v="Yes"/>
    <m/>
  </r>
  <r>
    <x v="4675"/>
    <s v="Male"/>
    <n v="0"/>
    <s v="No"/>
    <x v="1"/>
    <s v="No"/>
    <n v="5"/>
    <s v="Yes"/>
    <s v="No"/>
    <s v="Month-to-month"/>
    <s v="No"/>
    <s v="Credit card (automatic)"/>
    <n v="20.05"/>
    <n v="95.55"/>
    <s v="No"/>
    <m/>
  </r>
  <r>
    <x v="4676"/>
    <s v="Male"/>
    <n v="0"/>
    <s v="Yes"/>
    <x v="0"/>
    <s v="No"/>
    <n v="61"/>
    <s v="Yes"/>
    <s v="Fiber optic"/>
    <s v="Month-to-month"/>
    <s v="Yes"/>
    <s v="Electronic check"/>
    <n v="106.2"/>
    <n v="6375.2"/>
    <s v="No"/>
    <m/>
  </r>
  <r>
    <x v="4677"/>
    <s v="Male"/>
    <n v="0"/>
    <s v="Yes"/>
    <x v="0"/>
    <s v="Yes"/>
    <n v="8"/>
    <s v="Yes"/>
    <s v="No"/>
    <s v="Two year"/>
    <s v="No"/>
    <s v="Mailed check"/>
    <n v="19.7"/>
    <n v="130.25"/>
    <s v="No"/>
    <m/>
  </r>
  <r>
    <x v="4678"/>
    <s v="Female"/>
    <n v="0"/>
    <s v="Yes"/>
    <x v="0"/>
    <s v="Yes"/>
    <n v="8"/>
    <s v="Yes"/>
    <s v="No"/>
    <s v="Two year"/>
    <s v="No"/>
    <s v="Mailed check"/>
    <n v="19.5"/>
    <n v="162.15"/>
    <s v="No"/>
    <m/>
  </r>
  <r>
    <x v="4679"/>
    <s v="Female"/>
    <n v="0"/>
    <s v="No"/>
    <x v="1"/>
    <s v="No"/>
    <n v="34"/>
    <s v="Yes"/>
    <s v="DSL"/>
    <s v="One year"/>
    <s v="No"/>
    <s v="Mailed check"/>
    <n v="55"/>
    <n v="1885.15"/>
    <s v="No"/>
    <m/>
  </r>
  <r>
    <x v="4680"/>
    <s v="Male"/>
    <n v="0"/>
    <s v="Yes"/>
    <x v="0"/>
    <s v="No"/>
    <n v="68"/>
    <s v="Yes"/>
    <s v="DSL"/>
    <s v="Two year"/>
    <s v="Yes"/>
    <s v="Credit card (automatic)"/>
    <n v="90.8"/>
    <n v="6302.85"/>
    <s v="No"/>
    <m/>
  </r>
  <r>
    <x v="4681"/>
    <s v="Female"/>
    <n v="0"/>
    <s v="Yes"/>
    <x v="0"/>
    <s v="Yes"/>
    <n v="45"/>
    <s v="No"/>
    <s v="DSL"/>
    <s v="One year"/>
    <s v="No"/>
    <s v="Bank transfer (automatic)"/>
    <n v="51"/>
    <n v="2264.5"/>
    <s v="No"/>
    <m/>
  </r>
  <r>
    <x v="4682"/>
    <s v="Female"/>
    <n v="1"/>
    <s v="No"/>
    <x v="1"/>
    <s v="No"/>
    <n v="9"/>
    <s v="Yes"/>
    <s v="Fiber optic"/>
    <s v="Month-to-month"/>
    <s v="Yes"/>
    <s v="Electronic check"/>
    <n v="90.1"/>
    <n v="816.8"/>
    <s v="No"/>
    <m/>
  </r>
  <r>
    <x v="4683"/>
    <s v="Female"/>
    <n v="0"/>
    <s v="No"/>
    <x v="1"/>
    <s v="No"/>
    <n v="22"/>
    <s v="Yes"/>
    <s v="DSL"/>
    <s v="Month-to-month"/>
    <s v="Yes"/>
    <s v="Mailed check"/>
    <n v="59.05"/>
    <n v="1253.5"/>
    <s v="No"/>
    <m/>
  </r>
  <r>
    <x v="4684"/>
    <s v="Female"/>
    <n v="0"/>
    <s v="No"/>
    <x v="1"/>
    <s v="No"/>
    <n v="2"/>
    <s v="Yes"/>
    <s v="No"/>
    <s v="Month-to-month"/>
    <s v="No"/>
    <s v="Mailed check"/>
    <n v="20.3"/>
    <n v="41.2"/>
    <s v="No"/>
    <m/>
  </r>
  <r>
    <x v="4685"/>
    <s v="Male"/>
    <n v="0"/>
    <s v="Yes"/>
    <x v="0"/>
    <s v="No"/>
    <n v="70"/>
    <s v="Yes"/>
    <s v="DSL"/>
    <s v="Two year"/>
    <s v="No"/>
    <s v="Bank transfer (automatic)"/>
    <n v="72.95"/>
    <n v="5265.55"/>
    <s v="No"/>
    <m/>
  </r>
  <r>
    <x v="4686"/>
    <s v="Female"/>
    <n v="0"/>
    <s v="No"/>
    <x v="1"/>
    <s v="Yes"/>
    <n v="10"/>
    <s v="Yes"/>
    <s v="DSL"/>
    <s v="One year"/>
    <s v="No"/>
    <s v="Credit card (automatic)"/>
    <n v="73.55"/>
    <n v="693.3"/>
    <s v="No"/>
    <m/>
  </r>
  <r>
    <x v="4687"/>
    <s v="Male"/>
    <n v="0"/>
    <s v="No"/>
    <x v="1"/>
    <s v="No"/>
    <n v="72"/>
    <s v="Yes"/>
    <s v="DSL"/>
    <s v="Two year"/>
    <s v="No"/>
    <s v="Credit card (automatic)"/>
    <n v="84.3"/>
    <n v="5997.1"/>
    <s v="No"/>
    <m/>
  </r>
  <r>
    <x v="4688"/>
    <s v="Female"/>
    <n v="1"/>
    <s v="No"/>
    <x v="1"/>
    <s v="No"/>
    <n v="54"/>
    <s v="Yes"/>
    <s v="DSL"/>
    <s v="One year"/>
    <s v="No"/>
    <s v="Mailed check"/>
    <n v="72.099999999999994"/>
    <n v="3886.05"/>
    <s v="No"/>
    <m/>
  </r>
  <r>
    <x v="4689"/>
    <s v="Female"/>
    <n v="0"/>
    <s v="No"/>
    <x v="1"/>
    <s v="No"/>
    <n v="71"/>
    <s v="Yes"/>
    <s v="Fiber optic"/>
    <s v="Two year"/>
    <s v="Yes"/>
    <s v="Credit card (automatic)"/>
    <n v="106.75"/>
    <n v="7283.25"/>
    <s v="No"/>
    <m/>
  </r>
  <r>
    <x v="4690"/>
    <s v="Female"/>
    <n v="0"/>
    <s v="No"/>
    <x v="1"/>
    <s v="No"/>
    <n v="22"/>
    <s v="Yes"/>
    <s v="No"/>
    <s v="One year"/>
    <s v="Yes"/>
    <s v="Mailed check"/>
    <n v="19.25"/>
    <n v="412.55"/>
    <s v="No"/>
    <m/>
  </r>
  <r>
    <x v="4691"/>
    <s v="Female"/>
    <n v="0"/>
    <s v="Yes"/>
    <x v="0"/>
    <s v="Yes"/>
    <n v="50"/>
    <s v="Yes"/>
    <s v="No"/>
    <s v="Two year"/>
    <s v="No"/>
    <s v="Credit card (automatic)"/>
    <n v="20.55"/>
    <n v="1070.25"/>
    <s v="No"/>
    <m/>
  </r>
  <r>
    <x v="4692"/>
    <s v="Female"/>
    <n v="0"/>
    <s v="Yes"/>
    <x v="0"/>
    <s v="Yes"/>
    <n v="43"/>
    <s v="Yes"/>
    <s v="No"/>
    <s v="One year"/>
    <s v="No"/>
    <s v="Mailed check"/>
    <n v="20"/>
    <n v="817.95"/>
    <s v="No"/>
    <m/>
  </r>
  <r>
    <x v="4693"/>
    <s v="Male"/>
    <n v="1"/>
    <s v="No"/>
    <x v="1"/>
    <s v="No"/>
    <n v="64"/>
    <s v="Yes"/>
    <s v="Fiber optic"/>
    <s v="Month-to-month"/>
    <s v="Yes"/>
    <s v="Bank transfer (automatic)"/>
    <n v="103.5"/>
    <n v="6548.65"/>
    <s v="No"/>
    <m/>
  </r>
  <r>
    <x v="4694"/>
    <s v="Female"/>
    <n v="0"/>
    <s v="Yes"/>
    <x v="0"/>
    <s v="Yes"/>
    <n v="23"/>
    <s v="Yes"/>
    <s v="No"/>
    <s v="Two year"/>
    <s v="No"/>
    <s v="Mailed check"/>
    <n v="23.85"/>
    <n v="625.65"/>
    <s v="No"/>
    <m/>
  </r>
  <r>
    <x v="4695"/>
    <s v="Female"/>
    <n v="0"/>
    <s v="No"/>
    <x v="1"/>
    <s v="No"/>
    <n v="1"/>
    <s v="Yes"/>
    <s v="Fiber optic"/>
    <s v="Month-to-month"/>
    <s v="Yes"/>
    <s v="Electronic check"/>
    <n v="70.849999999999994"/>
    <n v="70.849999999999994"/>
    <s v="Yes"/>
    <m/>
  </r>
  <r>
    <x v="4696"/>
    <s v="Male"/>
    <n v="0"/>
    <s v="No"/>
    <x v="1"/>
    <s v="No"/>
    <n v="26"/>
    <s v="Yes"/>
    <s v="DSL"/>
    <s v="One year"/>
    <s v="No"/>
    <s v="Credit card (automatic)"/>
    <n v="59.45"/>
    <n v="1507"/>
    <s v="No"/>
    <m/>
  </r>
  <r>
    <x v="4697"/>
    <s v="Male"/>
    <n v="0"/>
    <s v="No"/>
    <x v="1"/>
    <s v="No"/>
    <n v="14"/>
    <s v="Yes"/>
    <s v="No"/>
    <s v="Month-to-month"/>
    <s v="Yes"/>
    <s v="Electronic check"/>
    <n v="20.05"/>
    <n v="299.3"/>
    <s v="No"/>
    <m/>
  </r>
  <r>
    <x v="4698"/>
    <s v="Male"/>
    <n v="0"/>
    <s v="No"/>
    <x v="1"/>
    <s v="No"/>
    <n v="64"/>
    <s v="Yes"/>
    <s v="DSL"/>
    <s v="One year"/>
    <s v="No"/>
    <s v="Electronic check"/>
    <n v="81.25"/>
    <n v="5567.55"/>
    <s v="No"/>
    <m/>
  </r>
  <r>
    <x v="4699"/>
    <s v="Female"/>
    <n v="0"/>
    <s v="No"/>
    <x v="1"/>
    <s v="No"/>
    <n v="7"/>
    <s v="Yes"/>
    <s v="DSL"/>
    <s v="Month-to-month"/>
    <s v="Yes"/>
    <s v="Credit card (automatic)"/>
    <n v="70.75"/>
    <n v="450.8"/>
    <s v="Yes"/>
    <m/>
  </r>
  <r>
    <x v="4700"/>
    <s v="Female"/>
    <n v="0"/>
    <s v="No"/>
    <x v="1"/>
    <s v="No"/>
    <n v="57"/>
    <s v="Yes"/>
    <s v="DSL"/>
    <s v="Two year"/>
    <s v="Yes"/>
    <s v="Credit card (automatic)"/>
    <n v="74.3"/>
    <n v="4166.3500000000004"/>
    <s v="No"/>
    <m/>
  </r>
  <r>
    <x v="4701"/>
    <s v="Female"/>
    <n v="0"/>
    <s v="Yes"/>
    <x v="0"/>
    <s v="No"/>
    <n v="13"/>
    <s v="Yes"/>
    <s v="Fiber optic"/>
    <s v="Month-to-month"/>
    <s v="No"/>
    <s v="Electronic check"/>
    <n v="94.1"/>
    <n v="1215.5999999999999"/>
    <s v="Yes"/>
    <m/>
  </r>
  <r>
    <x v="4702"/>
    <s v="Female"/>
    <n v="0"/>
    <s v="Yes"/>
    <x v="0"/>
    <s v="Yes"/>
    <n v="3"/>
    <s v="No"/>
    <s v="DSL"/>
    <s v="Month-to-month"/>
    <s v="No"/>
    <s v="Credit card (automatic)"/>
    <n v="29.7"/>
    <n v="91.7"/>
    <s v="Yes"/>
    <m/>
  </r>
  <r>
    <x v="4703"/>
    <s v="Male"/>
    <n v="1"/>
    <s v="Yes"/>
    <x v="0"/>
    <s v="No"/>
    <n v="72"/>
    <s v="Yes"/>
    <s v="Fiber optic"/>
    <s v="Two year"/>
    <s v="No"/>
    <s v="Credit card (automatic)"/>
    <n v="109.7"/>
    <n v="7898.45"/>
    <s v="No"/>
    <m/>
  </r>
  <r>
    <x v="4704"/>
    <s v="Male"/>
    <n v="0"/>
    <s v="Yes"/>
    <x v="0"/>
    <s v="Yes"/>
    <n v="2"/>
    <s v="Yes"/>
    <s v="DSL"/>
    <s v="Month-to-month"/>
    <s v="Yes"/>
    <s v="Electronic check"/>
    <n v="44.5"/>
    <n v="90.05"/>
    <s v="No"/>
    <m/>
  </r>
  <r>
    <x v="4705"/>
    <s v="Female"/>
    <n v="0"/>
    <s v="Yes"/>
    <x v="0"/>
    <s v="No"/>
    <n v="38"/>
    <s v="Yes"/>
    <s v="Fiber optic"/>
    <s v="Month-to-month"/>
    <s v="Yes"/>
    <s v="Electronic check"/>
    <n v="105"/>
    <n v="4026.4"/>
    <s v="Yes"/>
    <m/>
  </r>
  <r>
    <x v="4706"/>
    <s v="Male"/>
    <n v="0"/>
    <s v="No"/>
    <x v="1"/>
    <s v="Yes"/>
    <n v="1"/>
    <s v="No"/>
    <s v="DSL"/>
    <s v="Month-to-month"/>
    <s v="Yes"/>
    <s v="Electronic check"/>
    <n v="25.3"/>
    <n v="25.3"/>
    <s v="Yes"/>
    <m/>
  </r>
  <r>
    <x v="4707"/>
    <s v="Male"/>
    <n v="0"/>
    <s v="No"/>
    <x v="1"/>
    <s v="No"/>
    <n v="22"/>
    <s v="Yes"/>
    <s v="DSL"/>
    <s v="One year"/>
    <s v="Yes"/>
    <s v="Credit card (automatic)"/>
    <n v="55.15"/>
    <n v="1193.05"/>
    <s v="Yes"/>
    <m/>
  </r>
  <r>
    <x v="4708"/>
    <s v="Male"/>
    <n v="0"/>
    <s v="No"/>
    <x v="1"/>
    <s v="No"/>
    <n v="1"/>
    <s v="Yes"/>
    <s v="No"/>
    <s v="Month-to-month"/>
    <s v="Yes"/>
    <s v="Mailed check"/>
    <n v="20.100000000000001"/>
    <n v="20.100000000000001"/>
    <s v="Yes"/>
    <m/>
  </r>
  <r>
    <x v="4709"/>
    <s v="Male"/>
    <n v="0"/>
    <s v="No"/>
    <x v="1"/>
    <s v="No"/>
    <n v="5"/>
    <s v="Yes"/>
    <s v="Fiber optic"/>
    <s v="Month-to-month"/>
    <s v="Yes"/>
    <s v="Mailed check"/>
    <n v="80.099999999999994"/>
    <n v="398.55"/>
    <s v="No"/>
    <m/>
  </r>
  <r>
    <x v="4710"/>
    <s v="Male"/>
    <n v="0"/>
    <s v="Yes"/>
    <x v="0"/>
    <s v="Yes"/>
    <n v="29"/>
    <s v="Yes"/>
    <s v="DSL"/>
    <s v="One year"/>
    <s v="No"/>
    <s v="Bank transfer (automatic)"/>
    <n v="69.05"/>
    <n v="1958.45"/>
    <s v="No"/>
    <m/>
  </r>
  <r>
    <x v="4711"/>
    <s v="Female"/>
    <n v="0"/>
    <s v="No"/>
    <x v="1"/>
    <s v="No"/>
    <n v="3"/>
    <s v="Yes"/>
    <s v="No"/>
    <s v="Month-to-month"/>
    <s v="No"/>
    <s v="Mailed check"/>
    <n v="20.399999999999999"/>
    <n v="63.15"/>
    <s v="No"/>
    <m/>
  </r>
  <r>
    <x v="4712"/>
    <s v="Male"/>
    <n v="0"/>
    <s v="Yes"/>
    <x v="0"/>
    <s v="Yes"/>
    <n v="71"/>
    <s v="Yes"/>
    <s v="No"/>
    <s v="Two year"/>
    <s v="No"/>
    <s v="Credit card (automatic)"/>
    <n v="19.7"/>
    <n v="1301.0999999999999"/>
    <s v="No"/>
    <m/>
  </r>
  <r>
    <x v="4713"/>
    <s v="Male"/>
    <n v="0"/>
    <s v="No"/>
    <x v="1"/>
    <s v="Yes"/>
    <n v="9"/>
    <s v="Yes"/>
    <s v="DSL"/>
    <s v="Month-to-month"/>
    <s v="Yes"/>
    <s v="Electronic check"/>
    <n v="50.1"/>
    <n v="484.05"/>
    <s v="No"/>
    <m/>
  </r>
  <r>
    <x v="4714"/>
    <s v="Male"/>
    <n v="0"/>
    <s v="No"/>
    <x v="1"/>
    <s v="No"/>
    <n v="43"/>
    <s v="Yes"/>
    <s v="Fiber optic"/>
    <s v="Month-to-month"/>
    <s v="Yes"/>
    <s v="Electronic check"/>
    <n v="101.4"/>
    <n v="4528"/>
    <s v="Yes"/>
    <m/>
  </r>
  <r>
    <x v="4715"/>
    <s v="Female"/>
    <n v="0"/>
    <s v="No"/>
    <x v="1"/>
    <s v="No"/>
    <n v="48"/>
    <s v="Yes"/>
    <s v="DSL"/>
    <s v="One year"/>
    <s v="Yes"/>
    <s v="Credit card (automatic)"/>
    <n v="83.45"/>
    <n v="3887.85"/>
    <s v="No"/>
    <m/>
  </r>
  <r>
    <x v="4716"/>
    <s v="Male"/>
    <n v="0"/>
    <s v="No"/>
    <x v="1"/>
    <s v="No"/>
    <n v="26"/>
    <s v="Yes"/>
    <s v="Fiber optic"/>
    <s v="Month-to-month"/>
    <s v="Yes"/>
    <s v="Credit card (automatic)"/>
    <n v="86.65"/>
    <n v="2208.75"/>
    <s v="No"/>
    <m/>
  </r>
  <r>
    <x v="4717"/>
    <s v="Female"/>
    <n v="0"/>
    <s v="No"/>
    <x v="1"/>
    <s v="No"/>
    <n v="9"/>
    <s v="Yes"/>
    <s v="No"/>
    <s v="Month-to-month"/>
    <s v="No"/>
    <s v="Bank transfer (automatic)"/>
    <n v="20.149999999999999"/>
    <n v="238.15"/>
    <s v="No"/>
    <m/>
  </r>
  <r>
    <x v="4718"/>
    <s v="Female"/>
    <n v="0"/>
    <s v="Yes"/>
    <x v="0"/>
    <s v="Yes"/>
    <n v="46"/>
    <s v="Yes"/>
    <s v="No"/>
    <s v="Two year"/>
    <s v="No"/>
    <s v="Credit card (automatic)"/>
    <n v="19.399999999999999"/>
    <n v="958.15"/>
    <s v="No"/>
    <m/>
  </r>
  <r>
    <x v="4719"/>
    <s v="Male"/>
    <n v="0"/>
    <s v="No"/>
    <x v="1"/>
    <s v="No"/>
    <n v="2"/>
    <s v="Yes"/>
    <s v="DSL"/>
    <s v="Month-to-month"/>
    <s v="No"/>
    <s v="Bank transfer (automatic)"/>
    <n v="62.05"/>
    <n v="118.3"/>
    <s v="Yes"/>
    <m/>
  </r>
  <r>
    <x v="4720"/>
    <s v="Male"/>
    <n v="1"/>
    <s v="No"/>
    <x v="1"/>
    <s v="No"/>
    <n v="1"/>
    <s v="Yes"/>
    <s v="Fiber optic"/>
    <s v="Month-to-month"/>
    <s v="Yes"/>
    <s v="Electronic check"/>
    <n v="76.45"/>
    <n v="76.45"/>
    <s v="Yes"/>
    <m/>
  </r>
  <r>
    <x v="4721"/>
    <s v="Male"/>
    <n v="0"/>
    <s v="Yes"/>
    <x v="0"/>
    <s v="Yes"/>
    <n v="64"/>
    <s v="No"/>
    <s v="DSL"/>
    <s v="Two year"/>
    <s v="Yes"/>
    <s v="Bank transfer (automatic)"/>
    <n v="60.05"/>
    <n v="3845.45"/>
    <s v="No"/>
    <m/>
  </r>
  <r>
    <x v="4722"/>
    <s v="Female"/>
    <n v="1"/>
    <s v="No"/>
    <x v="1"/>
    <s v="No"/>
    <n v="12"/>
    <s v="Yes"/>
    <s v="Fiber optic"/>
    <s v="Month-to-month"/>
    <s v="Yes"/>
    <s v="Electronic check"/>
    <n v="91.3"/>
    <n v="1094.5"/>
    <s v="Yes"/>
    <m/>
  </r>
  <r>
    <x v="4723"/>
    <s v="Male"/>
    <n v="1"/>
    <s v="Yes"/>
    <x v="0"/>
    <s v="No"/>
    <n v="6"/>
    <s v="Yes"/>
    <s v="Fiber optic"/>
    <s v="Month-to-month"/>
    <s v="Yes"/>
    <s v="Electronic check"/>
    <n v="95.75"/>
    <n v="573.75"/>
    <s v="Yes"/>
    <m/>
  </r>
  <r>
    <x v="4724"/>
    <s v="Female"/>
    <n v="1"/>
    <s v="Yes"/>
    <x v="0"/>
    <s v="No"/>
    <n v="72"/>
    <s v="Yes"/>
    <s v="DSL"/>
    <s v="Two year"/>
    <s v="Yes"/>
    <s v="Credit card (automatic)"/>
    <n v="84.1"/>
    <n v="6129.65"/>
    <s v="No"/>
    <m/>
  </r>
  <r>
    <x v="4725"/>
    <s v="Male"/>
    <n v="0"/>
    <s v="Yes"/>
    <x v="0"/>
    <s v="No"/>
    <n v="25"/>
    <s v="Yes"/>
    <s v="DSL"/>
    <s v="Month-to-month"/>
    <s v="No"/>
    <s v="Credit card (automatic)"/>
    <n v="55.55"/>
    <n v="1405.3"/>
    <s v="No"/>
    <m/>
  </r>
  <r>
    <x v="4726"/>
    <s v="Female"/>
    <n v="0"/>
    <s v="Yes"/>
    <x v="0"/>
    <s v="No"/>
    <n v="34"/>
    <s v="Yes"/>
    <s v="DSL"/>
    <s v="Month-to-month"/>
    <s v="No"/>
    <s v="Electronic check"/>
    <n v="62.65"/>
    <n v="2274.9"/>
    <s v="Yes"/>
    <m/>
  </r>
  <r>
    <x v="4727"/>
    <s v="Female"/>
    <n v="0"/>
    <s v="No"/>
    <x v="1"/>
    <s v="No"/>
    <n v="1"/>
    <s v="Yes"/>
    <s v="Fiber optic"/>
    <s v="Month-to-month"/>
    <s v="Yes"/>
    <s v="Electronic check"/>
    <n v="74.5"/>
    <n v="74.5"/>
    <s v="Yes"/>
    <m/>
  </r>
  <r>
    <x v="4728"/>
    <s v="Female"/>
    <n v="0"/>
    <s v="Yes"/>
    <x v="0"/>
    <s v="Yes"/>
    <n v="10"/>
    <s v="Yes"/>
    <s v="Fiber optic"/>
    <s v="Month-to-month"/>
    <s v="Yes"/>
    <s v="Credit card (automatic)"/>
    <n v="102.1"/>
    <n v="1068.8499999999999"/>
    <s v="Yes"/>
    <m/>
  </r>
  <r>
    <x v="4729"/>
    <s v="Male"/>
    <n v="0"/>
    <s v="Yes"/>
    <x v="0"/>
    <s v="No"/>
    <n v="24"/>
    <s v="Yes"/>
    <s v="No"/>
    <s v="One year"/>
    <s v="No"/>
    <s v="Mailed check"/>
    <n v="20.100000000000001"/>
    <n v="533.9"/>
    <s v="No"/>
    <m/>
  </r>
  <r>
    <x v="4730"/>
    <s v="Male"/>
    <n v="0"/>
    <s v="Yes"/>
    <x v="0"/>
    <s v="No"/>
    <n v="69"/>
    <s v="Yes"/>
    <s v="DSL"/>
    <s v="One year"/>
    <s v="Yes"/>
    <s v="Credit card (automatic)"/>
    <n v="53.65"/>
    <n v="3804.4"/>
    <s v="No"/>
    <m/>
  </r>
  <r>
    <x v="4731"/>
    <s v="Male"/>
    <n v="0"/>
    <s v="No"/>
    <x v="1"/>
    <s v="No"/>
    <n v="57"/>
    <s v="Yes"/>
    <s v="No"/>
    <s v="Two year"/>
    <s v="No"/>
    <s v="Mailed check"/>
    <n v="20.75"/>
    <n v="1118.8"/>
    <s v="No"/>
    <m/>
  </r>
  <r>
    <x v="4732"/>
    <s v="Male"/>
    <n v="0"/>
    <s v="Yes"/>
    <x v="0"/>
    <s v="Yes"/>
    <n v="50"/>
    <s v="Yes"/>
    <s v="Fiber optic"/>
    <s v="One year"/>
    <s v="Yes"/>
    <s v="Bank transfer (automatic)"/>
    <n v="103.4"/>
    <n v="5236.3999999999996"/>
    <s v="No"/>
    <m/>
  </r>
  <r>
    <x v="4733"/>
    <s v="Female"/>
    <n v="0"/>
    <s v="No"/>
    <x v="1"/>
    <s v="No"/>
    <n v="16"/>
    <s v="Yes"/>
    <s v="DSL"/>
    <s v="Month-to-month"/>
    <s v="Yes"/>
    <s v="Electronic check"/>
    <n v="50.15"/>
    <n v="762.25"/>
    <s v="Yes"/>
    <m/>
  </r>
  <r>
    <x v="4734"/>
    <s v="Male"/>
    <n v="0"/>
    <s v="No"/>
    <x v="1"/>
    <s v="No"/>
    <n v="25"/>
    <s v="Yes"/>
    <s v="DSL"/>
    <s v="Month-to-month"/>
    <s v="Yes"/>
    <s v="Mailed check"/>
    <n v="79"/>
    <n v="1902"/>
    <s v="No"/>
    <m/>
  </r>
  <r>
    <x v="4735"/>
    <s v="Female"/>
    <n v="1"/>
    <s v="Yes"/>
    <x v="0"/>
    <s v="No"/>
    <n v="3"/>
    <s v="Yes"/>
    <s v="Fiber optic"/>
    <s v="Month-to-month"/>
    <s v="Yes"/>
    <s v="Bank transfer (automatic)"/>
    <n v="74.599999999999994"/>
    <n v="239.05"/>
    <s v="No"/>
    <m/>
  </r>
  <r>
    <x v="4736"/>
    <s v="Male"/>
    <n v="0"/>
    <s v="Yes"/>
    <x v="0"/>
    <s v="Yes"/>
    <n v="51"/>
    <s v="Yes"/>
    <s v="No"/>
    <s v="One year"/>
    <s v="No"/>
    <s v="Mailed check"/>
    <n v="19.399999999999999"/>
    <n v="997.75"/>
    <s v="No"/>
    <m/>
  </r>
  <r>
    <x v="4737"/>
    <s v="Female"/>
    <n v="0"/>
    <s v="Yes"/>
    <x v="0"/>
    <s v="Yes"/>
    <n v="20"/>
    <s v="Yes"/>
    <s v="No"/>
    <s v="Month-to-month"/>
    <s v="No"/>
    <s v="Mailed check"/>
    <n v="20.05"/>
    <n v="406.05"/>
    <s v="No"/>
    <m/>
  </r>
  <r>
    <x v="4738"/>
    <s v="Female"/>
    <n v="0"/>
    <s v="No"/>
    <x v="1"/>
    <s v="No"/>
    <n v="6"/>
    <s v="Yes"/>
    <s v="No"/>
    <s v="Month-to-month"/>
    <s v="No"/>
    <s v="Mailed check"/>
    <n v="20.2"/>
    <n v="123.65"/>
    <s v="No"/>
    <m/>
  </r>
  <r>
    <x v="4739"/>
    <s v="Female"/>
    <n v="0"/>
    <s v="No"/>
    <x v="1"/>
    <s v="No"/>
    <n v="29"/>
    <s v="Yes"/>
    <s v="DSL"/>
    <s v="Month-to-month"/>
    <s v="No"/>
    <s v="Mailed check"/>
    <n v="67.45"/>
    <n v="1801.1"/>
    <s v="No"/>
    <m/>
  </r>
  <r>
    <x v="4740"/>
    <s v="Male"/>
    <n v="0"/>
    <s v="No"/>
    <x v="1"/>
    <s v="No"/>
    <n v="36"/>
    <s v="Yes"/>
    <s v="No"/>
    <s v="Two year"/>
    <s v="Yes"/>
    <s v="Credit card (automatic)"/>
    <n v="18.55"/>
    <n v="689"/>
    <s v="No"/>
    <m/>
  </r>
  <r>
    <x v="4741"/>
    <s v="Female"/>
    <n v="0"/>
    <s v="No"/>
    <x v="1"/>
    <s v="No"/>
    <n v="28"/>
    <s v="No"/>
    <s v="DSL"/>
    <s v="Month-to-month"/>
    <s v="Yes"/>
    <s v="Mailed check"/>
    <n v="29.75"/>
    <n v="790.7"/>
    <s v="No"/>
    <m/>
  </r>
  <r>
    <x v="4742"/>
    <s v="Female"/>
    <n v="0"/>
    <s v="Yes"/>
    <x v="0"/>
    <s v="No"/>
    <n v="7"/>
    <s v="Yes"/>
    <s v="Fiber optic"/>
    <s v="Month-to-month"/>
    <s v="Yes"/>
    <s v="Electronic check"/>
    <n v="86.5"/>
    <n v="582.5"/>
    <s v="Yes"/>
    <m/>
  </r>
  <r>
    <x v="4743"/>
    <s v="Female"/>
    <n v="0"/>
    <s v="No"/>
    <x v="1"/>
    <s v="No"/>
    <n v="63"/>
    <s v="Yes"/>
    <s v="No"/>
    <s v="Two year"/>
    <s v="No"/>
    <s v="Mailed check"/>
    <n v="24.2"/>
    <n v="1618.2"/>
    <s v="No"/>
    <m/>
  </r>
  <r>
    <x v="4744"/>
    <s v="Male"/>
    <n v="0"/>
    <s v="Yes"/>
    <x v="0"/>
    <s v="Yes"/>
    <n v="48"/>
    <s v="Yes"/>
    <s v="No"/>
    <s v="Two year"/>
    <s v="No"/>
    <s v="Mailed check"/>
    <n v="23.55"/>
    <n v="1173.3499999999999"/>
    <s v="No"/>
    <m/>
  </r>
  <r>
    <x v="4745"/>
    <s v="Female"/>
    <n v="0"/>
    <s v="Yes"/>
    <x v="0"/>
    <s v="No"/>
    <n v="49"/>
    <s v="Yes"/>
    <s v="No"/>
    <s v="One year"/>
    <s v="No"/>
    <s v="Bank transfer (automatic)"/>
    <n v="20.45"/>
    <n v="900.9"/>
    <s v="No"/>
    <m/>
  </r>
  <r>
    <x v="4746"/>
    <s v="Male"/>
    <n v="1"/>
    <s v="No"/>
    <x v="1"/>
    <s v="No"/>
    <n v="27"/>
    <s v="Yes"/>
    <s v="Fiber optic"/>
    <s v="Month-to-month"/>
    <s v="Yes"/>
    <s v="Electronic check"/>
    <n v="81.45"/>
    <n v="2122.0500000000002"/>
    <s v="Yes"/>
    <m/>
  </r>
  <r>
    <x v="4747"/>
    <s v="Male"/>
    <n v="0"/>
    <s v="Yes"/>
    <x v="0"/>
    <s v="No"/>
    <n v="72"/>
    <s v="Yes"/>
    <s v="DSL"/>
    <s v="Two year"/>
    <s v="No"/>
    <s v="Credit card (automatic)"/>
    <n v="92.3"/>
    <n v="6719.9"/>
    <s v="No"/>
    <m/>
  </r>
  <r>
    <x v="4748"/>
    <s v="Male"/>
    <n v="0"/>
    <s v="Yes"/>
    <x v="0"/>
    <s v="No"/>
    <n v="1"/>
    <s v="Yes"/>
    <s v="Fiber optic"/>
    <s v="Month-to-month"/>
    <s v="Yes"/>
    <s v="Electronic check"/>
    <n v="69.150000000000006"/>
    <n v="69.150000000000006"/>
    <s v="Yes"/>
    <m/>
  </r>
  <r>
    <x v="4749"/>
    <s v="Female"/>
    <n v="0"/>
    <s v="Yes"/>
    <x v="0"/>
    <s v="Yes"/>
    <n v="72"/>
    <s v="No"/>
    <s v="DSL"/>
    <s v="Two year"/>
    <s v="No"/>
    <s v="Credit card (automatic)"/>
    <n v="53.65"/>
    <n v="3784"/>
    <s v="No"/>
    <m/>
  </r>
  <r>
    <x v="4750"/>
    <s v="Female"/>
    <n v="0"/>
    <s v="No"/>
    <x v="1"/>
    <s v="No"/>
    <n v="47"/>
    <s v="No"/>
    <s v="DSL"/>
    <s v="One year"/>
    <s v="No"/>
    <s v="Credit card (automatic)"/>
    <n v="39.65"/>
    <n v="1798.65"/>
    <s v="No"/>
    <m/>
  </r>
  <r>
    <x v="4751"/>
    <s v="Female"/>
    <n v="0"/>
    <s v="No"/>
    <x v="1"/>
    <s v="No"/>
    <n v="36"/>
    <s v="Yes"/>
    <s v="Fiber optic"/>
    <s v="One year"/>
    <s v="Yes"/>
    <s v="Bank transfer (automatic)"/>
    <n v="104.8"/>
    <n v="3886.45"/>
    <s v="No"/>
    <m/>
  </r>
  <r>
    <x v="4752"/>
    <s v="Male"/>
    <n v="0"/>
    <s v="Yes"/>
    <x v="0"/>
    <s v="Yes"/>
    <n v="43"/>
    <s v="No"/>
    <s v="DSL"/>
    <s v="Month-to-month"/>
    <s v="No"/>
    <s v="Credit card (automatic)"/>
    <n v="29.3"/>
    <n v="1224.05"/>
    <s v="No"/>
    <m/>
  </r>
  <r>
    <x v="4753"/>
    <s v="Female"/>
    <n v="0"/>
    <s v="No"/>
    <x v="1"/>
    <s v="No"/>
    <n v="38"/>
    <s v="Yes"/>
    <s v="Fiber optic"/>
    <s v="Month-to-month"/>
    <s v="Yes"/>
    <s v="Electronic check"/>
    <n v="103.65"/>
    <n v="3988.5"/>
    <s v="No"/>
    <m/>
  </r>
  <r>
    <x v="4754"/>
    <s v="Female"/>
    <n v="0"/>
    <s v="Yes"/>
    <x v="0"/>
    <s v="Yes"/>
    <n v="0"/>
    <s v="Yes"/>
    <s v="DSL"/>
    <s v="Two year"/>
    <s v="No"/>
    <s v="Mailed check"/>
    <n v="73.349999999999994"/>
    <n v="0"/>
    <s v="No"/>
    <m/>
  </r>
  <r>
    <x v="4755"/>
    <s v="Male"/>
    <n v="0"/>
    <s v="No"/>
    <x v="1"/>
    <s v="No"/>
    <n v="27"/>
    <s v="Yes"/>
    <s v="No"/>
    <s v="Two year"/>
    <s v="No"/>
    <s v="Credit card (automatic)"/>
    <n v="20.350000000000001"/>
    <n v="531.6"/>
    <s v="No"/>
    <m/>
  </r>
  <r>
    <x v="4756"/>
    <s v="Female"/>
    <n v="1"/>
    <s v="No"/>
    <x v="1"/>
    <s v="No"/>
    <n v="2"/>
    <s v="Yes"/>
    <s v="DSL"/>
    <s v="Month-to-month"/>
    <s v="No"/>
    <s v="Electronic check"/>
    <n v="43.95"/>
    <n v="85.1"/>
    <s v="No"/>
    <m/>
  </r>
  <r>
    <x v="4757"/>
    <s v="Male"/>
    <n v="0"/>
    <s v="No"/>
    <x v="1"/>
    <s v="No"/>
    <n v="7"/>
    <s v="Yes"/>
    <s v="No"/>
    <s v="Month-to-month"/>
    <s v="No"/>
    <s v="Mailed check"/>
    <n v="23.5"/>
    <n v="173"/>
    <s v="No"/>
    <m/>
  </r>
  <r>
    <x v="4758"/>
    <s v="Female"/>
    <n v="0"/>
    <s v="No"/>
    <x v="1"/>
    <s v="No"/>
    <n v="36"/>
    <s v="Yes"/>
    <s v="DSL"/>
    <s v="One year"/>
    <s v="Yes"/>
    <s v="Mailed check"/>
    <n v="70.7"/>
    <n v="2511.9499999999998"/>
    <s v="No"/>
    <m/>
  </r>
  <r>
    <x v="4759"/>
    <s v="Female"/>
    <n v="0"/>
    <s v="Yes"/>
    <x v="0"/>
    <s v="Yes"/>
    <n v="41"/>
    <s v="Yes"/>
    <s v="Fiber optic"/>
    <s v="Month-to-month"/>
    <s v="Yes"/>
    <s v="Bank transfer (automatic)"/>
    <n v="94.3"/>
    <n v="3893.6"/>
    <s v="No"/>
    <m/>
  </r>
  <r>
    <x v="4760"/>
    <s v="Female"/>
    <n v="0"/>
    <s v="Yes"/>
    <x v="0"/>
    <s v="No"/>
    <n v="60"/>
    <s v="No"/>
    <s v="DSL"/>
    <s v="Two year"/>
    <s v="No"/>
    <s v="Bank transfer (automatic)"/>
    <n v="37.700000000000003"/>
    <n v="2288.6999999999998"/>
    <s v="No"/>
    <m/>
  </r>
  <r>
    <x v="4761"/>
    <s v="Female"/>
    <n v="0"/>
    <s v="No"/>
    <x v="1"/>
    <s v="Yes"/>
    <n v="48"/>
    <s v="Yes"/>
    <s v="Fiber optic"/>
    <s v="Two year"/>
    <s v="Yes"/>
    <s v="Mailed check"/>
    <n v="95.5"/>
    <n v="4627.8500000000004"/>
    <s v="Yes"/>
    <m/>
  </r>
  <r>
    <x v="4762"/>
    <s v="Male"/>
    <n v="1"/>
    <s v="No"/>
    <x v="1"/>
    <s v="No"/>
    <n v="3"/>
    <s v="Yes"/>
    <s v="Fiber optic"/>
    <s v="Month-to-month"/>
    <s v="No"/>
    <s v="Electronic check"/>
    <n v="91.05"/>
    <n v="289.10000000000002"/>
    <s v="Yes"/>
    <m/>
  </r>
  <r>
    <x v="4763"/>
    <s v="Male"/>
    <n v="0"/>
    <s v="Yes"/>
    <x v="0"/>
    <s v="No"/>
    <n v="69"/>
    <s v="Yes"/>
    <s v="Fiber optic"/>
    <s v="Two year"/>
    <s v="Yes"/>
    <s v="Mailed check"/>
    <n v="92.45"/>
    <n v="6460.55"/>
    <s v="No"/>
    <m/>
  </r>
  <r>
    <x v="4764"/>
    <s v="Female"/>
    <n v="0"/>
    <s v="Yes"/>
    <x v="0"/>
    <s v="Yes"/>
    <n v="12"/>
    <s v="Yes"/>
    <s v="No"/>
    <s v="Two year"/>
    <s v="No"/>
    <s v="Bank transfer (automatic)"/>
    <n v="20.3"/>
    <n v="224.5"/>
    <s v="No"/>
    <m/>
  </r>
  <r>
    <x v="4765"/>
    <s v="Female"/>
    <n v="0"/>
    <s v="Yes"/>
    <x v="0"/>
    <s v="Yes"/>
    <n v="67"/>
    <s v="Yes"/>
    <s v="Fiber optic"/>
    <s v="One year"/>
    <s v="Yes"/>
    <s v="Credit card (automatic)"/>
    <n v="112.35"/>
    <n v="7388.45"/>
    <s v="No"/>
    <m/>
  </r>
  <r>
    <x v="4766"/>
    <s v="Male"/>
    <n v="0"/>
    <s v="Yes"/>
    <x v="0"/>
    <s v="No"/>
    <n v="37"/>
    <s v="Yes"/>
    <s v="Fiber optic"/>
    <s v="Two year"/>
    <s v="No"/>
    <s v="Mailed check"/>
    <n v="94.3"/>
    <n v="3460.95"/>
    <s v="No"/>
    <m/>
  </r>
  <r>
    <x v="4767"/>
    <s v="Female"/>
    <n v="0"/>
    <s v="No"/>
    <x v="1"/>
    <s v="No"/>
    <n v="39"/>
    <s v="No"/>
    <s v="DSL"/>
    <s v="One year"/>
    <s v="No"/>
    <s v="Bank transfer (automatic)"/>
    <n v="41.15"/>
    <n v="1700.9"/>
    <s v="No"/>
    <m/>
  </r>
  <r>
    <x v="4768"/>
    <s v="Female"/>
    <n v="0"/>
    <s v="No"/>
    <x v="1"/>
    <s v="No"/>
    <n v="25"/>
    <s v="No"/>
    <s v="DSL"/>
    <s v="Month-to-month"/>
    <s v="Yes"/>
    <s v="Electronic check"/>
    <n v="48.25"/>
    <n v="1293.8"/>
    <s v="No"/>
    <m/>
  </r>
  <r>
    <x v="4769"/>
    <s v="Male"/>
    <n v="0"/>
    <s v="Yes"/>
    <x v="0"/>
    <s v="Yes"/>
    <n v="8"/>
    <s v="Yes"/>
    <s v="DSL"/>
    <s v="Two year"/>
    <s v="Yes"/>
    <s v="Credit card (automatic)"/>
    <n v="76.150000000000006"/>
    <n v="645.79999999999995"/>
    <s v="No"/>
    <m/>
  </r>
  <r>
    <x v="4770"/>
    <s v="Male"/>
    <n v="0"/>
    <s v="No"/>
    <x v="1"/>
    <s v="No"/>
    <n v="5"/>
    <s v="Yes"/>
    <s v="Fiber optic"/>
    <s v="Month-to-month"/>
    <s v="No"/>
    <s v="Electronic check"/>
    <n v="96.55"/>
    <n v="500.1"/>
    <s v="No"/>
    <m/>
  </r>
  <r>
    <x v="4771"/>
    <s v="Female"/>
    <n v="0"/>
    <s v="No"/>
    <x v="1"/>
    <s v="No"/>
    <n v="30"/>
    <s v="Yes"/>
    <s v="DSL"/>
    <s v="One year"/>
    <s v="Yes"/>
    <s v="Credit card (automatic)"/>
    <n v="79.3"/>
    <n v="2427.1"/>
    <s v="No"/>
    <m/>
  </r>
  <r>
    <x v="4772"/>
    <s v="Female"/>
    <n v="0"/>
    <s v="No"/>
    <x v="1"/>
    <s v="No"/>
    <n v="54"/>
    <s v="Yes"/>
    <s v="No"/>
    <s v="Two year"/>
    <s v="Yes"/>
    <s v="Mailed check"/>
    <n v="20.5"/>
    <n v="1035.7"/>
    <s v="No"/>
    <m/>
  </r>
  <r>
    <x v="4773"/>
    <s v="Male"/>
    <n v="0"/>
    <s v="Yes"/>
    <x v="0"/>
    <s v="No"/>
    <n v="72"/>
    <s v="Yes"/>
    <s v="Fiber optic"/>
    <s v="Two year"/>
    <s v="Yes"/>
    <s v="Bank transfer (automatic)"/>
    <n v="106.3"/>
    <n v="7565.35"/>
    <s v="No"/>
    <m/>
  </r>
  <r>
    <x v="4774"/>
    <s v="Male"/>
    <n v="0"/>
    <s v="Yes"/>
    <x v="0"/>
    <s v="Yes"/>
    <n v="28"/>
    <s v="Yes"/>
    <s v="Fiber optic"/>
    <s v="One year"/>
    <s v="No"/>
    <s v="Bank transfer (automatic)"/>
    <n v="100.35"/>
    <n v="2799"/>
    <s v="No"/>
    <m/>
  </r>
  <r>
    <x v="4775"/>
    <s v="Male"/>
    <n v="0"/>
    <s v="Yes"/>
    <x v="0"/>
    <s v="Yes"/>
    <n v="18"/>
    <s v="Yes"/>
    <s v="Fiber optic"/>
    <s v="Month-to-month"/>
    <s v="Yes"/>
    <s v="Electronic check"/>
    <n v="85.6"/>
    <n v="1601.5"/>
    <s v="No"/>
    <m/>
  </r>
  <r>
    <x v="4776"/>
    <s v="Female"/>
    <n v="0"/>
    <s v="No"/>
    <x v="1"/>
    <s v="No"/>
    <n v="2"/>
    <s v="No"/>
    <s v="DSL"/>
    <s v="Month-to-month"/>
    <s v="Yes"/>
    <s v="Electronic check"/>
    <n v="45.25"/>
    <n v="85.5"/>
    <s v="Yes"/>
    <m/>
  </r>
  <r>
    <x v="4777"/>
    <s v="Female"/>
    <n v="0"/>
    <s v="Yes"/>
    <x v="0"/>
    <s v="Yes"/>
    <n v="59"/>
    <s v="Yes"/>
    <s v="Fiber optic"/>
    <s v="One year"/>
    <s v="Yes"/>
    <s v="Electronic check"/>
    <n v="106.15"/>
    <n v="6256.2"/>
    <s v="No"/>
    <m/>
  </r>
  <r>
    <x v="4778"/>
    <s v="Male"/>
    <n v="0"/>
    <s v="Yes"/>
    <x v="0"/>
    <s v="Yes"/>
    <n v="22"/>
    <s v="Yes"/>
    <s v="DSL"/>
    <s v="Month-to-month"/>
    <s v="Yes"/>
    <s v="Electronic check"/>
    <n v="51.1"/>
    <n v="1232.9000000000001"/>
    <s v="No"/>
    <m/>
  </r>
  <r>
    <x v="4779"/>
    <s v="Female"/>
    <n v="0"/>
    <s v="No"/>
    <x v="1"/>
    <s v="No"/>
    <n v="1"/>
    <s v="Yes"/>
    <s v="No"/>
    <s v="Month-to-month"/>
    <s v="No"/>
    <s v="Mailed check"/>
    <n v="19.899999999999999"/>
    <n v="19.899999999999999"/>
    <s v="No"/>
    <m/>
  </r>
  <r>
    <x v="4780"/>
    <s v="Female"/>
    <n v="1"/>
    <s v="Yes"/>
    <x v="0"/>
    <s v="No"/>
    <n v="72"/>
    <s v="Yes"/>
    <s v="No"/>
    <s v="Two year"/>
    <s v="Yes"/>
    <s v="Credit card (automatic)"/>
    <n v="25.7"/>
    <n v="1937.4"/>
    <s v="No"/>
    <m/>
  </r>
  <r>
    <x v="4781"/>
    <s v="Female"/>
    <n v="1"/>
    <s v="No"/>
    <x v="1"/>
    <s v="No"/>
    <n v="14"/>
    <s v="Yes"/>
    <s v="Fiber optic"/>
    <s v="Month-to-month"/>
    <s v="Yes"/>
    <s v="Electronic check"/>
    <n v="74.3"/>
    <n v="1096.25"/>
    <s v="Yes"/>
    <m/>
  </r>
  <r>
    <x v="4782"/>
    <s v="Female"/>
    <n v="0"/>
    <s v="Yes"/>
    <x v="0"/>
    <s v="Yes"/>
    <n v="48"/>
    <s v="Yes"/>
    <s v="DSL"/>
    <s v="One year"/>
    <s v="No"/>
    <s v="Bank transfer (automatic)"/>
    <n v="69.7"/>
    <n v="3023.65"/>
    <s v="No"/>
    <m/>
  </r>
  <r>
    <x v="4783"/>
    <s v="Male"/>
    <n v="0"/>
    <s v="Yes"/>
    <x v="0"/>
    <s v="Yes"/>
    <n v="28"/>
    <s v="Yes"/>
    <s v="Fiber optic"/>
    <s v="Month-to-month"/>
    <s v="No"/>
    <s v="Electronic check"/>
    <n v="85.45"/>
    <n v="2289.9"/>
    <s v="No"/>
    <m/>
  </r>
  <r>
    <x v="4784"/>
    <s v="Male"/>
    <n v="1"/>
    <s v="No"/>
    <x v="1"/>
    <s v="No"/>
    <n v="68"/>
    <s v="Yes"/>
    <s v="Fiber optic"/>
    <s v="Month-to-month"/>
    <s v="Yes"/>
    <s v="Electronic check"/>
    <n v="95.9"/>
    <n v="6503.2"/>
    <s v="No"/>
    <m/>
  </r>
  <r>
    <x v="4785"/>
    <s v="Male"/>
    <n v="0"/>
    <s v="No"/>
    <x v="1"/>
    <s v="No"/>
    <n v="13"/>
    <s v="Yes"/>
    <s v="Fiber optic"/>
    <s v="Month-to-month"/>
    <s v="No"/>
    <s v="Electronic check"/>
    <n v="100.75"/>
    <n v="1313.25"/>
    <s v="No"/>
    <m/>
  </r>
  <r>
    <x v="4786"/>
    <s v="Male"/>
    <n v="1"/>
    <s v="Yes"/>
    <x v="0"/>
    <s v="No"/>
    <n v="57"/>
    <s v="Yes"/>
    <s v="Fiber optic"/>
    <s v="Month-to-month"/>
    <s v="No"/>
    <s v="Electronic check"/>
    <n v="100.6"/>
    <n v="5746.15"/>
    <s v="Yes"/>
    <m/>
  </r>
  <r>
    <x v="4787"/>
    <s v="Male"/>
    <n v="0"/>
    <s v="No"/>
    <x v="1"/>
    <s v="No"/>
    <n v="3"/>
    <s v="Yes"/>
    <s v="Fiber optic"/>
    <s v="Month-to-month"/>
    <s v="No"/>
    <s v="Mailed check"/>
    <n v="75"/>
    <n v="209.1"/>
    <s v="Yes"/>
    <m/>
  </r>
  <r>
    <x v="4788"/>
    <s v="Male"/>
    <n v="0"/>
    <s v="Yes"/>
    <x v="0"/>
    <s v="No"/>
    <n v="72"/>
    <s v="Yes"/>
    <s v="No"/>
    <s v="Two year"/>
    <s v="No"/>
    <s v="Credit card (automatic)"/>
    <n v="25.75"/>
    <n v="1864.2"/>
    <s v="No"/>
    <m/>
  </r>
  <r>
    <x v="4789"/>
    <s v="Male"/>
    <n v="0"/>
    <s v="Yes"/>
    <x v="0"/>
    <s v="Yes"/>
    <n v="70"/>
    <s v="Yes"/>
    <s v="DSL"/>
    <s v="Two year"/>
    <s v="Yes"/>
    <s v="Electronic check"/>
    <n v="84.1"/>
    <n v="5979.7"/>
    <s v="No"/>
    <m/>
  </r>
  <r>
    <x v="4790"/>
    <s v="Female"/>
    <n v="0"/>
    <s v="Yes"/>
    <x v="0"/>
    <s v="Yes"/>
    <n v="49"/>
    <s v="Yes"/>
    <s v="DSL"/>
    <s v="Two year"/>
    <s v="No"/>
    <s v="Bank transfer (automatic)"/>
    <n v="79.3"/>
    <n v="3902.45"/>
    <s v="No"/>
    <m/>
  </r>
  <r>
    <x v="4791"/>
    <s v="Female"/>
    <n v="1"/>
    <s v="Yes"/>
    <x v="0"/>
    <s v="No"/>
    <n v="67"/>
    <s v="Yes"/>
    <s v="Fiber optic"/>
    <s v="One year"/>
    <s v="Yes"/>
    <s v="Credit card (automatic)"/>
    <n v="107.05"/>
    <n v="7142.5"/>
    <s v="No"/>
    <m/>
  </r>
  <r>
    <x v="4792"/>
    <s v="Male"/>
    <n v="0"/>
    <s v="No"/>
    <x v="1"/>
    <s v="No"/>
    <n v="46"/>
    <s v="Yes"/>
    <s v="No"/>
    <s v="Two year"/>
    <s v="No"/>
    <s v="Bank transfer (automatic)"/>
    <n v="20.05"/>
    <n v="902"/>
    <s v="No"/>
    <m/>
  </r>
  <r>
    <x v="4793"/>
    <s v="Female"/>
    <n v="1"/>
    <s v="No"/>
    <x v="1"/>
    <s v="No"/>
    <n v="64"/>
    <s v="Yes"/>
    <s v="DSL"/>
    <s v="Two year"/>
    <s v="Yes"/>
    <s v="Credit card (automatic)"/>
    <n v="70.2"/>
    <n v="4481"/>
    <s v="Yes"/>
    <m/>
  </r>
  <r>
    <x v="4794"/>
    <s v="Female"/>
    <n v="0"/>
    <s v="Yes"/>
    <x v="0"/>
    <s v="No"/>
    <n v="37"/>
    <s v="Yes"/>
    <s v="No"/>
    <s v="Month-to-month"/>
    <s v="No"/>
    <s v="Bank transfer (automatic)"/>
    <n v="19.5"/>
    <n v="805.2"/>
    <s v="No"/>
    <m/>
  </r>
  <r>
    <x v="4795"/>
    <s v="Female"/>
    <n v="1"/>
    <s v="No"/>
    <x v="1"/>
    <s v="No"/>
    <n v="2"/>
    <s v="Yes"/>
    <s v="Fiber optic"/>
    <s v="Month-to-month"/>
    <s v="No"/>
    <s v="Electronic check"/>
    <n v="70.75"/>
    <n v="154.85"/>
    <s v="Yes"/>
    <m/>
  </r>
  <r>
    <x v="4796"/>
    <s v="Female"/>
    <n v="0"/>
    <s v="Yes"/>
    <x v="0"/>
    <s v="No"/>
    <n v="72"/>
    <s v="Yes"/>
    <s v="Fiber optic"/>
    <s v="Two year"/>
    <s v="No"/>
    <s v="Electronic check"/>
    <n v="115.15"/>
    <n v="8349.7000000000007"/>
    <s v="No"/>
    <m/>
  </r>
  <r>
    <x v="4797"/>
    <s v="Male"/>
    <n v="0"/>
    <s v="Yes"/>
    <x v="0"/>
    <s v="Yes"/>
    <n v="68"/>
    <s v="Yes"/>
    <s v="DSL"/>
    <s v="Two year"/>
    <s v="Yes"/>
    <s v="Bank transfer (automatic)"/>
    <n v="72.95"/>
    <n v="4953.25"/>
    <s v="No"/>
    <m/>
  </r>
  <r>
    <x v="4798"/>
    <s v="Male"/>
    <n v="0"/>
    <s v="Yes"/>
    <x v="0"/>
    <s v="Yes"/>
    <n v="15"/>
    <s v="Yes"/>
    <s v="No"/>
    <s v="One year"/>
    <s v="No"/>
    <s v="Mailed check"/>
    <n v="19.649999999999999"/>
    <n v="332.65"/>
    <s v="No"/>
    <m/>
  </r>
  <r>
    <x v="4799"/>
    <s v="Female"/>
    <n v="0"/>
    <s v="No"/>
    <x v="1"/>
    <s v="No"/>
    <n v="24"/>
    <s v="Yes"/>
    <s v="No"/>
    <s v="Two year"/>
    <s v="Yes"/>
    <s v="Bank transfer (automatic)"/>
    <n v="19.55"/>
    <n v="470.2"/>
    <s v="No"/>
    <m/>
  </r>
  <r>
    <x v="4800"/>
    <s v="Female"/>
    <n v="0"/>
    <s v="No"/>
    <x v="1"/>
    <s v="No"/>
    <n v="24"/>
    <s v="Yes"/>
    <s v="Fiber optic"/>
    <s v="Month-to-month"/>
    <s v="Yes"/>
    <s v="Electronic check"/>
    <n v="89.55"/>
    <n v="2259.35"/>
    <s v="No"/>
    <m/>
  </r>
  <r>
    <x v="4801"/>
    <s v="Male"/>
    <n v="0"/>
    <s v="No"/>
    <x v="1"/>
    <s v="No"/>
    <n v="27"/>
    <s v="Yes"/>
    <s v="DSL"/>
    <s v="Month-to-month"/>
    <s v="No"/>
    <s v="Mailed check"/>
    <n v="50.35"/>
    <n v="1411.35"/>
    <s v="No"/>
    <m/>
  </r>
  <r>
    <x v="4802"/>
    <s v="Male"/>
    <n v="0"/>
    <s v="No"/>
    <x v="1"/>
    <s v="No"/>
    <n v="12"/>
    <s v="Yes"/>
    <s v="DSL"/>
    <s v="Month-to-month"/>
    <s v="No"/>
    <s v="Bank transfer (automatic)"/>
    <n v="50.25"/>
    <n v="593.75"/>
    <s v="Yes"/>
    <m/>
  </r>
  <r>
    <x v="4803"/>
    <s v="Female"/>
    <n v="0"/>
    <s v="Yes"/>
    <x v="0"/>
    <s v="Yes"/>
    <n v="71"/>
    <s v="Yes"/>
    <s v="DSL"/>
    <s v="Two year"/>
    <s v="No"/>
    <s v="Credit card (automatic)"/>
    <n v="87.25"/>
    <n v="6328.7"/>
    <s v="No"/>
    <m/>
  </r>
  <r>
    <x v="4804"/>
    <s v="Male"/>
    <n v="0"/>
    <s v="Yes"/>
    <x v="0"/>
    <s v="Yes"/>
    <n v="67"/>
    <s v="Yes"/>
    <s v="No"/>
    <s v="Two year"/>
    <s v="Yes"/>
    <s v="Mailed check"/>
    <n v="20.8"/>
    <n v="1411.9"/>
    <s v="No"/>
    <m/>
  </r>
  <r>
    <x v="4805"/>
    <s v="Female"/>
    <n v="0"/>
    <s v="Yes"/>
    <x v="0"/>
    <s v="No"/>
    <n v="63"/>
    <s v="Yes"/>
    <s v="Fiber optic"/>
    <s v="Two year"/>
    <s v="Yes"/>
    <s v="Bank transfer (automatic)"/>
    <n v="109.25"/>
    <n v="6841.4"/>
    <s v="No"/>
    <m/>
  </r>
  <r>
    <x v="4806"/>
    <s v="Male"/>
    <n v="0"/>
    <s v="No"/>
    <x v="1"/>
    <s v="No"/>
    <n v="1"/>
    <s v="Yes"/>
    <s v="No"/>
    <s v="Month-to-month"/>
    <s v="No"/>
    <s v="Mailed check"/>
    <n v="20.350000000000001"/>
    <n v="20.350000000000001"/>
    <s v="No"/>
    <m/>
  </r>
  <r>
    <x v="4807"/>
    <s v="Male"/>
    <n v="0"/>
    <s v="No"/>
    <x v="1"/>
    <s v="No"/>
    <n v="4"/>
    <s v="Yes"/>
    <s v="DSL"/>
    <s v="Month-to-month"/>
    <s v="Yes"/>
    <s v="Electronic check"/>
    <n v="55.9"/>
    <n v="238.5"/>
    <s v="No"/>
    <m/>
  </r>
  <r>
    <x v="4808"/>
    <s v="Female"/>
    <n v="1"/>
    <s v="No"/>
    <x v="1"/>
    <s v="No"/>
    <n v="40"/>
    <s v="Yes"/>
    <s v="Fiber optic"/>
    <s v="Month-to-month"/>
    <s v="Yes"/>
    <s v="Credit card (automatic)"/>
    <n v="79.2"/>
    <n v="3233.85"/>
    <s v="Yes"/>
    <m/>
  </r>
  <r>
    <x v="4809"/>
    <s v="Male"/>
    <n v="0"/>
    <s v="No"/>
    <x v="1"/>
    <s v="No"/>
    <n v="10"/>
    <s v="Yes"/>
    <s v="No"/>
    <s v="Month-to-month"/>
    <s v="Yes"/>
    <s v="Electronic check"/>
    <n v="24"/>
    <n v="226.55"/>
    <s v="No"/>
    <m/>
  </r>
  <r>
    <x v="4810"/>
    <s v="Male"/>
    <n v="0"/>
    <s v="No"/>
    <x v="1"/>
    <s v="No"/>
    <n v="68"/>
    <s v="Yes"/>
    <s v="Fiber optic"/>
    <s v="One year"/>
    <s v="No"/>
    <s v="Bank transfer (automatic)"/>
    <n v="101.35"/>
    <n v="7110.75"/>
    <s v="No"/>
    <m/>
  </r>
  <r>
    <x v="4811"/>
    <s v="Female"/>
    <n v="0"/>
    <s v="Yes"/>
    <x v="0"/>
    <s v="Yes"/>
    <n v="4"/>
    <s v="Yes"/>
    <s v="DSL"/>
    <s v="Month-to-month"/>
    <s v="No"/>
    <s v="Mailed check"/>
    <n v="56.5"/>
    <n v="235.1"/>
    <s v="Yes"/>
    <m/>
  </r>
  <r>
    <x v="4812"/>
    <s v="Female"/>
    <n v="1"/>
    <s v="No"/>
    <x v="1"/>
    <s v="No"/>
    <n v="1"/>
    <s v="Yes"/>
    <s v="Fiber optic"/>
    <s v="Month-to-month"/>
    <s v="Yes"/>
    <s v="Electronic check"/>
    <n v="85"/>
    <n v="85"/>
    <s v="Yes"/>
    <m/>
  </r>
  <r>
    <x v="4813"/>
    <s v="Male"/>
    <n v="0"/>
    <s v="No"/>
    <x v="1"/>
    <s v="No"/>
    <n v="52"/>
    <s v="Yes"/>
    <s v="No"/>
    <s v="Two year"/>
    <s v="No"/>
    <s v="Mailed check"/>
    <n v="19.649999999999999"/>
    <n v="1025.05"/>
    <s v="No"/>
    <m/>
  </r>
  <r>
    <x v="4814"/>
    <s v="Female"/>
    <n v="0"/>
    <s v="No"/>
    <x v="1"/>
    <s v="No"/>
    <n v="12"/>
    <s v="No"/>
    <s v="DSL"/>
    <s v="Two year"/>
    <s v="No"/>
    <s v="Mailed check"/>
    <n v="49.85"/>
    <n v="552.1"/>
    <s v="No"/>
    <m/>
  </r>
  <r>
    <x v="4815"/>
    <s v="Female"/>
    <n v="0"/>
    <s v="Yes"/>
    <x v="0"/>
    <s v="Yes"/>
    <n v="56"/>
    <s v="Yes"/>
    <s v="DSL"/>
    <s v="One year"/>
    <s v="No"/>
    <s v="Bank transfer (automatic)"/>
    <n v="68.75"/>
    <n v="3815.4"/>
    <s v="No"/>
    <m/>
  </r>
  <r>
    <x v="4816"/>
    <s v="Male"/>
    <n v="0"/>
    <s v="No"/>
    <x v="1"/>
    <s v="Yes"/>
    <n v="0"/>
    <s v="Yes"/>
    <s v="DSL"/>
    <s v="Two year"/>
    <s v="Yes"/>
    <s v="Bank transfer (automatic)"/>
    <n v="61.9"/>
    <n v="0"/>
    <s v="No"/>
    <m/>
  </r>
  <r>
    <x v="4817"/>
    <s v="Male"/>
    <n v="0"/>
    <s v="No"/>
    <x v="1"/>
    <s v="No"/>
    <n v="42"/>
    <s v="Yes"/>
    <s v="Fiber optic"/>
    <s v="Month-to-month"/>
    <s v="No"/>
    <s v="Electronic check"/>
    <n v="79.900000000000006"/>
    <n v="3313.4"/>
    <s v="No"/>
    <m/>
  </r>
  <r>
    <x v="4818"/>
    <s v="Male"/>
    <n v="1"/>
    <s v="Yes"/>
    <x v="0"/>
    <s v="No"/>
    <n v="22"/>
    <s v="Yes"/>
    <s v="Fiber optic"/>
    <s v="Month-to-month"/>
    <s v="Yes"/>
    <s v="Bank transfer (automatic)"/>
    <n v="89.75"/>
    <n v="1938.9"/>
    <s v="No"/>
    <m/>
  </r>
  <r>
    <x v="4819"/>
    <s v="Male"/>
    <n v="0"/>
    <s v="No"/>
    <x v="1"/>
    <s v="No"/>
    <n v="27"/>
    <s v="Yes"/>
    <s v="No"/>
    <s v="Month-to-month"/>
    <s v="Yes"/>
    <s v="Credit card (automatic)"/>
    <n v="19.399999999999999"/>
    <n v="460.25"/>
    <s v="No"/>
    <m/>
  </r>
  <r>
    <x v="4820"/>
    <s v="Male"/>
    <n v="0"/>
    <s v="No"/>
    <x v="1"/>
    <s v="Yes"/>
    <n v="4"/>
    <s v="Yes"/>
    <s v="DSL"/>
    <s v="Month-to-month"/>
    <s v="Yes"/>
    <s v="Electronic check"/>
    <n v="49.4"/>
    <n v="184.4"/>
    <s v="Yes"/>
    <m/>
  </r>
  <r>
    <x v="4821"/>
    <s v="Male"/>
    <n v="0"/>
    <s v="No"/>
    <x v="1"/>
    <s v="No"/>
    <n v="1"/>
    <s v="Yes"/>
    <s v="No"/>
    <s v="Month-to-month"/>
    <s v="Yes"/>
    <s v="Mailed check"/>
    <n v="19.899999999999999"/>
    <n v="19.899999999999999"/>
    <s v="No"/>
    <m/>
  </r>
  <r>
    <x v="4822"/>
    <s v="Male"/>
    <n v="0"/>
    <s v="No"/>
    <x v="1"/>
    <s v="No"/>
    <n v="35"/>
    <s v="Yes"/>
    <s v="DSL"/>
    <s v="Month-to-month"/>
    <s v="No"/>
    <s v="Mailed check"/>
    <n v="55"/>
    <n v="2010.55"/>
    <s v="Yes"/>
    <m/>
  </r>
  <r>
    <x v="4823"/>
    <s v="Male"/>
    <n v="1"/>
    <s v="Yes"/>
    <x v="0"/>
    <s v="Yes"/>
    <n v="71"/>
    <s v="Yes"/>
    <s v="DSL"/>
    <s v="One year"/>
    <s v="Yes"/>
    <s v="Bank transfer (automatic)"/>
    <n v="72.900000000000006"/>
    <n v="5139.6499999999996"/>
    <s v="No"/>
    <m/>
  </r>
  <r>
    <x v="4824"/>
    <s v="Female"/>
    <n v="0"/>
    <s v="Yes"/>
    <x v="0"/>
    <s v="Yes"/>
    <n v="69"/>
    <s v="Yes"/>
    <s v="No"/>
    <s v="Two year"/>
    <s v="Yes"/>
    <s v="Bank transfer (automatic)"/>
    <n v="25.6"/>
    <n v="1673.4"/>
    <s v="No"/>
    <m/>
  </r>
  <r>
    <x v="4825"/>
    <s v="Male"/>
    <n v="0"/>
    <s v="Yes"/>
    <x v="0"/>
    <s v="Yes"/>
    <n v="14"/>
    <s v="Yes"/>
    <s v="No"/>
    <s v="One year"/>
    <s v="No"/>
    <s v="Mailed check"/>
    <n v="19.75"/>
    <n v="309.35000000000002"/>
    <s v="No"/>
    <m/>
  </r>
  <r>
    <x v="4826"/>
    <s v="Female"/>
    <n v="0"/>
    <s v="Yes"/>
    <x v="0"/>
    <s v="Yes"/>
    <n v="72"/>
    <s v="Yes"/>
    <s v="Fiber optic"/>
    <s v="Two year"/>
    <s v="No"/>
    <s v="Credit card (automatic)"/>
    <n v="117.5"/>
    <n v="8670.1"/>
    <s v="No"/>
    <m/>
  </r>
  <r>
    <x v="4827"/>
    <s v="Male"/>
    <n v="0"/>
    <s v="Yes"/>
    <x v="0"/>
    <s v="Yes"/>
    <n v="31"/>
    <s v="Yes"/>
    <s v="No"/>
    <s v="Month-to-month"/>
    <s v="Yes"/>
    <s v="Electronic check"/>
    <n v="20.65"/>
    <n v="702.05"/>
    <s v="No"/>
    <m/>
  </r>
  <r>
    <x v="4828"/>
    <s v="Male"/>
    <n v="0"/>
    <s v="No"/>
    <x v="1"/>
    <s v="No"/>
    <n v="38"/>
    <s v="Yes"/>
    <s v="DSL"/>
    <s v="One year"/>
    <s v="Yes"/>
    <s v="Mailed check"/>
    <n v="62.3"/>
    <n v="2354.8000000000002"/>
    <s v="Yes"/>
    <m/>
  </r>
  <r>
    <x v="4829"/>
    <s v="Female"/>
    <n v="0"/>
    <s v="No"/>
    <x v="1"/>
    <s v="No"/>
    <n v="1"/>
    <s v="Yes"/>
    <s v="No"/>
    <s v="Month-to-month"/>
    <s v="No"/>
    <s v="Mailed check"/>
    <n v="19.649999999999999"/>
    <n v="19.649999999999999"/>
    <s v="No"/>
    <m/>
  </r>
  <r>
    <x v="4830"/>
    <s v="Male"/>
    <n v="1"/>
    <s v="No"/>
    <x v="1"/>
    <s v="No"/>
    <n v="57"/>
    <s v="Yes"/>
    <s v="DSL"/>
    <s v="Two year"/>
    <s v="Yes"/>
    <s v="Bank transfer (automatic)"/>
    <n v="79.75"/>
    <n v="4438.2"/>
    <s v="No"/>
    <m/>
  </r>
  <r>
    <x v="4831"/>
    <s v="Male"/>
    <n v="0"/>
    <s v="Yes"/>
    <x v="0"/>
    <s v="No"/>
    <n v="3"/>
    <s v="No"/>
    <s v="DSL"/>
    <s v="Month-to-month"/>
    <s v="Yes"/>
    <s v="Electronic check"/>
    <n v="29.9"/>
    <n v="92.25"/>
    <s v="No"/>
    <m/>
  </r>
  <r>
    <x v="4832"/>
    <s v="Female"/>
    <n v="0"/>
    <s v="No"/>
    <x v="1"/>
    <s v="Yes"/>
    <n v="72"/>
    <s v="Yes"/>
    <s v="No"/>
    <s v="Two year"/>
    <s v="Yes"/>
    <s v="Mailed check"/>
    <n v="19.75"/>
    <n v="1567"/>
    <s v="No"/>
    <m/>
  </r>
  <r>
    <x v="4833"/>
    <s v="Male"/>
    <n v="0"/>
    <s v="No"/>
    <x v="1"/>
    <s v="Yes"/>
    <n v="3"/>
    <s v="Yes"/>
    <s v="Fiber optic"/>
    <s v="Month-to-month"/>
    <s v="No"/>
    <s v="Electronic check"/>
    <n v="69.650000000000006"/>
    <n v="220.1"/>
    <s v="Yes"/>
    <m/>
  </r>
  <r>
    <x v="4834"/>
    <s v="Female"/>
    <n v="0"/>
    <s v="No"/>
    <x v="1"/>
    <s v="No"/>
    <n v="11"/>
    <s v="Yes"/>
    <s v="DSL"/>
    <s v="Month-to-month"/>
    <s v="No"/>
    <s v="Electronic check"/>
    <n v="51.1"/>
    <n v="531.15"/>
    <s v="No"/>
    <m/>
  </r>
  <r>
    <x v="4835"/>
    <s v="Female"/>
    <n v="0"/>
    <s v="No"/>
    <x v="1"/>
    <s v="Yes"/>
    <n v="21"/>
    <s v="No"/>
    <s v="DSL"/>
    <s v="Two year"/>
    <s v="No"/>
    <s v="Mailed check"/>
    <n v="53.15"/>
    <n v="1183.2"/>
    <s v="No"/>
    <m/>
  </r>
  <r>
    <x v="4836"/>
    <s v="Male"/>
    <n v="0"/>
    <s v="No"/>
    <x v="1"/>
    <s v="No"/>
    <n v="61"/>
    <s v="Yes"/>
    <s v="Fiber optic"/>
    <s v="Two year"/>
    <s v="Yes"/>
    <s v="Credit card (automatic)"/>
    <n v="111.6"/>
    <n v="6876.05"/>
    <s v="Yes"/>
    <m/>
  </r>
  <r>
    <x v="4837"/>
    <s v="Female"/>
    <n v="0"/>
    <s v="No"/>
    <x v="1"/>
    <s v="No"/>
    <n v="11"/>
    <s v="Yes"/>
    <s v="DSL"/>
    <s v="Month-to-month"/>
    <s v="No"/>
    <s v="Credit card (automatic)"/>
    <n v="48.55"/>
    <n v="501"/>
    <s v="Yes"/>
    <m/>
  </r>
  <r>
    <x v="4838"/>
    <s v="Female"/>
    <n v="0"/>
    <s v="No"/>
    <x v="1"/>
    <s v="No"/>
    <n v="1"/>
    <s v="Yes"/>
    <s v="No"/>
    <s v="Month-to-month"/>
    <s v="Yes"/>
    <s v="Mailed check"/>
    <n v="20.2"/>
    <n v="20.2"/>
    <s v="Yes"/>
    <m/>
  </r>
  <r>
    <x v="4839"/>
    <s v="Female"/>
    <n v="0"/>
    <s v="No"/>
    <x v="1"/>
    <s v="No"/>
    <n v="67"/>
    <s v="Yes"/>
    <s v="No"/>
    <s v="Two year"/>
    <s v="Yes"/>
    <s v="Bank transfer (automatic)"/>
    <n v="25.6"/>
    <n v="1790.35"/>
    <s v="No"/>
    <m/>
  </r>
  <r>
    <x v="4840"/>
    <s v="Male"/>
    <n v="0"/>
    <s v="No"/>
    <x v="1"/>
    <s v="No"/>
    <n v="19"/>
    <s v="No"/>
    <s v="DSL"/>
    <s v="Month-to-month"/>
    <s v="Yes"/>
    <s v="Electronic check"/>
    <n v="39.65"/>
    <n v="733.35"/>
    <s v="Yes"/>
    <m/>
  </r>
  <r>
    <x v="4841"/>
    <s v="Male"/>
    <n v="0"/>
    <s v="No"/>
    <x v="1"/>
    <s v="No"/>
    <n v="56"/>
    <s v="Yes"/>
    <s v="No"/>
    <s v="One year"/>
    <s v="No"/>
    <s v="Electronic check"/>
    <n v="24.9"/>
    <n v="1334"/>
    <s v="Yes"/>
    <m/>
  </r>
  <r>
    <x v="4842"/>
    <s v="Female"/>
    <n v="0"/>
    <s v="Yes"/>
    <x v="0"/>
    <s v="Yes"/>
    <n v="55"/>
    <s v="Yes"/>
    <s v="Fiber optic"/>
    <s v="Month-to-month"/>
    <s v="Yes"/>
    <s v="Electronic check"/>
    <n v="85.1"/>
    <n v="4600.95"/>
    <s v="No"/>
    <m/>
  </r>
  <r>
    <x v="4843"/>
    <s v="Male"/>
    <n v="0"/>
    <s v="Yes"/>
    <x v="0"/>
    <s v="Yes"/>
    <n v="2"/>
    <s v="Yes"/>
    <s v="DSL"/>
    <s v="Month-to-month"/>
    <s v="No"/>
    <s v="Mailed check"/>
    <n v="56.7"/>
    <n v="113.55"/>
    <s v="Yes"/>
    <m/>
  </r>
  <r>
    <x v="4844"/>
    <s v="Male"/>
    <n v="0"/>
    <s v="No"/>
    <x v="1"/>
    <s v="No"/>
    <n v="27"/>
    <s v="Yes"/>
    <s v="Fiber optic"/>
    <s v="Month-to-month"/>
    <s v="Yes"/>
    <s v="Mailed check"/>
    <n v="69.05"/>
    <n v="1793.25"/>
    <s v="No"/>
    <m/>
  </r>
  <r>
    <x v="4845"/>
    <s v="Female"/>
    <n v="0"/>
    <s v="No"/>
    <x v="1"/>
    <s v="No"/>
    <n v="13"/>
    <s v="Yes"/>
    <s v="Fiber optic"/>
    <s v="Month-to-month"/>
    <s v="Yes"/>
    <s v="Mailed check"/>
    <n v="70.150000000000006"/>
    <n v="886.7"/>
    <s v="No"/>
    <m/>
  </r>
  <r>
    <x v="4846"/>
    <s v="Female"/>
    <n v="0"/>
    <s v="No"/>
    <x v="1"/>
    <s v="No"/>
    <n v="70"/>
    <s v="Yes"/>
    <s v="Fiber optic"/>
    <s v="Two year"/>
    <s v="Yes"/>
    <s v="Mailed check"/>
    <n v="111.15"/>
    <n v="7737.55"/>
    <s v="No"/>
    <m/>
  </r>
  <r>
    <x v="4847"/>
    <s v="Female"/>
    <n v="0"/>
    <s v="Yes"/>
    <x v="0"/>
    <s v="No"/>
    <n v="14"/>
    <s v="Yes"/>
    <s v="Fiber optic"/>
    <s v="One year"/>
    <s v="No"/>
    <s v="Mailed check"/>
    <n v="105.95"/>
    <n v="1348.9"/>
    <s v="Yes"/>
    <m/>
  </r>
  <r>
    <x v="4848"/>
    <s v="Female"/>
    <n v="0"/>
    <s v="Yes"/>
    <x v="0"/>
    <s v="Yes"/>
    <n v="19"/>
    <s v="Yes"/>
    <s v="Fiber optic"/>
    <s v="One year"/>
    <s v="Yes"/>
    <s v="Bank transfer (automatic)"/>
    <n v="89.35"/>
    <n v="1686.85"/>
    <s v="No"/>
    <m/>
  </r>
  <r>
    <x v="4849"/>
    <s v="Male"/>
    <n v="0"/>
    <s v="Yes"/>
    <x v="0"/>
    <s v="Yes"/>
    <n v="5"/>
    <s v="Yes"/>
    <s v="Fiber optic"/>
    <s v="Month-to-month"/>
    <s v="Yes"/>
    <s v="Mailed check"/>
    <n v="90.35"/>
    <n v="434.5"/>
    <s v="No"/>
    <m/>
  </r>
  <r>
    <x v="4850"/>
    <s v="Female"/>
    <n v="1"/>
    <s v="Yes"/>
    <x v="0"/>
    <s v="No"/>
    <n v="70"/>
    <s v="Yes"/>
    <s v="Fiber optic"/>
    <s v="One year"/>
    <s v="Yes"/>
    <s v="Bank transfer (automatic)"/>
    <n v="105.55"/>
    <n v="7195.35"/>
    <s v="No"/>
    <m/>
  </r>
  <r>
    <x v="4851"/>
    <s v="Female"/>
    <n v="0"/>
    <s v="Yes"/>
    <x v="0"/>
    <s v="No"/>
    <n v="40"/>
    <s v="Yes"/>
    <s v="No"/>
    <s v="Two year"/>
    <s v="No"/>
    <s v="Mailed check"/>
    <n v="19.100000000000001"/>
    <n v="780.1"/>
    <s v="No"/>
    <m/>
  </r>
  <r>
    <x v="4852"/>
    <s v="Male"/>
    <n v="0"/>
    <s v="Yes"/>
    <x v="0"/>
    <s v="Yes"/>
    <n v="6"/>
    <s v="Yes"/>
    <s v="No"/>
    <s v="Two year"/>
    <s v="Yes"/>
    <s v="Credit card (automatic)"/>
    <n v="20.399999999999999"/>
    <n v="107.6"/>
    <s v="No"/>
    <m/>
  </r>
  <r>
    <x v="4853"/>
    <s v="Male"/>
    <n v="1"/>
    <s v="Yes"/>
    <x v="0"/>
    <s v="No"/>
    <n v="4"/>
    <s v="Yes"/>
    <s v="Fiber optic"/>
    <s v="Month-to-month"/>
    <s v="No"/>
    <s v="Electronic check"/>
    <n v="74.95"/>
    <n v="308.7"/>
    <s v="Yes"/>
    <m/>
  </r>
  <r>
    <x v="4854"/>
    <s v="Male"/>
    <n v="0"/>
    <s v="Yes"/>
    <x v="0"/>
    <s v="No"/>
    <n v="1"/>
    <s v="No"/>
    <s v="DSL"/>
    <s v="Month-to-month"/>
    <s v="Yes"/>
    <s v="Electronic check"/>
    <n v="50.35"/>
    <n v="50.35"/>
    <s v="Yes"/>
    <m/>
  </r>
  <r>
    <x v="4855"/>
    <s v="Female"/>
    <n v="1"/>
    <s v="No"/>
    <x v="1"/>
    <s v="No"/>
    <n v="45"/>
    <s v="Yes"/>
    <s v="Fiber optic"/>
    <s v="Month-to-month"/>
    <s v="Yes"/>
    <s v="Bank transfer (automatic)"/>
    <n v="85.7"/>
    <n v="3778.1"/>
    <s v="No"/>
    <m/>
  </r>
  <r>
    <x v="4856"/>
    <s v="Female"/>
    <n v="1"/>
    <s v="Yes"/>
    <x v="0"/>
    <s v="No"/>
    <n v="57"/>
    <s v="Yes"/>
    <s v="Fiber optic"/>
    <s v="Month-to-month"/>
    <s v="No"/>
    <s v="Credit card (automatic)"/>
    <n v="94"/>
    <n v="5438.95"/>
    <s v="No"/>
    <m/>
  </r>
  <r>
    <x v="4857"/>
    <s v="Male"/>
    <n v="0"/>
    <s v="Yes"/>
    <x v="0"/>
    <s v="Yes"/>
    <n v="72"/>
    <s v="Yes"/>
    <s v="DSL"/>
    <s v="Two year"/>
    <s v="No"/>
    <s v="Bank transfer (automatic)"/>
    <n v="69.849999999999994"/>
    <n v="5102.3500000000004"/>
    <s v="No"/>
    <m/>
  </r>
  <r>
    <x v="4858"/>
    <s v="Male"/>
    <n v="0"/>
    <s v="No"/>
    <x v="1"/>
    <s v="No"/>
    <n v="1"/>
    <s v="Yes"/>
    <s v="Fiber optic"/>
    <s v="Month-to-month"/>
    <s v="Yes"/>
    <s v="Electronic check"/>
    <n v="70.3"/>
    <n v="70.3"/>
    <s v="Yes"/>
    <m/>
  </r>
  <r>
    <x v="4859"/>
    <s v="Male"/>
    <n v="1"/>
    <s v="No"/>
    <x v="1"/>
    <s v="No"/>
    <n v="55"/>
    <s v="Yes"/>
    <s v="Fiber optic"/>
    <s v="Month-to-month"/>
    <s v="Yes"/>
    <s v="Electronic check"/>
    <n v="98.8"/>
    <n v="5617.75"/>
    <s v="Yes"/>
    <m/>
  </r>
  <r>
    <x v="4860"/>
    <s v="Female"/>
    <n v="0"/>
    <s v="Yes"/>
    <x v="0"/>
    <s v="No"/>
    <n v="59"/>
    <s v="Yes"/>
    <s v="Fiber optic"/>
    <s v="Month-to-month"/>
    <s v="No"/>
    <s v="Electronic check"/>
    <n v="93.35"/>
    <n v="5386.5"/>
    <s v="No"/>
    <m/>
  </r>
  <r>
    <x v="4861"/>
    <s v="Male"/>
    <n v="1"/>
    <s v="Yes"/>
    <x v="0"/>
    <s v="No"/>
    <n v="32"/>
    <s v="Yes"/>
    <s v="Fiber optic"/>
    <s v="Month-to-month"/>
    <s v="Yes"/>
    <s v="Credit card (automatic)"/>
    <n v="80.3"/>
    <n v="2483.0500000000002"/>
    <s v="Yes"/>
    <m/>
  </r>
  <r>
    <x v="4862"/>
    <s v="Female"/>
    <n v="0"/>
    <s v="No"/>
    <x v="1"/>
    <s v="No"/>
    <n v="4"/>
    <s v="Yes"/>
    <s v="DSL"/>
    <s v="Month-to-month"/>
    <s v="Yes"/>
    <s v="Bank transfer (automatic)"/>
    <n v="50.55"/>
    <n v="235.65"/>
    <s v="No"/>
    <m/>
  </r>
  <r>
    <x v="4863"/>
    <s v="Male"/>
    <n v="0"/>
    <s v="No"/>
    <x v="1"/>
    <s v="No"/>
    <n v="27"/>
    <s v="Yes"/>
    <s v="Fiber optic"/>
    <s v="Month-to-month"/>
    <s v="Yes"/>
    <s v="Electronic check"/>
    <n v="81.3"/>
    <n v="2272.8000000000002"/>
    <s v="No"/>
    <m/>
  </r>
  <r>
    <x v="4864"/>
    <s v="Male"/>
    <n v="0"/>
    <s v="No"/>
    <x v="1"/>
    <s v="No"/>
    <n v="4"/>
    <s v="Yes"/>
    <s v="No"/>
    <s v="Month-to-month"/>
    <s v="Yes"/>
    <s v="Credit card (automatic)"/>
    <n v="20.7"/>
    <n v="83.75"/>
    <s v="No"/>
    <m/>
  </r>
  <r>
    <x v="4865"/>
    <s v="Male"/>
    <n v="0"/>
    <s v="Yes"/>
    <x v="0"/>
    <s v="Yes"/>
    <n v="60"/>
    <s v="Yes"/>
    <s v="DSL"/>
    <s v="Month-to-month"/>
    <s v="Yes"/>
    <s v="Credit card (automatic)"/>
    <n v="79.05"/>
    <n v="4663.3999999999996"/>
    <s v="No"/>
    <m/>
  </r>
  <r>
    <x v="4866"/>
    <s v="Male"/>
    <n v="0"/>
    <s v="Yes"/>
    <x v="0"/>
    <s v="Yes"/>
    <n v="8"/>
    <s v="Yes"/>
    <s v="No"/>
    <s v="Two year"/>
    <s v="No"/>
    <s v="Credit card (automatic)"/>
    <n v="19.600000000000001"/>
    <n v="125"/>
    <s v="No"/>
    <m/>
  </r>
  <r>
    <x v="4867"/>
    <s v="Male"/>
    <n v="0"/>
    <s v="No"/>
    <x v="1"/>
    <s v="No"/>
    <n v="35"/>
    <s v="Yes"/>
    <s v="No"/>
    <s v="Two year"/>
    <s v="Yes"/>
    <s v="Mailed check"/>
    <n v="20.2"/>
    <n v="684.4"/>
    <s v="No"/>
    <m/>
  </r>
  <r>
    <x v="4868"/>
    <s v="Male"/>
    <n v="0"/>
    <s v="No"/>
    <x v="1"/>
    <s v="No"/>
    <n v="7"/>
    <s v="Yes"/>
    <s v="Fiber optic"/>
    <s v="Month-to-month"/>
    <s v="Yes"/>
    <s v="Electronic check"/>
    <n v="86.8"/>
    <n v="620.35"/>
    <s v="Yes"/>
    <m/>
  </r>
  <r>
    <x v="4869"/>
    <s v="Female"/>
    <n v="0"/>
    <s v="Yes"/>
    <x v="0"/>
    <s v="Yes"/>
    <n v="53"/>
    <s v="Yes"/>
    <s v="No"/>
    <s v="Two year"/>
    <s v="No"/>
    <s v="Mailed check"/>
    <n v="20.9"/>
    <n v="1146.05"/>
    <s v="No"/>
    <m/>
  </r>
  <r>
    <x v="4870"/>
    <s v="Female"/>
    <n v="1"/>
    <s v="No"/>
    <x v="1"/>
    <s v="No"/>
    <n v="18"/>
    <s v="Yes"/>
    <s v="Fiber optic"/>
    <s v="Month-to-month"/>
    <s v="Yes"/>
    <s v="Credit card (automatic)"/>
    <n v="103.6"/>
    <n v="1806.35"/>
    <s v="No"/>
    <m/>
  </r>
  <r>
    <x v="4871"/>
    <s v="Female"/>
    <n v="0"/>
    <s v="No"/>
    <x v="1"/>
    <s v="No"/>
    <n v="15"/>
    <s v="No"/>
    <s v="DSL"/>
    <s v="Two year"/>
    <s v="Yes"/>
    <s v="Mailed check"/>
    <n v="38.799999999999997"/>
    <n v="603"/>
    <s v="No"/>
    <m/>
  </r>
  <r>
    <x v="4872"/>
    <s v="Male"/>
    <n v="0"/>
    <s v="Yes"/>
    <x v="0"/>
    <s v="No"/>
    <n v="67"/>
    <s v="Yes"/>
    <s v="Fiber optic"/>
    <s v="One year"/>
    <s v="Yes"/>
    <s v="Bank transfer (automatic)"/>
    <n v="88.4"/>
    <n v="5798.3"/>
    <s v="No"/>
    <m/>
  </r>
  <r>
    <x v="4873"/>
    <s v="Male"/>
    <n v="1"/>
    <s v="Yes"/>
    <x v="0"/>
    <s v="No"/>
    <n v="6"/>
    <s v="Yes"/>
    <s v="Fiber optic"/>
    <s v="Month-to-month"/>
    <s v="Yes"/>
    <s v="Electronic check"/>
    <n v="84.2"/>
    <n v="519.15"/>
    <s v="Yes"/>
    <m/>
  </r>
  <r>
    <x v="4874"/>
    <s v="Male"/>
    <n v="1"/>
    <s v="No"/>
    <x v="1"/>
    <s v="No"/>
    <n v="6"/>
    <s v="Yes"/>
    <s v="Fiber optic"/>
    <s v="Month-to-month"/>
    <s v="Yes"/>
    <s v="Electronic check"/>
    <n v="79.7"/>
    <n v="497.6"/>
    <s v="No"/>
    <m/>
  </r>
  <r>
    <x v="4875"/>
    <s v="Male"/>
    <n v="0"/>
    <s v="No"/>
    <x v="1"/>
    <s v="No"/>
    <n v="13"/>
    <s v="Yes"/>
    <s v="Fiber optic"/>
    <s v="Month-to-month"/>
    <s v="Yes"/>
    <s v="Mailed check"/>
    <n v="99"/>
    <n v="1301.7"/>
    <s v="Yes"/>
    <m/>
  </r>
  <r>
    <x v="4876"/>
    <s v="Male"/>
    <n v="0"/>
    <s v="No"/>
    <x v="1"/>
    <s v="Yes"/>
    <n v="1"/>
    <s v="Yes"/>
    <s v="No"/>
    <s v="Month-to-month"/>
    <s v="Yes"/>
    <s v="Mailed check"/>
    <n v="19.3"/>
    <n v="19.3"/>
    <s v="No"/>
    <m/>
  </r>
  <r>
    <x v="4877"/>
    <s v="Male"/>
    <n v="0"/>
    <s v="No"/>
    <x v="1"/>
    <s v="No"/>
    <n v="13"/>
    <s v="Yes"/>
    <s v="No"/>
    <s v="One year"/>
    <s v="Yes"/>
    <s v="Mailed check"/>
    <n v="19.95"/>
    <n v="257"/>
    <s v="No"/>
    <m/>
  </r>
  <r>
    <x v="4878"/>
    <s v="Male"/>
    <n v="0"/>
    <s v="No"/>
    <x v="1"/>
    <s v="No"/>
    <n v="29"/>
    <s v="Yes"/>
    <s v="Fiber optic"/>
    <s v="Month-to-month"/>
    <s v="No"/>
    <s v="Mailed check"/>
    <n v="89.65"/>
    <n v="2623.65"/>
    <s v="No"/>
    <m/>
  </r>
  <r>
    <x v="4879"/>
    <s v="Male"/>
    <n v="1"/>
    <s v="No"/>
    <x v="1"/>
    <s v="No"/>
    <n v="1"/>
    <s v="Yes"/>
    <s v="DSL"/>
    <s v="Month-to-month"/>
    <s v="Yes"/>
    <s v="Mailed check"/>
    <n v="45.85"/>
    <n v="45.85"/>
    <s v="No"/>
    <m/>
  </r>
  <r>
    <x v="4880"/>
    <s v="Male"/>
    <n v="0"/>
    <s v="Yes"/>
    <x v="0"/>
    <s v="Yes"/>
    <n v="30"/>
    <s v="Yes"/>
    <s v="Fiber optic"/>
    <s v="Month-to-month"/>
    <s v="Yes"/>
    <s v="Bank transfer (automatic)"/>
    <n v="83.55"/>
    <n v="2570.1999999999998"/>
    <s v="No"/>
    <m/>
  </r>
  <r>
    <x v="4881"/>
    <s v="Male"/>
    <n v="0"/>
    <s v="No"/>
    <x v="1"/>
    <s v="Yes"/>
    <n v="66"/>
    <s v="Yes"/>
    <s v="DSL"/>
    <s v="Two year"/>
    <s v="No"/>
    <s v="Bank transfer (automatic)"/>
    <n v="65.7"/>
    <n v="4378.8999999999996"/>
    <s v="No"/>
    <m/>
  </r>
  <r>
    <x v="4882"/>
    <s v="Male"/>
    <n v="0"/>
    <s v="Yes"/>
    <x v="0"/>
    <s v="Yes"/>
    <n v="38"/>
    <s v="Yes"/>
    <s v="Fiber optic"/>
    <s v="Two year"/>
    <s v="Yes"/>
    <s v="Bank transfer (automatic)"/>
    <n v="94.9"/>
    <n v="3616.25"/>
    <s v="No"/>
    <m/>
  </r>
  <r>
    <x v="4883"/>
    <s v="Male"/>
    <n v="0"/>
    <s v="No"/>
    <x v="1"/>
    <s v="No"/>
    <n v="2"/>
    <s v="Yes"/>
    <s v="No"/>
    <s v="Month-to-month"/>
    <s v="No"/>
    <s v="Mailed check"/>
    <n v="20"/>
    <n v="32.700000000000003"/>
    <s v="No"/>
    <m/>
  </r>
  <r>
    <x v="4884"/>
    <s v="Female"/>
    <n v="0"/>
    <s v="Yes"/>
    <x v="0"/>
    <s v="Yes"/>
    <n v="58"/>
    <s v="Yes"/>
    <s v="No"/>
    <s v="Two year"/>
    <s v="No"/>
    <s v="Credit card (automatic)"/>
    <n v="25.15"/>
    <n v="1509.9"/>
    <s v="No"/>
    <m/>
  </r>
  <r>
    <x v="4885"/>
    <s v="Male"/>
    <n v="0"/>
    <s v="Yes"/>
    <x v="0"/>
    <s v="Yes"/>
    <n v="58"/>
    <s v="Yes"/>
    <s v="Fiber optic"/>
    <s v="Month-to-month"/>
    <s v="Yes"/>
    <s v="Electronic check"/>
    <n v="92.85"/>
    <n v="5305.05"/>
    <s v="No"/>
    <m/>
  </r>
  <r>
    <x v="4886"/>
    <s v="Female"/>
    <n v="0"/>
    <s v="Yes"/>
    <x v="0"/>
    <s v="Yes"/>
    <n v="25"/>
    <s v="Yes"/>
    <s v="Fiber optic"/>
    <s v="Month-to-month"/>
    <s v="Yes"/>
    <s v="Electronic check"/>
    <n v="89.1"/>
    <n v="2368.4"/>
    <s v="Yes"/>
    <m/>
  </r>
  <r>
    <x v="4887"/>
    <s v="Female"/>
    <n v="0"/>
    <s v="No"/>
    <x v="1"/>
    <s v="No"/>
    <n v="71"/>
    <s v="Yes"/>
    <s v="Fiber optic"/>
    <s v="Two year"/>
    <s v="No"/>
    <s v="Mailed check"/>
    <n v="111.3"/>
    <n v="7985.9"/>
    <s v="No"/>
    <m/>
  </r>
  <r>
    <x v="4888"/>
    <s v="Female"/>
    <n v="0"/>
    <s v="No"/>
    <x v="1"/>
    <s v="No"/>
    <n v="37"/>
    <s v="Yes"/>
    <s v="Fiber optic"/>
    <s v="Month-to-month"/>
    <s v="Yes"/>
    <s v="Bank transfer (automatic)"/>
    <n v="101.9"/>
    <n v="3545.35"/>
    <s v="Yes"/>
    <m/>
  </r>
  <r>
    <x v="4889"/>
    <s v="Female"/>
    <n v="0"/>
    <s v="Yes"/>
    <x v="0"/>
    <s v="Yes"/>
    <n v="14"/>
    <s v="Yes"/>
    <s v="Fiber optic"/>
    <s v="Month-to-month"/>
    <s v="Yes"/>
    <s v="Electronic check"/>
    <n v="91.65"/>
    <n v="1301"/>
    <s v="Yes"/>
    <m/>
  </r>
  <r>
    <x v="4890"/>
    <s v="Female"/>
    <n v="0"/>
    <s v="Yes"/>
    <x v="0"/>
    <s v="No"/>
    <n v="48"/>
    <s v="Yes"/>
    <s v="DSL"/>
    <s v="One year"/>
    <s v="Yes"/>
    <s v="Bank transfer (automatic)"/>
    <n v="60.6"/>
    <n v="2985.25"/>
    <s v="No"/>
    <m/>
  </r>
  <r>
    <x v="4891"/>
    <s v="Male"/>
    <n v="0"/>
    <s v="No"/>
    <x v="1"/>
    <s v="No"/>
    <n v="1"/>
    <s v="Yes"/>
    <s v="Fiber optic"/>
    <s v="Month-to-month"/>
    <s v="Yes"/>
    <s v="Electronic check"/>
    <n v="95.45"/>
    <n v="95.45"/>
    <s v="Yes"/>
    <m/>
  </r>
  <r>
    <x v="4892"/>
    <s v="Male"/>
    <n v="0"/>
    <s v="No"/>
    <x v="1"/>
    <s v="No"/>
    <n v="67"/>
    <s v="Yes"/>
    <s v="No"/>
    <s v="Two year"/>
    <s v="No"/>
    <s v="Bank transfer (automatic)"/>
    <n v="19.95"/>
    <n v="1311.75"/>
    <s v="No"/>
    <m/>
  </r>
  <r>
    <x v="4893"/>
    <s v="Female"/>
    <n v="0"/>
    <s v="Yes"/>
    <x v="0"/>
    <s v="Yes"/>
    <n v="45"/>
    <s v="Yes"/>
    <s v="DSL"/>
    <s v="One year"/>
    <s v="Yes"/>
    <s v="Credit card (automatic)"/>
    <n v="54.15"/>
    <n v="2319.8000000000002"/>
    <s v="Yes"/>
    <m/>
  </r>
  <r>
    <x v="4894"/>
    <s v="Male"/>
    <n v="0"/>
    <s v="No"/>
    <x v="1"/>
    <s v="No"/>
    <n v="49"/>
    <s v="Yes"/>
    <s v="Fiber optic"/>
    <s v="Month-to-month"/>
    <s v="Yes"/>
    <s v="Bank transfer (automatic)"/>
    <n v="74.599999999999994"/>
    <n v="3720.35"/>
    <s v="No"/>
    <m/>
  </r>
  <r>
    <x v="4895"/>
    <s v="Female"/>
    <n v="0"/>
    <s v="Yes"/>
    <x v="0"/>
    <s v="No"/>
    <n v="52"/>
    <s v="Yes"/>
    <s v="Fiber optic"/>
    <s v="Month-to-month"/>
    <s v="No"/>
    <s v="Bank transfer (automatic)"/>
    <n v="94.6"/>
    <n v="5025.8"/>
    <s v="No"/>
    <m/>
  </r>
  <r>
    <x v="4896"/>
    <s v="Female"/>
    <n v="0"/>
    <s v="Yes"/>
    <x v="0"/>
    <s v="No"/>
    <n v="62"/>
    <s v="Yes"/>
    <s v="Fiber optic"/>
    <s v="One year"/>
    <s v="Yes"/>
    <s v="Electronic check"/>
    <n v="104.3"/>
    <n v="6613.65"/>
    <s v="No"/>
    <m/>
  </r>
  <r>
    <x v="4897"/>
    <s v="Female"/>
    <n v="0"/>
    <s v="No"/>
    <x v="1"/>
    <s v="No"/>
    <n v="1"/>
    <s v="Yes"/>
    <s v="Fiber optic"/>
    <s v="Month-to-month"/>
    <s v="No"/>
    <s v="Bank transfer (automatic)"/>
    <n v="69.7"/>
    <n v="69.7"/>
    <s v="Yes"/>
    <m/>
  </r>
  <r>
    <x v="4898"/>
    <s v="Female"/>
    <n v="0"/>
    <s v="No"/>
    <x v="1"/>
    <s v="No"/>
    <n v="6"/>
    <s v="Yes"/>
    <s v="Fiber optic"/>
    <s v="Month-to-month"/>
    <s v="Yes"/>
    <s v="Electronic check"/>
    <n v="89.5"/>
    <n v="573.29999999999995"/>
    <s v="Yes"/>
    <m/>
  </r>
  <r>
    <x v="4899"/>
    <s v="Female"/>
    <n v="0"/>
    <s v="Yes"/>
    <x v="0"/>
    <s v="No"/>
    <n v="21"/>
    <s v="Yes"/>
    <s v="Fiber optic"/>
    <s v="Month-to-month"/>
    <s v="Yes"/>
    <s v="Electronic check"/>
    <n v="86.05"/>
    <n v="1818.9"/>
    <s v="No"/>
    <m/>
  </r>
  <r>
    <x v="4900"/>
    <s v="Female"/>
    <n v="0"/>
    <s v="Yes"/>
    <x v="0"/>
    <s v="Yes"/>
    <n v="72"/>
    <s v="Yes"/>
    <s v="No"/>
    <s v="Two year"/>
    <s v="No"/>
    <s v="Bank transfer (automatic)"/>
    <n v="25.2"/>
    <n v="1787.35"/>
    <s v="No"/>
    <m/>
  </r>
  <r>
    <x v="4901"/>
    <s v="Female"/>
    <n v="0"/>
    <s v="Yes"/>
    <x v="0"/>
    <s v="Yes"/>
    <n v="32"/>
    <s v="No"/>
    <s v="DSL"/>
    <s v="Month-to-month"/>
    <s v="Yes"/>
    <s v="Electronic check"/>
    <n v="35.15"/>
    <n v="1051.05"/>
    <s v="No"/>
    <m/>
  </r>
  <r>
    <x v="4902"/>
    <s v="Female"/>
    <n v="0"/>
    <s v="No"/>
    <x v="1"/>
    <s v="Yes"/>
    <n v="34"/>
    <s v="Yes"/>
    <s v="Fiber optic"/>
    <s v="Month-to-month"/>
    <s v="Yes"/>
    <s v="Bank transfer (automatic)"/>
    <n v="105.35"/>
    <n v="3688.6"/>
    <s v="No"/>
    <m/>
  </r>
  <r>
    <x v="4903"/>
    <s v="Male"/>
    <n v="0"/>
    <s v="Yes"/>
    <x v="0"/>
    <s v="No"/>
    <n v="3"/>
    <s v="No"/>
    <s v="DSL"/>
    <s v="Month-to-month"/>
    <s v="Yes"/>
    <s v="Electronic check"/>
    <n v="35.15"/>
    <n v="99.75"/>
    <s v="Yes"/>
    <m/>
  </r>
  <r>
    <x v="4904"/>
    <s v="Female"/>
    <n v="1"/>
    <s v="No"/>
    <x v="1"/>
    <s v="No"/>
    <n v="8"/>
    <s v="Yes"/>
    <s v="Fiber optic"/>
    <s v="Month-to-month"/>
    <s v="No"/>
    <s v="Electronic check"/>
    <n v="101.35"/>
    <n v="780.5"/>
    <s v="Yes"/>
    <m/>
  </r>
  <r>
    <x v="4905"/>
    <s v="Female"/>
    <n v="0"/>
    <s v="Yes"/>
    <x v="0"/>
    <s v="Yes"/>
    <n v="35"/>
    <s v="Yes"/>
    <s v="No"/>
    <s v="Two year"/>
    <s v="No"/>
    <s v="Bank transfer (automatic)"/>
    <n v="24.3"/>
    <n v="821.6"/>
    <s v="No"/>
    <m/>
  </r>
  <r>
    <x v="4906"/>
    <s v="Female"/>
    <n v="0"/>
    <s v="Yes"/>
    <x v="0"/>
    <s v="Yes"/>
    <n v="3"/>
    <s v="Yes"/>
    <s v="Fiber optic"/>
    <s v="Month-to-month"/>
    <s v="Yes"/>
    <s v="Electronic check"/>
    <n v="80.7"/>
    <n v="239.45"/>
    <s v="No"/>
    <m/>
  </r>
  <r>
    <x v="4907"/>
    <s v="Male"/>
    <n v="0"/>
    <s v="No"/>
    <x v="1"/>
    <s v="No"/>
    <n v="3"/>
    <s v="Yes"/>
    <s v="Fiber optic"/>
    <s v="Month-to-month"/>
    <s v="Yes"/>
    <s v="Mailed check"/>
    <n v="89.85"/>
    <n v="244.45"/>
    <s v="No"/>
    <m/>
  </r>
  <r>
    <x v="4908"/>
    <s v="Male"/>
    <n v="0"/>
    <s v="No"/>
    <x v="1"/>
    <s v="No"/>
    <n v="53"/>
    <s v="Yes"/>
    <s v="DSL"/>
    <s v="One year"/>
    <s v="Yes"/>
    <s v="Electronic check"/>
    <n v="61.1"/>
    <n v="3357.9"/>
    <s v="No"/>
    <m/>
  </r>
  <r>
    <x v="4909"/>
    <s v="Female"/>
    <n v="0"/>
    <s v="Yes"/>
    <x v="0"/>
    <s v="No"/>
    <n v="4"/>
    <s v="No"/>
    <s v="DSL"/>
    <s v="Month-to-month"/>
    <s v="Yes"/>
    <s v="Electronic check"/>
    <n v="29.05"/>
    <n v="129.6"/>
    <s v="No"/>
    <m/>
  </r>
  <r>
    <x v="4910"/>
    <s v="Female"/>
    <n v="0"/>
    <s v="Yes"/>
    <x v="0"/>
    <s v="Yes"/>
    <n v="6"/>
    <s v="Yes"/>
    <s v="DSL"/>
    <s v="Month-to-month"/>
    <s v="No"/>
    <s v="Credit card (automatic)"/>
    <n v="55.9"/>
    <n v="365.35"/>
    <s v="Yes"/>
    <m/>
  </r>
  <r>
    <x v="4911"/>
    <s v="Male"/>
    <n v="0"/>
    <s v="Yes"/>
    <x v="0"/>
    <s v="Yes"/>
    <n v="54"/>
    <s v="No"/>
    <s v="DSL"/>
    <s v="Two year"/>
    <s v="No"/>
    <s v="Credit card (automatic)"/>
    <n v="46"/>
    <n v="2424.0500000000002"/>
    <s v="No"/>
    <m/>
  </r>
  <r>
    <x v="4912"/>
    <s v="Female"/>
    <n v="0"/>
    <s v="No"/>
    <x v="1"/>
    <s v="No"/>
    <n v="1"/>
    <s v="Yes"/>
    <s v="DSL"/>
    <s v="Month-to-month"/>
    <s v="No"/>
    <s v="Mailed check"/>
    <n v="43.95"/>
    <n v="43.95"/>
    <s v="Yes"/>
    <m/>
  </r>
  <r>
    <x v="4913"/>
    <s v="Male"/>
    <n v="0"/>
    <s v="No"/>
    <x v="1"/>
    <s v="No"/>
    <n v="62"/>
    <s v="Yes"/>
    <s v="DSL"/>
    <s v="Month-to-month"/>
    <s v="Yes"/>
    <s v="Bank transfer (automatic)"/>
    <n v="80.400000000000006"/>
    <n v="4981.1499999999996"/>
    <s v="No"/>
    <m/>
  </r>
  <r>
    <x v="4914"/>
    <s v="Male"/>
    <n v="0"/>
    <s v="Yes"/>
    <x v="0"/>
    <s v="Yes"/>
    <n v="22"/>
    <s v="Yes"/>
    <s v="Fiber optic"/>
    <s v="One year"/>
    <s v="Yes"/>
    <s v="Mailed check"/>
    <n v="100.05"/>
    <n v="2090.25"/>
    <s v="No"/>
    <m/>
  </r>
  <r>
    <x v="4915"/>
    <s v="Male"/>
    <n v="1"/>
    <s v="No"/>
    <x v="1"/>
    <s v="No"/>
    <n v="51"/>
    <s v="Yes"/>
    <s v="Fiber optic"/>
    <s v="One year"/>
    <s v="Yes"/>
    <s v="Bank transfer (automatic)"/>
    <n v="94"/>
    <n v="4905.75"/>
    <s v="No"/>
    <m/>
  </r>
  <r>
    <x v="4916"/>
    <s v="Female"/>
    <n v="0"/>
    <s v="No"/>
    <x v="1"/>
    <s v="No"/>
    <n v="30"/>
    <s v="Yes"/>
    <s v="DSL"/>
    <s v="One year"/>
    <s v="Yes"/>
    <s v="Credit card (automatic)"/>
    <n v="68.95"/>
    <n v="2038.7"/>
    <s v="No"/>
    <m/>
  </r>
  <r>
    <x v="4917"/>
    <s v="Male"/>
    <n v="0"/>
    <s v="Yes"/>
    <x v="0"/>
    <s v="No"/>
    <n v="35"/>
    <s v="Yes"/>
    <s v="DSL"/>
    <s v="One year"/>
    <s v="Yes"/>
    <s v="Electronic check"/>
    <n v="69"/>
    <n v="2441.6999999999998"/>
    <s v="No"/>
    <m/>
  </r>
  <r>
    <x v="4918"/>
    <s v="Female"/>
    <n v="1"/>
    <s v="No"/>
    <x v="1"/>
    <s v="No"/>
    <n v="64"/>
    <s v="No"/>
    <s v="DSL"/>
    <s v="Month-to-month"/>
    <s v="Yes"/>
    <s v="Electronic check"/>
    <n v="43.85"/>
    <n v="2751"/>
    <s v="No"/>
    <m/>
  </r>
  <r>
    <x v="4919"/>
    <s v="Male"/>
    <n v="0"/>
    <s v="No"/>
    <x v="1"/>
    <s v="Yes"/>
    <n v="30"/>
    <s v="No"/>
    <s v="DSL"/>
    <s v="Month-to-month"/>
    <s v="Yes"/>
    <s v="Electronic check"/>
    <n v="44.5"/>
    <n v="1307.8"/>
    <s v="No"/>
    <m/>
  </r>
  <r>
    <x v="4920"/>
    <s v="Male"/>
    <n v="0"/>
    <s v="No"/>
    <x v="1"/>
    <s v="Yes"/>
    <n v="9"/>
    <s v="Yes"/>
    <s v="DSL"/>
    <s v="Month-to-month"/>
    <s v="No"/>
    <s v="Electronic check"/>
    <n v="55.35"/>
    <n v="449.75"/>
    <s v="Yes"/>
    <m/>
  </r>
  <r>
    <x v="4921"/>
    <s v="Female"/>
    <n v="0"/>
    <s v="Yes"/>
    <x v="0"/>
    <s v="No"/>
    <n v="1"/>
    <s v="Yes"/>
    <s v="DSL"/>
    <s v="Month-to-month"/>
    <s v="Yes"/>
    <s v="Mailed check"/>
    <n v="53.55"/>
    <n v="53.55"/>
    <s v="No"/>
    <m/>
  </r>
  <r>
    <x v="4922"/>
    <s v="Male"/>
    <n v="0"/>
    <s v="No"/>
    <x v="1"/>
    <s v="Yes"/>
    <n v="70"/>
    <s v="Yes"/>
    <s v="Fiber optic"/>
    <s v="Two year"/>
    <s v="Yes"/>
    <s v="Electronic check"/>
    <n v="114.6"/>
    <n v="7882.5"/>
    <s v="No"/>
    <m/>
  </r>
  <r>
    <x v="4923"/>
    <s v="Female"/>
    <n v="0"/>
    <s v="Yes"/>
    <x v="0"/>
    <s v="Yes"/>
    <n v="57"/>
    <s v="Yes"/>
    <s v="No"/>
    <s v="Two year"/>
    <s v="Yes"/>
    <s v="Bank transfer (automatic)"/>
    <n v="20.100000000000001"/>
    <n v="1087.7"/>
    <s v="No"/>
    <m/>
  </r>
  <r>
    <x v="4924"/>
    <s v="Male"/>
    <n v="1"/>
    <s v="Yes"/>
    <x v="0"/>
    <s v="No"/>
    <n v="43"/>
    <s v="Yes"/>
    <s v="Fiber optic"/>
    <s v="Month-to-month"/>
    <s v="Yes"/>
    <s v="Electronic check"/>
    <n v="103"/>
    <n v="4414.3"/>
    <s v="Yes"/>
    <m/>
  </r>
  <r>
    <x v="4925"/>
    <s v="Female"/>
    <n v="0"/>
    <s v="Yes"/>
    <x v="0"/>
    <s v="No"/>
    <n v="72"/>
    <s v="Yes"/>
    <s v="Fiber optic"/>
    <s v="Two year"/>
    <s v="Yes"/>
    <s v="Electronic check"/>
    <n v="97.85"/>
    <n v="6841.3"/>
    <s v="No"/>
    <m/>
  </r>
  <r>
    <x v="4926"/>
    <s v="Male"/>
    <n v="0"/>
    <s v="No"/>
    <x v="1"/>
    <s v="Yes"/>
    <n v="44"/>
    <s v="Yes"/>
    <s v="No"/>
    <s v="Two year"/>
    <s v="No"/>
    <s v="Bank transfer (automatic)"/>
    <n v="19.55"/>
    <n v="819.95"/>
    <s v="No"/>
    <m/>
  </r>
  <r>
    <x v="4927"/>
    <s v="Female"/>
    <n v="0"/>
    <s v="Yes"/>
    <x v="0"/>
    <s v="No"/>
    <n v="72"/>
    <s v="Yes"/>
    <s v="Fiber optic"/>
    <s v="Two year"/>
    <s v="Yes"/>
    <s v="Bank transfer (automatic)"/>
    <n v="84.05"/>
    <n v="6052.25"/>
    <s v="No"/>
    <m/>
  </r>
  <r>
    <x v="4928"/>
    <s v="Female"/>
    <n v="0"/>
    <s v="Yes"/>
    <x v="0"/>
    <s v="No"/>
    <n v="33"/>
    <s v="Yes"/>
    <s v="Fiber optic"/>
    <s v="One year"/>
    <s v="Yes"/>
    <s v="Electronic check"/>
    <n v="103.75"/>
    <n v="3361.05"/>
    <s v="Yes"/>
    <m/>
  </r>
  <r>
    <x v="4929"/>
    <s v="Male"/>
    <n v="0"/>
    <s v="No"/>
    <x v="1"/>
    <s v="No"/>
    <n v="54"/>
    <s v="Yes"/>
    <s v="Fiber optic"/>
    <s v="Month-to-month"/>
    <s v="No"/>
    <s v="Credit card (automatic)"/>
    <n v="89.4"/>
    <n v="4869.5"/>
    <s v="No"/>
    <m/>
  </r>
  <r>
    <x v="4930"/>
    <s v="Male"/>
    <n v="0"/>
    <s v="No"/>
    <x v="1"/>
    <s v="No"/>
    <n v="54"/>
    <s v="Yes"/>
    <s v="Fiber optic"/>
    <s v="Month-to-month"/>
    <s v="Yes"/>
    <s v="Bank transfer (automatic)"/>
    <n v="79.849999999999994"/>
    <n v="4308.25"/>
    <s v="No"/>
    <m/>
  </r>
  <r>
    <x v="4931"/>
    <s v="Male"/>
    <n v="0"/>
    <s v="No"/>
    <x v="1"/>
    <s v="No"/>
    <n v="3"/>
    <s v="Yes"/>
    <s v="Fiber optic"/>
    <s v="Month-to-month"/>
    <s v="No"/>
    <s v="Credit card (automatic)"/>
    <n v="74.45"/>
    <n v="221.1"/>
    <s v="No"/>
    <m/>
  </r>
  <r>
    <x v="4932"/>
    <s v="Female"/>
    <n v="0"/>
    <s v="Yes"/>
    <x v="0"/>
    <s v="No"/>
    <n v="53"/>
    <s v="Yes"/>
    <s v="DSL"/>
    <s v="One year"/>
    <s v="No"/>
    <s v="Bank transfer (automatic)"/>
    <n v="74.099999999999994"/>
    <n v="3833.95"/>
    <s v="No"/>
    <m/>
  </r>
  <r>
    <x v="4933"/>
    <s v="Male"/>
    <n v="0"/>
    <s v="No"/>
    <x v="1"/>
    <s v="No"/>
    <n v="1"/>
    <s v="Yes"/>
    <s v="Fiber optic"/>
    <s v="Month-to-month"/>
    <s v="Yes"/>
    <s v="Electronic check"/>
    <n v="69.349999999999994"/>
    <n v="69.349999999999994"/>
    <s v="Yes"/>
    <m/>
  </r>
  <r>
    <x v="4934"/>
    <s v="Male"/>
    <n v="0"/>
    <s v="Yes"/>
    <x v="0"/>
    <s v="Yes"/>
    <n v="5"/>
    <s v="Yes"/>
    <s v="DSL"/>
    <s v="Month-to-month"/>
    <s v="No"/>
    <s v="Credit card (automatic)"/>
    <n v="64.400000000000006"/>
    <n v="316.89999999999998"/>
    <s v="No"/>
    <m/>
  </r>
  <r>
    <x v="4935"/>
    <s v="Male"/>
    <n v="0"/>
    <s v="Yes"/>
    <x v="0"/>
    <s v="Yes"/>
    <n v="48"/>
    <s v="Yes"/>
    <s v="DSL"/>
    <s v="One year"/>
    <s v="Yes"/>
    <s v="Credit card (automatic)"/>
    <n v="55.8"/>
    <n v="2651.2"/>
    <s v="No"/>
    <m/>
  </r>
  <r>
    <x v="4936"/>
    <s v="Female"/>
    <n v="0"/>
    <s v="No"/>
    <x v="1"/>
    <s v="Yes"/>
    <n v="25"/>
    <s v="Yes"/>
    <s v="No"/>
    <s v="Month-to-month"/>
    <s v="No"/>
    <s v="Credit card (automatic)"/>
    <n v="20.05"/>
    <n v="471.7"/>
    <s v="No"/>
    <m/>
  </r>
  <r>
    <x v="4937"/>
    <s v="Female"/>
    <n v="0"/>
    <s v="Yes"/>
    <x v="0"/>
    <s v="No"/>
    <n v="3"/>
    <s v="Yes"/>
    <s v="Fiber optic"/>
    <s v="Month-to-month"/>
    <s v="Yes"/>
    <s v="Credit card (automatic)"/>
    <n v="75.150000000000006"/>
    <n v="216.75"/>
    <s v="Yes"/>
    <m/>
  </r>
  <r>
    <x v="4938"/>
    <s v="Male"/>
    <n v="0"/>
    <s v="No"/>
    <x v="1"/>
    <s v="No"/>
    <n v="10"/>
    <s v="Yes"/>
    <s v="DSL"/>
    <s v="Month-to-month"/>
    <s v="Yes"/>
    <s v="Bank transfer (automatic)"/>
    <n v="56.75"/>
    <n v="503.25"/>
    <s v="No"/>
    <m/>
  </r>
  <r>
    <x v="4939"/>
    <s v="Male"/>
    <n v="0"/>
    <s v="No"/>
    <x v="1"/>
    <s v="No"/>
    <n v="1"/>
    <s v="Yes"/>
    <s v="Fiber optic"/>
    <s v="Month-to-month"/>
    <s v="Yes"/>
    <s v="Electronic check"/>
    <n v="69.599999999999994"/>
    <n v="69.599999999999994"/>
    <s v="Yes"/>
    <m/>
  </r>
  <r>
    <x v="4940"/>
    <s v="Male"/>
    <n v="0"/>
    <s v="Yes"/>
    <x v="0"/>
    <s v="No"/>
    <n v="71"/>
    <s v="Yes"/>
    <s v="Fiber optic"/>
    <s v="Two year"/>
    <s v="Yes"/>
    <s v="Credit card (automatic)"/>
    <n v="104.15"/>
    <n v="7365.3"/>
    <s v="No"/>
    <m/>
  </r>
  <r>
    <x v="4941"/>
    <s v="Female"/>
    <n v="0"/>
    <s v="Yes"/>
    <x v="0"/>
    <s v="Yes"/>
    <n v="65"/>
    <s v="Yes"/>
    <s v="Fiber optic"/>
    <s v="Two year"/>
    <s v="Yes"/>
    <s v="Credit card (automatic)"/>
    <n v="110.8"/>
    <n v="7245.9"/>
    <s v="No"/>
    <m/>
  </r>
  <r>
    <x v="4942"/>
    <s v="Female"/>
    <n v="0"/>
    <s v="No"/>
    <x v="1"/>
    <s v="No"/>
    <n v="28"/>
    <s v="No"/>
    <s v="DSL"/>
    <s v="Month-to-month"/>
    <s v="Yes"/>
    <s v="Mailed check"/>
    <n v="35.75"/>
    <n v="961.4"/>
    <s v="No"/>
    <m/>
  </r>
  <r>
    <x v="4943"/>
    <s v="Female"/>
    <n v="0"/>
    <s v="Yes"/>
    <x v="0"/>
    <s v="Yes"/>
    <n v="67"/>
    <s v="Yes"/>
    <s v="DSL"/>
    <s v="Two year"/>
    <s v="Yes"/>
    <s v="Bank transfer (automatic)"/>
    <n v="69.900000000000006"/>
    <n v="4615.8999999999996"/>
    <s v="No"/>
    <m/>
  </r>
  <r>
    <x v="4944"/>
    <s v="Female"/>
    <n v="0"/>
    <s v="Yes"/>
    <x v="0"/>
    <s v="Yes"/>
    <n v="61"/>
    <s v="No"/>
    <s v="DSL"/>
    <s v="One year"/>
    <s v="Yes"/>
    <s v="Bank transfer (automatic)"/>
    <n v="50.7"/>
    <n v="3088.75"/>
    <s v="No"/>
    <m/>
  </r>
  <r>
    <x v="4945"/>
    <s v="Male"/>
    <n v="0"/>
    <s v="No"/>
    <x v="1"/>
    <s v="No"/>
    <n v="3"/>
    <s v="Yes"/>
    <s v="No"/>
    <s v="Month-to-month"/>
    <s v="Yes"/>
    <s v="Mailed check"/>
    <n v="19.100000000000001"/>
    <n v="53.05"/>
    <s v="No"/>
    <m/>
  </r>
  <r>
    <x v="4946"/>
    <s v="Female"/>
    <n v="0"/>
    <s v="No"/>
    <x v="1"/>
    <s v="Yes"/>
    <n v="48"/>
    <s v="No"/>
    <s v="DSL"/>
    <s v="Month-to-month"/>
    <s v="No"/>
    <s v="Credit card (automatic)"/>
    <n v="45.55"/>
    <n v="2108.35"/>
    <s v="No"/>
    <m/>
  </r>
  <r>
    <x v="4947"/>
    <s v="Male"/>
    <n v="0"/>
    <s v="Yes"/>
    <x v="0"/>
    <s v="Yes"/>
    <n v="68"/>
    <s v="Yes"/>
    <s v="Fiber optic"/>
    <s v="One year"/>
    <s v="Yes"/>
    <s v="Credit card (automatic)"/>
    <n v="101.05"/>
    <n v="6770.5"/>
    <s v="No"/>
    <m/>
  </r>
  <r>
    <x v="4948"/>
    <s v="Female"/>
    <n v="0"/>
    <s v="No"/>
    <x v="1"/>
    <s v="No"/>
    <n v="47"/>
    <s v="Yes"/>
    <s v="Fiber optic"/>
    <s v="One year"/>
    <s v="Yes"/>
    <s v="Electronic check"/>
    <n v="103.7"/>
    <n v="4730.6000000000004"/>
    <s v="No"/>
    <m/>
  </r>
  <r>
    <x v="4949"/>
    <s v="Female"/>
    <n v="0"/>
    <s v="Yes"/>
    <x v="0"/>
    <s v="Yes"/>
    <n v="5"/>
    <s v="Yes"/>
    <s v="DSL"/>
    <s v="Month-to-month"/>
    <s v="Yes"/>
    <s v="Mailed check"/>
    <n v="49.4"/>
    <n v="232.55"/>
    <s v="No"/>
    <m/>
  </r>
  <r>
    <x v="4950"/>
    <s v="Female"/>
    <n v="0"/>
    <s v="No"/>
    <x v="1"/>
    <s v="No"/>
    <n v="48"/>
    <s v="Yes"/>
    <s v="Fiber optic"/>
    <s v="Month-to-month"/>
    <s v="Yes"/>
    <s v="Bank transfer (automatic)"/>
    <n v="107.4"/>
    <n v="5121.3"/>
    <s v="Yes"/>
    <m/>
  </r>
  <r>
    <x v="4951"/>
    <s v="Female"/>
    <n v="1"/>
    <s v="No"/>
    <x v="1"/>
    <s v="No"/>
    <n v="13"/>
    <s v="Yes"/>
    <s v="Fiber optic"/>
    <s v="Month-to-month"/>
    <s v="Yes"/>
    <s v="Electronic check"/>
    <n v="82"/>
    <n v="1127.2"/>
    <s v="Yes"/>
    <m/>
  </r>
  <r>
    <x v="4952"/>
    <s v="Male"/>
    <n v="0"/>
    <s v="No"/>
    <x v="1"/>
    <s v="No"/>
    <n v="15"/>
    <s v="Yes"/>
    <s v="No"/>
    <s v="Month-to-month"/>
    <s v="Yes"/>
    <s v="Mailed check"/>
    <n v="19.8"/>
    <n v="309.39999999999998"/>
    <s v="No"/>
    <m/>
  </r>
  <r>
    <x v="4953"/>
    <s v="Male"/>
    <n v="1"/>
    <s v="No"/>
    <x v="1"/>
    <s v="No"/>
    <n v="67"/>
    <s v="Yes"/>
    <s v="DSL"/>
    <s v="Two year"/>
    <s v="Yes"/>
    <s v="Bank transfer (automatic)"/>
    <n v="64.55"/>
    <n v="4250.1000000000004"/>
    <s v="No"/>
    <m/>
  </r>
  <r>
    <x v="4954"/>
    <s v="Female"/>
    <n v="0"/>
    <s v="Yes"/>
    <x v="0"/>
    <s v="Yes"/>
    <n v="13"/>
    <s v="Yes"/>
    <s v="No"/>
    <s v="Two year"/>
    <s v="Yes"/>
    <s v="Bank transfer (automatic)"/>
    <n v="19.75"/>
    <n v="246.7"/>
    <s v="No"/>
    <m/>
  </r>
  <r>
    <x v="4955"/>
    <s v="Female"/>
    <n v="0"/>
    <s v="No"/>
    <x v="1"/>
    <s v="No"/>
    <n v="38"/>
    <s v="Yes"/>
    <s v="Fiber optic"/>
    <s v="One year"/>
    <s v="Yes"/>
    <s v="Mailed check"/>
    <n v="89.1"/>
    <n v="3342"/>
    <s v="No"/>
    <m/>
  </r>
  <r>
    <x v="4956"/>
    <s v="Female"/>
    <n v="1"/>
    <s v="Yes"/>
    <x v="0"/>
    <s v="No"/>
    <n v="42"/>
    <s v="Yes"/>
    <s v="Fiber optic"/>
    <s v="Month-to-month"/>
    <s v="Yes"/>
    <s v="Electronic check"/>
    <n v="95.55"/>
    <n v="3930.6"/>
    <s v="No"/>
    <m/>
  </r>
  <r>
    <x v="4957"/>
    <s v="Female"/>
    <n v="0"/>
    <s v="Yes"/>
    <x v="0"/>
    <s v="No"/>
    <n v="24"/>
    <s v="Yes"/>
    <s v="Fiber optic"/>
    <s v="Month-to-month"/>
    <s v="Yes"/>
    <s v="Credit card (automatic)"/>
    <n v="75.400000000000006"/>
    <n v="1747.85"/>
    <s v="Yes"/>
    <m/>
  </r>
  <r>
    <x v="4958"/>
    <s v="Female"/>
    <n v="1"/>
    <s v="Yes"/>
    <x v="0"/>
    <s v="No"/>
    <n v="27"/>
    <s v="Yes"/>
    <s v="Fiber optic"/>
    <s v="Month-to-month"/>
    <s v="Yes"/>
    <s v="Electronic check"/>
    <n v="101.25"/>
    <n v="2754.45"/>
    <s v="Yes"/>
    <m/>
  </r>
  <r>
    <x v="4959"/>
    <s v="Male"/>
    <n v="0"/>
    <s v="Yes"/>
    <x v="0"/>
    <s v="Yes"/>
    <n v="9"/>
    <s v="Yes"/>
    <s v="Fiber optic"/>
    <s v="Month-to-month"/>
    <s v="Yes"/>
    <s v="Credit card (automatic)"/>
    <n v="102.6"/>
    <n v="897.75"/>
    <s v="No"/>
    <m/>
  </r>
  <r>
    <x v="4960"/>
    <s v="Male"/>
    <n v="0"/>
    <s v="No"/>
    <x v="1"/>
    <s v="Yes"/>
    <n v="50"/>
    <s v="No"/>
    <s v="DSL"/>
    <s v="One year"/>
    <s v="Yes"/>
    <s v="Bank transfer (automatic)"/>
    <n v="43.05"/>
    <n v="2208.0500000000002"/>
    <s v="No"/>
    <m/>
  </r>
  <r>
    <x v="4961"/>
    <s v="Male"/>
    <n v="1"/>
    <s v="No"/>
    <x v="1"/>
    <s v="No"/>
    <n v="25"/>
    <s v="Yes"/>
    <s v="Fiber optic"/>
    <s v="Month-to-month"/>
    <s v="Yes"/>
    <s v="Electronic check"/>
    <n v="89.5"/>
    <n v="2196.15"/>
    <s v="Yes"/>
    <m/>
  </r>
  <r>
    <x v="4962"/>
    <s v="Female"/>
    <n v="1"/>
    <s v="No"/>
    <x v="1"/>
    <s v="No"/>
    <n v="22"/>
    <s v="Yes"/>
    <s v="Fiber optic"/>
    <s v="Month-to-month"/>
    <s v="Yes"/>
    <s v="Bank transfer (automatic)"/>
    <n v="74.400000000000006"/>
    <n v="1692.6"/>
    <s v="Yes"/>
    <m/>
  </r>
  <r>
    <x v="4963"/>
    <s v="Male"/>
    <n v="0"/>
    <s v="No"/>
    <x v="1"/>
    <s v="No"/>
    <n v="4"/>
    <s v="Yes"/>
    <s v="Fiber optic"/>
    <s v="Month-to-month"/>
    <s v="Yes"/>
    <s v="Electronic check"/>
    <n v="74.349999999999994"/>
    <n v="265.35000000000002"/>
    <s v="Yes"/>
    <m/>
  </r>
  <r>
    <x v="4964"/>
    <s v="Female"/>
    <n v="1"/>
    <s v="Yes"/>
    <x v="0"/>
    <s v="No"/>
    <n v="18"/>
    <s v="Yes"/>
    <s v="Fiber optic"/>
    <s v="Month-to-month"/>
    <s v="No"/>
    <s v="Bank transfer (automatic)"/>
    <n v="99.75"/>
    <n v="1836.25"/>
    <s v="Yes"/>
    <m/>
  </r>
  <r>
    <x v="4965"/>
    <s v="Female"/>
    <n v="1"/>
    <s v="Yes"/>
    <x v="0"/>
    <s v="No"/>
    <n v="53"/>
    <s v="Yes"/>
    <s v="Fiber optic"/>
    <s v="One year"/>
    <s v="Yes"/>
    <s v="Electronic check"/>
    <n v="94"/>
    <n v="4871.45"/>
    <s v="No"/>
    <m/>
  </r>
  <r>
    <x v="4966"/>
    <s v="Female"/>
    <n v="0"/>
    <s v="Yes"/>
    <x v="0"/>
    <s v="No"/>
    <n v="51"/>
    <s v="Yes"/>
    <s v="Fiber optic"/>
    <s v="One year"/>
    <s v="Yes"/>
    <s v="Electronic check"/>
    <n v="98.85"/>
    <n v="4947.55"/>
    <s v="No"/>
    <m/>
  </r>
  <r>
    <x v="4967"/>
    <s v="Female"/>
    <n v="0"/>
    <s v="Yes"/>
    <x v="0"/>
    <s v="Yes"/>
    <n v="24"/>
    <s v="Yes"/>
    <s v="DSL"/>
    <s v="Two year"/>
    <s v="No"/>
    <s v="Electronic check"/>
    <n v="64.349999999999994"/>
    <n v="1558.65"/>
    <s v="No"/>
    <m/>
  </r>
  <r>
    <x v="4968"/>
    <s v="Female"/>
    <n v="0"/>
    <s v="Yes"/>
    <x v="0"/>
    <s v="No"/>
    <n v="62"/>
    <s v="Yes"/>
    <s v="DSL"/>
    <s v="Two year"/>
    <s v="Yes"/>
    <s v="Credit card (automatic)"/>
    <n v="72"/>
    <n v="4284.2"/>
    <s v="No"/>
    <m/>
  </r>
  <r>
    <x v="4969"/>
    <s v="Male"/>
    <n v="0"/>
    <s v="No"/>
    <x v="1"/>
    <s v="No"/>
    <n v="24"/>
    <s v="Yes"/>
    <s v="DSL"/>
    <s v="Month-to-month"/>
    <s v="Yes"/>
    <s v="Mailed check"/>
    <n v="49.7"/>
    <n v="1218.25"/>
    <s v="No"/>
    <m/>
  </r>
  <r>
    <x v="4970"/>
    <s v="Male"/>
    <n v="0"/>
    <s v="No"/>
    <x v="1"/>
    <s v="Yes"/>
    <n v="1"/>
    <s v="No"/>
    <s v="DSL"/>
    <s v="Month-to-month"/>
    <s v="No"/>
    <s v="Mailed check"/>
    <n v="24.2"/>
    <n v="24.2"/>
    <s v="No"/>
    <m/>
  </r>
  <r>
    <x v="4971"/>
    <s v="Female"/>
    <n v="0"/>
    <s v="No"/>
    <x v="1"/>
    <s v="No"/>
    <n v="8"/>
    <s v="Yes"/>
    <s v="DSL"/>
    <s v="Month-to-month"/>
    <s v="Yes"/>
    <s v="Electronic check"/>
    <n v="65.45"/>
    <n v="554.45000000000005"/>
    <s v="No"/>
    <m/>
  </r>
  <r>
    <x v="4972"/>
    <s v="Female"/>
    <n v="0"/>
    <s v="Yes"/>
    <x v="0"/>
    <s v="Yes"/>
    <n v="72"/>
    <s v="Yes"/>
    <s v="DSL"/>
    <s v="Two year"/>
    <s v="Yes"/>
    <s v="Electronic check"/>
    <n v="74.349999999999994"/>
    <n v="5237.3999999999996"/>
    <s v="No"/>
    <m/>
  </r>
  <r>
    <x v="4973"/>
    <s v="Female"/>
    <n v="0"/>
    <s v="No"/>
    <x v="1"/>
    <s v="No"/>
    <n v="23"/>
    <s v="Yes"/>
    <s v="Fiber optic"/>
    <s v="Month-to-month"/>
    <s v="No"/>
    <s v="Bank transfer (automatic)"/>
    <n v="83.2"/>
    <n v="2032.3"/>
    <s v="No"/>
    <m/>
  </r>
  <r>
    <x v="4974"/>
    <s v="Male"/>
    <n v="0"/>
    <s v="No"/>
    <x v="1"/>
    <s v="Yes"/>
    <n v="31"/>
    <s v="No"/>
    <s v="DSL"/>
    <s v="Month-to-month"/>
    <s v="No"/>
    <s v="Credit card (automatic)"/>
    <n v="25"/>
    <n v="789.2"/>
    <s v="No"/>
    <m/>
  </r>
  <r>
    <x v="4975"/>
    <s v="Male"/>
    <n v="0"/>
    <s v="Yes"/>
    <x v="0"/>
    <s v="Yes"/>
    <n v="37"/>
    <s v="No"/>
    <s v="DSL"/>
    <s v="One year"/>
    <s v="Yes"/>
    <s v="Electronic check"/>
    <n v="40.200000000000003"/>
    <n v="1525.35"/>
    <s v="No"/>
    <m/>
  </r>
  <r>
    <x v="4976"/>
    <s v="Female"/>
    <n v="0"/>
    <s v="Yes"/>
    <x v="0"/>
    <s v="No"/>
    <n v="30"/>
    <s v="Yes"/>
    <s v="Fiber optic"/>
    <s v="Month-to-month"/>
    <s v="Yes"/>
    <s v="Credit card (automatic)"/>
    <n v="94.1"/>
    <n v="2804.45"/>
    <s v="Yes"/>
    <m/>
  </r>
  <r>
    <x v="4977"/>
    <s v="Female"/>
    <n v="1"/>
    <s v="No"/>
    <x v="1"/>
    <s v="No"/>
    <n v="35"/>
    <s v="Yes"/>
    <s v="Fiber optic"/>
    <s v="One year"/>
    <s v="Yes"/>
    <s v="Electronic check"/>
    <n v="108.35"/>
    <n v="3726.15"/>
    <s v="No"/>
    <m/>
  </r>
  <r>
    <x v="4978"/>
    <s v="Female"/>
    <n v="0"/>
    <s v="No"/>
    <x v="1"/>
    <s v="No"/>
    <n v="4"/>
    <s v="Yes"/>
    <s v="DSL"/>
    <s v="Month-to-month"/>
    <s v="Yes"/>
    <s v="Mailed check"/>
    <n v="60.4"/>
    <n v="272.14999999999998"/>
    <s v="Yes"/>
    <m/>
  </r>
  <r>
    <x v="4979"/>
    <s v="Female"/>
    <n v="0"/>
    <s v="Yes"/>
    <x v="0"/>
    <s v="No"/>
    <n v="62"/>
    <s v="Yes"/>
    <s v="DSL"/>
    <s v="Two year"/>
    <s v="Yes"/>
    <s v="Electronic check"/>
    <n v="84.95"/>
    <n v="5150.55"/>
    <s v="No"/>
    <m/>
  </r>
  <r>
    <x v="4980"/>
    <s v="Male"/>
    <n v="0"/>
    <s v="No"/>
    <x v="1"/>
    <s v="No"/>
    <n v="41"/>
    <s v="Yes"/>
    <s v="Fiber optic"/>
    <s v="Month-to-month"/>
    <s v="Yes"/>
    <s v="Electronic check"/>
    <n v="89.2"/>
    <n v="3645.75"/>
    <s v="No"/>
    <m/>
  </r>
  <r>
    <x v="4981"/>
    <s v="Male"/>
    <n v="1"/>
    <s v="Yes"/>
    <x v="0"/>
    <s v="No"/>
    <n v="34"/>
    <s v="Yes"/>
    <s v="Fiber optic"/>
    <s v="Month-to-month"/>
    <s v="Yes"/>
    <s v="Credit card (automatic)"/>
    <n v="85.2"/>
    <n v="2874.45"/>
    <s v="No"/>
    <m/>
  </r>
  <r>
    <x v="4982"/>
    <s v="Female"/>
    <n v="0"/>
    <s v="No"/>
    <x v="1"/>
    <s v="No"/>
    <n v="51"/>
    <s v="Yes"/>
    <s v="No"/>
    <s v="Two year"/>
    <s v="No"/>
    <s v="Bank transfer (automatic)"/>
    <n v="20.65"/>
    <n v="1020.75"/>
    <s v="No"/>
    <m/>
  </r>
  <r>
    <x v="4983"/>
    <s v="Female"/>
    <n v="0"/>
    <s v="No"/>
    <x v="1"/>
    <s v="No"/>
    <n v="39"/>
    <s v="Yes"/>
    <s v="No"/>
    <s v="Two year"/>
    <s v="No"/>
    <s v="Mailed check"/>
    <n v="20.149999999999999"/>
    <n v="826"/>
    <s v="No"/>
    <m/>
  </r>
  <r>
    <x v="4984"/>
    <s v="Male"/>
    <n v="0"/>
    <s v="No"/>
    <x v="1"/>
    <s v="No"/>
    <n v="12"/>
    <s v="Yes"/>
    <s v="DSL"/>
    <s v="One year"/>
    <s v="Yes"/>
    <s v="Electronic check"/>
    <n v="59.8"/>
    <n v="727.8"/>
    <s v="Yes"/>
    <m/>
  </r>
  <r>
    <x v="4985"/>
    <s v="Male"/>
    <n v="0"/>
    <s v="No"/>
    <x v="1"/>
    <s v="No"/>
    <n v="72"/>
    <s v="Yes"/>
    <s v="Fiber optic"/>
    <s v="One year"/>
    <s v="Yes"/>
    <s v="Electronic check"/>
    <n v="104.95"/>
    <n v="7544.3"/>
    <s v="No"/>
    <m/>
  </r>
  <r>
    <x v="4986"/>
    <s v="Male"/>
    <n v="0"/>
    <s v="Yes"/>
    <x v="0"/>
    <s v="No"/>
    <n v="44"/>
    <s v="Yes"/>
    <s v="Fiber optic"/>
    <s v="Month-to-month"/>
    <s v="Yes"/>
    <s v="Credit card (automatic)"/>
    <n v="84.8"/>
    <n v="3626.35"/>
    <s v="No"/>
    <m/>
  </r>
  <r>
    <x v="4987"/>
    <s v="Female"/>
    <n v="0"/>
    <s v="No"/>
    <x v="1"/>
    <s v="No"/>
    <n v="18"/>
    <s v="Yes"/>
    <s v="Fiber optic"/>
    <s v="Month-to-month"/>
    <s v="Yes"/>
    <s v="Bank transfer (automatic)"/>
    <n v="95.05"/>
    <n v="1679.4"/>
    <s v="No"/>
    <m/>
  </r>
  <r>
    <x v="4988"/>
    <s v="Female"/>
    <n v="0"/>
    <s v="No"/>
    <x v="1"/>
    <s v="No"/>
    <n v="9"/>
    <s v="Yes"/>
    <s v="DSL"/>
    <s v="Month-to-month"/>
    <s v="Yes"/>
    <s v="Bank transfer (automatic)"/>
    <n v="44.2"/>
    <n v="403.35"/>
    <s v="Yes"/>
    <m/>
  </r>
  <r>
    <x v="4989"/>
    <s v="Female"/>
    <n v="0"/>
    <s v="Yes"/>
    <x v="0"/>
    <s v="No"/>
    <n v="68"/>
    <s v="Yes"/>
    <s v="DSL"/>
    <s v="Two year"/>
    <s v="No"/>
    <s v="Bank transfer (automatic)"/>
    <n v="64.099999999999994"/>
    <n v="4326.25"/>
    <s v="No"/>
    <m/>
  </r>
  <r>
    <x v="4990"/>
    <s v="Female"/>
    <n v="1"/>
    <s v="No"/>
    <x v="1"/>
    <s v="No"/>
    <n v="6"/>
    <s v="No"/>
    <s v="DSL"/>
    <s v="Month-to-month"/>
    <s v="Yes"/>
    <s v="Electronic check"/>
    <n v="44.4"/>
    <n v="263.05"/>
    <s v="No"/>
    <m/>
  </r>
  <r>
    <x v="4991"/>
    <s v="Male"/>
    <n v="1"/>
    <s v="Yes"/>
    <x v="0"/>
    <s v="No"/>
    <n v="55"/>
    <s v="Yes"/>
    <s v="DSL"/>
    <s v="One year"/>
    <s v="No"/>
    <s v="Credit card (automatic)"/>
    <n v="60"/>
    <n v="3316.1"/>
    <s v="No"/>
    <m/>
  </r>
  <r>
    <x v="4992"/>
    <s v="Male"/>
    <n v="1"/>
    <s v="No"/>
    <x v="1"/>
    <s v="No"/>
    <n v="1"/>
    <s v="Yes"/>
    <s v="Fiber optic"/>
    <s v="Month-to-month"/>
    <s v="Yes"/>
    <s v="Electronic check"/>
    <n v="75.75"/>
    <n v="75.75"/>
    <s v="Yes"/>
    <m/>
  </r>
  <r>
    <x v="4993"/>
    <s v="Female"/>
    <n v="0"/>
    <s v="No"/>
    <x v="1"/>
    <s v="No"/>
    <n v="67"/>
    <s v="Yes"/>
    <s v="Fiber optic"/>
    <s v="Month-to-month"/>
    <s v="Yes"/>
    <s v="Credit card (automatic)"/>
    <n v="102.95"/>
    <n v="6886.25"/>
    <s v="Yes"/>
    <m/>
  </r>
  <r>
    <x v="4994"/>
    <s v="Female"/>
    <n v="0"/>
    <s v="No"/>
    <x v="1"/>
    <s v="No"/>
    <n v="12"/>
    <s v="No"/>
    <s v="DSL"/>
    <s v="One year"/>
    <s v="No"/>
    <s v="Electronic check"/>
    <n v="60.65"/>
    <n v="743.3"/>
    <s v="No"/>
    <m/>
  </r>
  <r>
    <x v="4995"/>
    <s v="Female"/>
    <n v="0"/>
    <s v="No"/>
    <x v="1"/>
    <s v="No"/>
    <n v="72"/>
    <s v="Yes"/>
    <s v="No"/>
    <s v="Two year"/>
    <s v="Yes"/>
    <s v="Bank transfer (automatic)"/>
    <n v="21.15"/>
    <n v="1419.4"/>
    <s v="No"/>
    <m/>
  </r>
  <r>
    <x v="4996"/>
    <s v="Male"/>
    <n v="0"/>
    <s v="Yes"/>
    <x v="0"/>
    <s v="Yes"/>
    <n v="24"/>
    <s v="Yes"/>
    <s v="DSL"/>
    <s v="One year"/>
    <s v="Yes"/>
    <s v="Mailed check"/>
    <n v="84.8"/>
    <n v="1990.5"/>
    <s v="No"/>
    <m/>
  </r>
  <r>
    <x v="4997"/>
    <s v="Female"/>
    <n v="0"/>
    <s v="Yes"/>
    <x v="0"/>
    <s v="Yes"/>
    <n v="72"/>
    <s v="Yes"/>
    <s v="Fiber optic"/>
    <s v="One year"/>
    <s v="Yes"/>
    <s v="Credit card (automatic)"/>
    <n v="103.2"/>
    <n v="7362.9"/>
    <s v="No"/>
    <m/>
  </r>
  <r>
    <x v="4998"/>
    <s v="Female"/>
    <n v="0"/>
    <s v="Yes"/>
    <x v="0"/>
    <s v="Yes"/>
    <n v="11"/>
    <s v="No"/>
    <s v="DSL"/>
    <s v="Month-to-month"/>
    <s v="Yes"/>
    <s v="Electronic check"/>
    <n v="29.6"/>
    <n v="346.45"/>
    <s v="No"/>
    <m/>
  </r>
  <r>
    <x v="4999"/>
    <s v="Male"/>
    <n v="0"/>
    <s v="No"/>
    <x v="1"/>
    <s v="No"/>
    <n v="66"/>
    <s v="Yes"/>
    <s v="Fiber optic"/>
    <s v="Two year"/>
    <s v="Yes"/>
    <s v="Bank transfer (automatic)"/>
    <n v="105.65"/>
    <n v="6844.5"/>
    <s v="No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A2EBE9-6961-46FB-A8D1-A5A6AD0667EF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" firstHeaderRow="0" firstDataRow="0" firstDataCol="0" rowPageCount="1" colPageCount="1"/>
  <pivotFields count="1">
    <pivotField axis="axisPage" allDrilled="1" subtotalTop="0" showAll="0" dataSourceSort="1" defaultSubtotal="0" defaultAttributeDrillState="1"/>
  </pivotFields>
  <pageFields count="1">
    <pageField fld="0" hier="0" name="[Range].[Partner].[All]" cap="All"/>
  </pageFields>
  <pivotHierarchies count="4"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!$D$1:$D$5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03D10-5653-43C4-B100-964072CB48C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Count of Partn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D0B8EC-B00C-4D04-86B0-D73C711610E4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Partner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A7E6B7-BAD7-485E-A0A3-292310AE27D8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004" firstHeaderRow="1" firstDataRow="1" firstDataCol="1"/>
  <pivotFields count="16">
    <pivotField axis="axisRow" showAll="0">
      <items count="5001">
        <item x="1655"/>
        <item x="2774"/>
        <item x="4222"/>
        <item x="3968"/>
        <item x="863"/>
        <item x="1704"/>
        <item x="1903"/>
        <item x="1630"/>
        <item x="1411"/>
        <item x="2893"/>
        <item x="1681"/>
        <item x="4278"/>
        <item x="237"/>
        <item x="1825"/>
        <item x="3157"/>
        <item x="4701"/>
        <item x="3985"/>
        <item x="538"/>
        <item x="950"/>
        <item x="868"/>
        <item x="4428"/>
        <item x="4745"/>
        <item x="3574"/>
        <item x="4303"/>
        <item x="2023"/>
        <item x="3539"/>
        <item x="4764"/>
        <item x="4215"/>
        <item x="4408"/>
        <item x="801"/>
        <item x="488"/>
        <item x="851"/>
        <item x="4205"/>
        <item x="3201"/>
        <item x="4698"/>
        <item x="3517"/>
        <item x="1623"/>
        <item x="888"/>
        <item x="2484"/>
        <item x="1265"/>
        <item x="2118"/>
        <item x="837"/>
        <item x="1240"/>
        <item x="280"/>
        <item x="3829"/>
        <item x="506"/>
        <item x="586"/>
        <item x="229"/>
        <item x="185"/>
        <item x="842"/>
        <item x="3694"/>
        <item x="3369"/>
        <item x="1382"/>
        <item x="4429"/>
        <item x="2586"/>
        <item x="1275"/>
        <item x="830"/>
        <item x="2380"/>
        <item x="1890"/>
        <item x="3190"/>
        <item x="536"/>
        <item x="1740"/>
        <item x="1746"/>
        <item x="4044"/>
        <item x="2075"/>
        <item x="1621"/>
        <item x="1882"/>
        <item x="4799"/>
        <item x="2634"/>
        <item x="273"/>
        <item x="4368"/>
        <item x="880"/>
        <item x="4490"/>
        <item x="2991"/>
        <item x="1761"/>
        <item x="1842"/>
        <item x="2692"/>
        <item x="52"/>
        <item x="448"/>
        <item x="972"/>
        <item x="3912"/>
        <item x="1994"/>
        <item x="4394"/>
        <item x="938"/>
        <item x="1832"/>
        <item x="2777"/>
        <item x="628"/>
        <item x="4254"/>
        <item x="470"/>
        <item x="418"/>
        <item x="1625"/>
        <item x="4643"/>
        <item x="3892"/>
        <item x="172"/>
        <item x="270"/>
        <item x="3223"/>
        <item x="566"/>
        <item x="4652"/>
        <item x="154"/>
        <item x="4023"/>
        <item x="2061"/>
        <item x="1698"/>
        <item x="550"/>
        <item x="2780"/>
        <item x="2185"/>
        <item x="4249"/>
        <item x="1545"/>
        <item x="3926"/>
        <item x="2383"/>
        <item x="3588"/>
        <item x="1943"/>
        <item x="4581"/>
        <item x="312"/>
        <item x="2149"/>
        <item x="253"/>
        <item x="2576"/>
        <item x="2206"/>
        <item x="3516"/>
        <item x="211"/>
        <item x="3364"/>
        <item x="1444"/>
        <item x="2891"/>
        <item x="2201"/>
        <item x="4187"/>
        <item x="4857"/>
        <item x="1229"/>
        <item x="1852"/>
        <item x="66"/>
        <item x="4285"/>
        <item x="560"/>
        <item x="3850"/>
        <item x="4891"/>
        <item x="590"/>
        <item x="2108"/>
        <item x="3729"/>
        <item x="173"/>
        <item x="3668"/>
        <item x="3049"/>
        <item x="400"/>
        <item x="2079"/>
        <item x="1728"/>
        <item x="2737"/>
        <item x="3311"/>
        <item x="2489"/>
        <item x="192"/>
        <item x="2233"/>
        <item x="3256"/>
        <item x="55"/>
        <item x="886"/>
        <item x="1780"/>
        <item x="1626"/>
        <item x="558"/>
        <item x="622"/>
        <item x="2939"/>
        <item x="3313"/>
        <item x="2486"/>
        <item x="4477"/>
        <item x="3953"/>
        <item x="2365"/>
        <item x="3801"/>
        <item x="4057"/>
        <item x="1609"/>
        <item x="2399"/>
        <item x="789"/>
        <item x="3761"/>
        <item x="3359"/>
        <item x="666"/>
        <item x="1223"/>
        <item x="4307"/>
        <item x="4936"/>
        <item x="3697"/>
        <item x="3385"/>
        <item x="4076"/>
        <item x="3635"/>
        <item x="2785"/>
        <item x="3200"/>
        <item x="3713"/>
        <item x="3429"/>
        <item x="2467"/>
        <item x="3404"/>
        <item x="2924"/>
        <item x="422"/>
        <item x="4144"/>
        <item x="1232"/>
        <item x="756"/>
        <item x="3153"/>
        <item x="3251"/>
        <item x="3170"/>
        <item x="1581"/>
        <item x="1865"/>
        <item x="4192"/>
        <item x="2406"/>
        <item x="881"/>
        <item x="97"/>
        <item x="603"/>
        <item x="3762"/>
        <item x="2434"/>
        <item x="2616"/>
        <item x="2247"/>
        <item x="1783"/>
        <item x="4888"/>
        <item x="4156"/>
        <item x="1249"/>
        <item x="2874"/>
        <item x="1283"/>
        <item x="2494"/>
        <item x="2708"/>
        <item x="1978"/>
        <item x="4595"/>
        <item x="607"/>
        <item x="4966"/>
        <item x="2519"/>
        <item x="2476"/>
        <item x="2080"/>
        <item x="2717"/>
        <item x="1957"/>
        <item x="43"/>
        <item x="4403"/>
        <item x="3519"/>
        <item x="4277"/>
        <item x="2908"/>
        <item x="3471"/>
        <item x="4264"/>
        <item x="3219"/>
        <item x="334"/>
        <item x="1815"/>
        <item x="662"/>
        <item x="858"/>
        <item x="768"/>
        <item x="417"/>
        <item x="2341"/>
        <item x="3365"/>
        <item x="4938"/>
        <item x="2355"/>
        <item x="2479"/>
        <item x="3278"/>
        <item x="1004"/>
        <item x="4392"/>
        <item x="4568"/>
        <item x="1085"/>
        <item x="1960"/>
        <item x="333"/>
        <item x="2627"/>
        <item x="4301"/>
        <item x="3983"/>
        <item x="4616"/>
        <item x="2604"/>
        <item x="2090"/>
        <item x="3017"/>
        <item x="2260"/>
        <item x="4117"/>
        <item x="2697"/>
        <item x="4923"/>
        <item x="2625"/>
        <item x="240"/>
        <item x="4774"/>
        <item x="2173"/>
        <item x="1293"/>
        <item x="2239"/>
        <item x="2025"/>
        <item x="1350"/>
        <item x="1548"/>
        <item x="44"/>
        <item x="1080"/>
        <item x="4922"/>
        <item x="4881"/>
        <item x="2929"/>
        <item x="266"/>
        <item x="3500"/>
        <item x="2036"/>
        <item x="963"/>
        <item x="3458"/>
        <item x="2057"/>
        <item x="2320"/>
        <item x="691"/>
        <item x="45"/>
        <item x="3094"/>
        <item x="3511"/>
        <item x="4198"/>
        <item x="1408"/>
        <item x="1420"/>
        <item x="3059"/>
        <item x="3568"/>
        <item x="2306"/>
        <item x="4636"/>
        <item x="2968"/>
        <item x="289"/>
        <item x="3879"/>
        <item x="2277"/>
        <item x="2019"/>
        <item x="2880"/>
        <item x="3462"/>
        <item x="2319"/>
        <item x="2299"/>
        <item x="3366"/>
        <item x="3127"/>
        <item x="1431"/>
        <item x="2899"/>
        <item x="693"/>
        <item x="3449"/>
        <item x="1438"/>
        <item x="2950"/>
        <item x="2103"/>
        <item x="2637"/>
        <item x="4311"/>
        <item x="4635"/>
        <item x="416"/>
        <item x="3660"/>
        <item x="1153"/>
        <item x="375"/>
        <item x="166"/>
        <item x="2443"/>
        <item x="1341"/>
        <item x="4355"/>
        <item x="3927"/>
        <item x="4462"/>
        <item x="2936"/>
        <item x="2046"/>
        <item x="3401"/>
        <item x="4541"/>
        <item x="1126"/>
        <item x="4993"/>
        <item x="1103"/>
        <item x="2947"/>
        <item x="4384"/>
        <item x="4063"/>
        <item x="1841"/>
        <item x="763"/>
        <item x="2682"/>
        <item x="4890"/>
        <item x="1819"/>
        <item x="4668"/>
        <item x="4440"/>
        <item x="4981"/>
        <item x="3205"/>
        <item x="889"/>
        <item x="2550"/>
        <item x="1520"/>
        <item x="4036"/>
        <item x="3960"/>
        <item x="2097"/>
        <item x="1798"/>
        <item x="1025"/>
        <item x="4899"/>
        <item x="4795"/>
        <item x="4258"/>
        <item x="2421"/>
        <item x="4333"/>
        <item x="124"/>
        <item x="4501"/>
        <item x="3683"/>
        <item x="153"/>
        <item x="2833"/>
        <item x="3786"/>
        <item x="3237"/>
        <item x="4298"/>
        <item x="420"/>
        <item x="1826"/>
        <item x="3344"/>
        <item x="3394"/>
        <item x="901"/>
        <item x="4380"/>
        <item x="1241"/>
        <item x="3871"/>
        <item x="1701"/>
        <item x="640"/>
        <item x="48"/>
        <item x="308"/>
        <item x="4180"/>
        <item x="3711"/>
        <item x="1837"/>
        <item x="415"/>
        <item x="158"/>
        <item x="4625"/>
        <item x="1070"/>
        <item x="1480"/>
        <item x="2454"/>
        <item x="2959"/>
        <item x="369"/>
        <item x="1372"/>
        <item x="3772"/>
        <item x="2921"/>
        <item x="1505"/>
        <item x="3817"/>
        <item x="304"/>
        <item x="2035"/>
        <item x="813"/>
        <item x="3770"/>
        <item x="3945"/>
        <item x="4248"/>
        <item x="642"/>
        <item x="869"/>
        <item x="1821"/>
        <item x="3706"/>
        <item x="4142"/>
        <item x="1593"/>
        <item x="1219"/>
        <item x="1324"/>
        <item x="4068"/>
        <item x="1135"/>
        <item x="565"/>
        <item x="746"/>
        <item x="668"/>
        <item x="2772"/>
        <item x="3299"/>
        <item x="1982"/>
        <item x="4001"/>
        <item x="4746"/>
        <item x="475"/>
        <item x="3281"/>
        <item x="4740"/>
        <item x="2948"/>
        <item x="812"/>
        <item x="667"/>
        <item x="644"/>
        <item x="1587"/>
        <item x="1305"/>
        <item x="2402"/>
        <item x="818"/>
        <item x="3836"/>
        <item x="4532"/>
        <item x="3164"/>
        <item x="678"/>
        <item x="2546"/>
        <item x="1400"/>
        <item x="4603"/>
        <item x="660"/>
        <item x="4482"/>
        <item x="1605"/>
        <item x="2248"/>
        <item x="115"/>
        <item x="3473"/>
        <item x="1666"/>
        <item x="4357"/>
        <item x="4596"/>
        <item x="871"/>
        <item x="4041"/>
        <item x="2202"/>
        <item x="1898"/>
        <item x="320"/>
        <item x="3342"/>
        <item x="4958"/>
        <item x="847"/>
        <item x="2311"/>
        <item x="206"/>
        <item x="2556"/>
        <item x="2411"/>
        <item x="3481"/>
        <item x="3605"/>
        <item x="4514"/>
        <item x="3007"/>
        <item x="1908"/>
        <item x="4415"/>
        <item x="366"/>
        <item x="2935"/>
        <item x="2478"/>
        <item x="3455"/>
        <item x="1974"/>
        <item x="804"/>
        <item x="3524"/>
        <item x="2037"/>
        <item x="4611"/>
        <item x="399"/>
        <item x="316"/>
        <item x="4538"/>
        <item x="2933"/>
        <item x="482"/>
        <item x="619"/>
        <item x="1839"/>
        <item x="2100"/>
        <item x="4274"/>
        <item x="133"/>
        <item x="2204"/>
        <item x="2688"/>
        <item x="2533"/>
        <item x="451"/>
        <item x="4829"/>
        <item x="1355"/>
        <item x="3351"/>
        <item x="4122"/>
        <item x="4061"/>
        <item x="3435"/>
        <item x="3212"/>
        <item x="2812"/>
        <item x="1140"/>
        <item x="3764"/>
        <item x="4708"/>
        <item x="908"/>
        <item x="439"/>
        <item x="248"/>
        <item x="2632"/>
        <item x="2026"/>
        <item x="3057"/>
        <item x="1376"/>
        <item x="4955"/>
        <item x="1427"/>
        <item x="4525"/>
        <item x="500"/>
        <item x="4695"/>
        <item x="4865"/>
        <item x="2168"/>
        <item x="604"/>
        <item x="4417"/>
        <item x="3411"/>
        <item x="3171"/>
        <item x="799"/>
        <item x="1747"/>
        <item x="1869"/>
        <item x="3393"/>
        <item x="2543"/>
        <item x="1220"/>
        <item x="2463"/>
        <item x="3412"/>
        <item x="14"/>
        <item x="1895"/>
        <item x="3285"/>
        <item x="2883"/>
        <item x="1863"/>
        <item x="2554"/>
        <item x="3670"/>
        <item x="2770"/>
        <item x="979"/>
        <item x="1496"/>
        <item x="2366"/>
        <item x="2371"/>
        <item x="1455"/>
        <item x="1782"/>
        <item x="3150"/>
        <item x="1726"/>
        <item x="4079"/>
        <item x="4411"/>
        <item x="1091"/>
        <item x="4644"/>
        <item x="4681"/>
        <item x="4361"/>
        <item x="100"/>
        <item x="424"/>
        <item x="2684"/>
        <item x="214"/>
        <item x="2791"/>
        <item x="4255"/>
        <item x="3250"/>
        <item x="1669"/>
        <item x="4654"/>
        <item x="3442"/>
        <item x="4847"/>
        <item x="3900"/>
        <item x="2413"/>
        <item x="4037"/>
        <item x="4730"/>
        <item x="3090"/>
        <item x="1744"/>
        <item x="1796"/>
        <item x="358"/>
        <item x="1567"/>
        <item x="2668"/>
        <item x="456"/>
        <item x="4604"/>
        <item x="2664"/>
        <item x="1592"/>
        <item x="392"/>
        <item x="3664"/>
        <item x="1129"/>
        <item x="4126"/>
        <item x="1527"/>
        <item x="2150"/>
        <item x="3028"/>
        <item x="2455"/>
        <item x="1969"/>
        <item x="1208"/>
        <item x="523"/>
        <item x="4608"/>
        <item x="1561"/>
        <item x="1988"/>
        <item x="966"/>
        <item x="3485"/>
        <item x="3005"/>
        <item x="2771"/>
        <item x="1995"/>
        <item x="2942"/>
        <item x="1765"/>
        <item x="3315"/>
        <item x="1142"/>
        <item x="706"/>
        <item x="3025"/>
        <item x="2189"/>
        <item x="3898"/>
        <item x="3013"/>
        <item x="1781"/>
        <item x="3792"/>
        <item x="3491"/>
        <item x="521"/>
        <item x="409"/>
        <item x="1212"/>
        <item x="3889"/>
        <item x="1264"/>
        <item x="4015"/>
        <item x="1716"/>
        <item x="3073"/>
        <item x="1206"/>
        <item x="4347"/>
        <item x="2000"/>
        <item x="2303"/>
        <item x="741"/>
        <item x="3551"/>
        <item x="3294"/>
        <item x="2655"/>
        <item x="4813"/>
        <item x="2360"/>
        <item x="210"/>
        <item x="165"/>
        <item x="909"/>
        <item x="1760"/>
        <item x="914"/>
        <item x="3578"/>
        <item x="1179"/>
        <item x="3228"/>
        <item x="1876"/>
        <item x="1339"/>
        <item x="4104"/>
        <item x="544"/>
        <item x="3323"/>
        <item x="3800"/>
        <item x="749"/>
        <item x="794"/>
        <item x="4798"/>
        <item x="834"/>
        <item x="4539"/>
        <item x="2500"/>
        <item x="373"/>
        <item x="1235"/>
        <item x="2545"/>
        <item x="1588"/>
        <item x="2829"/>
        <item x="4925"/>
        <item x="1662"/>
        <item x="526"/>
        <item x="4664"/>
        <item x="2726"/>
        <item x="3856"/>
        <item x="3999"/>
        <item x="2196"/>
        <item x="1778"/>
        <item x="2934"/>
        <item x="3937"/>
        <item x="2864"/>
        <item x="3771"/>
        <item x="2408"/>
        <item x="2731"/>
        <item x="2375"/>
        <item x="3472"/>
        <item x="777"/>
        <item x="381"/>
        <item x="234"/>
        <item x="1541"/>
        <item x="2281"/>
        <item x="3961"/>
        <item x="839"/>
        <item x="147"/>
        <item x="388"/>
        <item x="735"/>
        <item x="4469"/>
        <item x="4218"/>
        <item x="2790"/>
        <item x="3602"/>
        <item x="3463"/>
        <item x="4153"/>
        <item x="1187"/>
        <item x="4093"/>
        <item x="711"/>
        <item x="3612"/>
        <item x="1533"/>
        <item x="3648"/>
        <item x="3483"/>
        <item x="3261"/>
        <item x="3275"/>
        <item x="4762"/>
        <item x="1540"/>
        <item x="1602"/>
        <item x="4752"/>
        <item x="2875"/>
        <item x="2789"/>
        <item x="1607"/>
        <item x="3586"/>
        <item x="2179"/>
        <item x="371"/>
        <item x="2377"/>
        <item x="2195"/>
        <item x="2304"/>
        <item x="3748"/>
        <item x="535"/>
        <item x="4115"/>
        <item x="4566"/>
        <item x="411"/>
        <item x="4671"/>
        <item x="2116"/>
        <item x="4556"/>
        <item x="2002"/>
        <item x="820"/>
        <item x="3099"/>
        <item x="4099"/>
        <item x="1217"/>
        <item x="4748"/>
        <item x="1446"/>
        <item x="477"/>
        <item x="3"/>
        <item x="4430"/>
        <item x="317"/>
        <item x="729"/>
        <item x="3112"/>
        <item x="3197"/>
        <item x="494"/>
        <item x="798"/>
        <item x="3822"/>
        <item x="1636"/>
        <item x="4728"/>
        <item x="1751"/>
        <item x="2733"/>
        <item x="3791"/>
        <item x="4257"/>
        <item x="2440"/>
        <item x="1185"/>
        <item x="322"/>
        <item x="4167"/>
        <item x="2897"/>
        <item x="1459"/>
        <item x="4827"/>
        <item x="3972"/>
        <item x="1450"/>
        <item x="3286"/>
        <item x="4426"/>
        <item x="1193"/>
        <item x="2178"/>
        <item x="2595"/>
        <item x="3563"/>
        <item x="2741"/>
        <item x="2403"/>
        <item x="3125"/>
        <item x="4246"/>
        <item x="491"/>
        <item x="2544"/>
        <item x="4165"/>
        <item x="4536"/>
        <item x="480"/>
        <item x="2345"/>
        <item x="4107"/>
        <item x="883"/>
        <item x="3172"/>
        <item x="2644"/>
        <item x="2703"/>
        <item x="4676"/>
        <item x="1885"/>
        <item x="2200"/>
        <item x="1678"/>
        <item x="2594"/>
        <item x="1790"/>
        <item x="4290"/>
        <item x="4134"/>
        <item x="215"/>
        <item x="3597"/>
        <item x="203"/>
        <item x="2070"/>
        <item x="4951"/>
        <item x="3503"/>
        <item x="3052"/>
        <item x="2549"/>
        <item x="1296"/>
        <item x="1938"/>
        <item x="624"/>
        <item x="2961"/>
        <item x="2038"/>
        <item x="4032"/>
        <item x="855"/>
        <item x="4087"/>
        <item x="3408"/>
        <item x="4407"/>
        <item x="1633"/>
        <item x="513"/>
        <item x="2146"/>
        <item x="2615"/>
        <item x="4834"/>
        <item x="4489"/>
        <item x="2225"/>
        <item x="4424"/>
        <item x="3457"/>
        <item x="3195"/>
        <item x="1344"/>
        <item x="874"/>
        <item x="3199"/>
        <item x="1047"/>
        <item x="3422"/>
        <item x="1736"/>
        <item x="2462"/>
        <item x="452"/>
        <item x="3536"/>
        <item x="4203"/>
        <item x="2922"/>
        <item x="531"/>
        <item x="4659"/>
        <item x="4197"/>
        <item x="1366"/>
        <item x="2394"/>
        <item x="815"/>
        <item x="836"/>
        <item x="3623"/>
        <item x="1102"/>
        <item x="1564"/>
        <item x="38"/>
        <item x="2099"/>
        <item x="3981"/>
        <item x="941"/>
        <item x="1318"/>
        <item x="2211"/>
        <item x="1035"/>
        <item x="3415"/>
        <item x="108"/>
        <item x="13"/>
        <item x="3406"/>
        <item x="2997"/>
        <item x="2889"/>
        <item x="4295"/>
        <item x="3881"/>
        <item x="4135"/>
        <item x="4984"/>
        <item x="2044"/>
        <item x="1246"/>
        <item x="3138"/>
        <item x="4743"/>
        <item x="267"/>
        <item x="4188"/>
        <item x="3936"/>
        <item x="4113"/>
        <item x="2649"/>
        <item x="1979"/>
        <item x="4876"/>
        <item x="2736"/>
        <item x="947"/>
        <item x="1081"/>
        <item x="2831"/>
        <item x="2569"/>
        <item x="2871"/>
        <item x="2783"/>
        <item x="2089"/>
        <item x="3298"/>
        <item x="1043"/>
        <item x="3292"/>
        <item x="4920"/>
        <item x="769"/>
        <item x="4148"/>
        <item x="4818"/>
        <item x="2815"/>
        <item x="3919"/>
        <item x="1539"/>
        <item x="492"/>
        <item x="956"/>
        <item x="1086"/>
        <item x="2626"/>
        <item x="1803"/>
        <item x="2223"/>
        <item x="810"/>
        <item x="1550"/>
        <item x="4783"/>
        <item x="1884"/>
        <item x="3348"/>
        <item x="3167"/>
        <item x="3994"/>
        <item x="4638"/>
        <item x="2184"/>
        <item x="3924"/>
        <item x="2216"/>
        <item x="1608"/>
        <item x="4062"/>
        <item x="2720"/>
        <item x="2292"/>
        <item x="2709"/>
        <item x="3320"/>
        <item x="579"/>
        <item x="1749"/>
        <item x="1017"/>
        <item x="3877"/>
        <item x="3876"/>
        <item x="2757"/>
        <item x="2283"/>
        <item x="2465"/>
        <item x="989"/>
        <item x="1327"/>
        <item x="4217"/>
        <item x="4521"/>
        <item x="1391"/>
        <item x="1697"/>
        <item x="3589"/>
        <item x="3317"/>
        <item x="508"/>
        <item x="2426"/>
        <item x="57"/>
        <item x="3271"/>
        <item x="939"/>
        <item x="1055"/>
        <item x="2727"/>
        <item x="2238"/>
        <item x="4283"/>
        <item x="1931"/>
        <item x="122"/>
        <item x="4072"/>
        <item x="542"/>
        <item x="2060"/>
        <item x="3288"/>
        <item x="2232"/>
        <item x="1184"/>
        <item x="3705"/>
        <item x="4967"/>
        <item x="645"/>
        <item x="946"/>
        <item x="306"/>
        <item x="742"/>
        <item x="2952"/>
        <item x="1093"/>
        <item x="1096"/>
        <item x="2605"/>
        <item x="4742"/>
        <item x="3375"/>
        <item x="3151"/>
        <item x="2120"/>
        <item x="4885"/>
        <item x="4438"/>
        <item x="1001"/>
        <item x="3788"/>
        <item x="2112"/>
        <item x="4524"/>
        <item x="623"/>
        <item x="1949"/>
        <item x="3247"/>
        <item x="184"/>
        <item x="1373"/>
        <item x="4914"/>
        <item x="1257"/>
        <item x="4641"/>
        <item x="4544"/>
        <item x="1398"/>
        <item x="4204"/>
        <item x="3914"/>
        <item x="3738"/>
        <item x="389"/>
        <item x="164"/>
        <item x="3355"/>
        <item x="3552"/>
        <item x="715"/>
        <item x="2630"/>
        <item x="285"/>
        <item x="1831"/>
        <item x="3193"/>
        <item x="2050"/>
        <item x="1139"/>
        <item x="2068"/>
        <item x="1288"/>
        <item x="1914"/>
        <item x="3242"/>
        <item x="3234"/>
        <item x="1542"/>
        <item x="961"/>
        <item x="2845"/>
        <item x="455"/>
        <item x="4875"/>
        <item x="897"/>
        <item x="4775"/>
        <item x="3751"/>
        <item x="1643"/>
        <item x="3021"/>
        <item x="4852"/>
        <item x="553"/>
        <item x="1476"/>
        <item x="1560"/>
        <item x="4739"/>
        <item x="1362"/>
        <item x="570"/>
        <item x="879"/>
        <item x="2370"/>
        <item x="3931"/>
        <item x="2557"/>
        <item x="1835"/>
        <item x="1613"/>
        <item x="295"/>
        <item x="3732"/>
        <item x="3155"/>
        <item x="1209"/>
        <item x="4794"/>
        <item x="3569"/>
        <item x="4792"/>
        <item x="127"/>
        <item x="1316"/>
        <item x="3580"/>
        <item x="755"/>
        <item x="3259"/>
        <item x="4949"/>
        <item x="4164"/>
        <item x="4573"/>
        <item x="3703"/>
        <item x="4259"/>
        <item x="194"/>
        <item x="4510"/>
        <item x="1250"/>
        <item x="3790"/>
        <item x="1317"/>
        <item x="462"/>
        <item x="232"/>
        <item x="1110"/>
        <item x="3336"/>
        <item x="3084"/>
        <item x="4431"/>
        <item x="4614"/>
        <item x="2676"/>
        <item x="2628"/>
        <item x="4725"/>
        <item x="2456"/>
        <item x="764"/>
        <item x="3085"/>
        <item x="887"/>
        <item x="3066"/>
        <item x="2252"/>
        <item x="4181"/>
        <item x="636"/>
        <item x="1392"/>
        <item x="2906"/>
        <item x="4902"/>
        <item x="1638"/>
        <item x="103"/>
        <item x="2810"/>
        <item x="3775"/>
        <item x="1929"/>
        <item x="2661"/>
        <item x="1509"/>
        <item x="3063"/>
        <item x="4675"/>
        <item x="3841"/>
        <item x="4737"/>
        <item x="2540"/>
        <item x="4493"/>
        <item x="1756"/>
        <item x="791"/>
        <item x="2110"/>
        <item x="3098"/>
        <item x="2082"/>
        <item x="4679"/>
        <item x="539"/>
        <item x="2957"/>
        <item x="3389"/>
        <item x="3088"/>
        <item x="4261"/>
        <item x="2390"/>
        <item x="1912"/>
        <item x="3549"/>
        <item x="3121"/>
        <item x="4228"/>
        <item x="564"/>
        <item x="4584"/>
        <item x="1758"/>
        <item x="615"/>
        <item x="3886"/>
        <item x="809"/>
        <item x="3290"/>
        <item x="1601"/>
        <item x="4388"/>
        <item x="891"/>
        <item x="3975"/>
        <item x="900"/>
        <item x="2565"/>
        <item x="4678"/>
        <item x="2373"/>
        <item x="1770"/>
        <item x="291"/>
        <item x="1589"/>
        <item x="4997"/>
        <item x="4990"/>
        <item x="2941"/>
        <item x="2417"/>
        <item x="4112"/>
        <item x="2164"/>
        <item x="580"/>
        <item x="3773"/>
        <item x="1278"/>
        <item x="2137"/>
        <item x="1999"/>
        <item x="3688"/>
        <item x="610"/>
        <item x="2280"/>
        <item x="2542"/>
        <item x="4797"/>
        <item x="2642"/>
        <item x="2589"/>
        <item x="1880"/>
        <item x="3187"/>
        <item x="2055"/>
        <item x="1856"/>
        <item x="1665"/>
        <item x="4856"/>
        <item x="3967"/>
        <item x="1003"/>
        <item x="4781"/>
        <item x="1378"/>
        <item x="3904"/>
        <item x="485"/>
        <item x="1071"/>
        <item x="4414"/>
        <item x="2578"/>
        <item x="201"/>
        <item x="4183"/>
        <item x="3860"/>
        <item x="3486"/>
        <item x="3965"/>
        <item x="1290"/>
        <item x="3986"/>
        <item x="2162"/>
        <item x="4016"/>
        <item x="4022"/>
        <item x="219"/>
        <item x="4370"/>
        <item x="1981"/>
        <item x="474"/>
        <item x="4244"/>
        <item x="4080"/>
        <item x="2765"/>
        <item x="2536"/>
        <item x="2803"/>
        <item x="1794"/>
        <item x="4542"/>
        <item x="4171"/>
        <item x="4684"/>
        <item x="3990"/>
        <item x="4755"/>
        <item x="1948"/>
        <item x="4522"/>
        <item x="1301"/>
        <item x="1976"/>
        <item x="1191"/>
        <item x="3019"/>
        <item x="3493"/>
        <item x="330"/>
        <item x="3570"/>
        <item x="3461"/>
        <item x="1377"/>
        <item x="1177"/>
        <item x="3835"/>
        <item x="4913"/>
        <item x="2652"/>
        <item x="4821"/>
        <item x="4035"/>
        <item x="1972"/>
        <item x="92"/>
        <item x="4389"/>
        <item x="2352"/>
        <item x="3845"/>
        <item x="4796"/>
        <item x="613"/>
        <item x="2230"/>
        <item x="1166"/>
        <item x="2699"/>
        <item x="3283"/>
        <item x="3944"/>
        <item x="4944"/>
        <item x="911"/>
        <item x="1997"/>
        <item x="2234"/>
        <item x="1269"/>
        <item x="4138"/>
        <item x="61"/>
        <item x="4177"/>
        <item x="1417"/>
        <item x="2473"/>
        <item x="3291"/>
        <item x="1910"/>
        <item x="2909"/>
        <item x="3512"/>
        <item x="4422"/>
        <item x="4858"/>
        <item x="817"/>
        <item x="1741"/>
        <item x="4953"/>
        <item x="2067"/>
        <item x="4780"/>
        <item x="2272"/>
        <item x="4688"/>
        <item x="2045"/>
        <item x="3866"/>
        <item x="4009"/>
        <item x="3997"/>
        <item x="816"/>
        <item x="3318"/>
        <item x="2963"/>
        <item x="1942"/>
        <item x="135"/>
        <item x="4623"/>
        <item x="1304"/>
        <item x="359"/>
        <item x="2945"/>
        <item x="4591"/>
        <item x="3209"/>
        <item x="1038"/>
        <item x="487"/>
        <item x="3874"/>
        <item x="1595"/>
        <item x="699"/>
        <item x="1394"/>
        <item x="1343"/>
        <item x="1986"/>
        <item x="3793"/>
        <item x="152"/>
        <item x="3626"/>
        <item x="4788"/>
        <item x="4905"/>
        <item x="1279"/>
        <item x="1574"/>
        <item x="1748"/>
        <item x="3300"/>
        <item x="3148"/>
        <item x="525"/>
        <item x="2707"/>
        <item x="4053"/>
        <item x="2900"/>
        <item x="1568"/>
        <item x="3789"/>
        <item x="1471"/>
        <item x="3050"/>
        <item x="2409"/>
        <item x="712"/>
        <item x="1456"/>
        <item x="2532"/>
        <item x="1470"/>
        <item x="2572"/>
        <item x="1544"/>
        <item x="2881"/>
        <item x="977"/>
        <item x="3482"/>
        <item x="4995"/>
        <item x="1712"/>
        <item x="2141"/>
        <item x="1660"/>
        <item x="4460"/>
        <item x="3810"/>
        <item x="1772"/>
        <item x="1299"/>
        <item x="2646"/>
        <item x="1254"/>
        <item x="3847"/>
        <item x="2800"/>
        <item x="3139"/>
        <item x="1002"/>
        <item x="3583"/>
        <item x="4600"/>
        <item x="2882"/>
        <item x="1932"/>
        <item x="1774"/>
        <item x="910"/>
        <item x="2602"/>
        <item x="3531"/>
        <item x="3743"/>
        <item x="926"/>
        <item x="1691"/>
        <item x="3934"/>
        <item x="2598"/>
        <item x="967"/>
        <item x="3528"/>
        <item x="1563"/>
        <item x="2850"/>
        <item x="736"/>
        <item x="3067"/>
        <item x="2008"/>
        <item x="2378"/>
        <item x="1777"/>
        <item x="1679"/>
        <item x="88"/>
        <item x="408"/>
        <item x="2171"/>
        <item x="4143"/>
        <item x="3018"/>
        <item x="2701"/>
        <item x="2993"/>
        <item x="2958"/>
        <item x="161"/>
        <item x="391"/>
        <item x="126"/>
        <item x="2764"/>
        <item x="3978"/>
        <item x="3887"/>
        <item x="1580"/>
        <item x="1131"/>
        <item x="4457"/>
        <item x="2356"/>
        <item x="3452"/>
        <item x="3211"/>
        <item x="1076"/>
        <item x="2091"/>
        <item x="2491"/>
        <item x="1644"/>
        <item x="3495"/>
        <item x="2140"/>
        <item x="2911"/>
        <item x="4250"/>
        <item x="3131"/>
        <item x="4626"/>
        <item x="3911"/>
        <item x="3632"/>
        <item x="4550"/>
        <item x="486"/>
        <item x="3062"/>
        <item x="1683"/>
        <item x="517"/>
        <item x="4886"/>
        <item x="2931"/>
        <item x="3798"/>
        <item x="1015"/>
        <item x="3273"/>
        <item x="3111"/>
        <item x="2333"/>
        <item x="4194"/>
        <item x="1700"/>
        <item x="2971"/>
        <item x="4473"/>
        <item x="3143"/>
        <item x="1145"/>
        <item x="4533"/>
        <item x="4269"/>
        <item x="3760"/>
        <item x="3901"/>
        <item x="4238"/>
        <item x="620"/>
        <item x="4776"/>
        <item x="1549"/>
        <item x="4809"/>
        <item x="2063"/>
        <item x="111"/>
        <item x="4948"/>
        <item x="518"/>
        <item x="4647"/>
        <item x="1154"/>
        <item x="2111"/>
        <item x="2006"/>
        <item x="2806"/>
        <item x="4816"/>
        <item x="3396"/>
        <item x="379"/>
        <item x="3083"/>
        <item x="2018"/>
        <item x="4717"/>
        <item x="1901"/>
        <item x="1395"/>
        <item x="3716"/>
        <item x="58"/>
        <item x="1113"/>
        <item x="577"/>
        <item x="216"/>
        <item x="2744"/>
        <item x="1386"/>
        <item x="4121"/>
        <item x="255"/>
        <item x="296"/>
        <item x="1218"/>
        <item x="4733"/>
        <item x="1090"/>
        <item x="4472"/>
        <item x="1171"/>
        <item x="2241"/>
        <item x="382"/>
        <item x="3071"/>
        <item x="3621"/>
        <item x="4987"/>
        <item x="3162"/>
        <item x="4040"/>
        <item x="684"/>
        <item x="476"/>
        <item x="2507"/>
        <item x="747"/>
        <item x="3226"/>
        <item x="2495"/>
        <item x="4753"/>
        <item x="4646"/>
        <item x="694"/>
        <item x="2293"/>
        <item x="2657"/>
        <item x="4969"/>
        <item x="964"/>
        <item x="76"/>
        <item x="1199"/>
        <item x="3744"/>
        <item x="4667"/>
        <item x="4409"/>
        <item x="719"/>
        <item x="2208"/>
        <item x="4233"/>
        <item x="260"/>
        <item x="410"/>
        <item x="380"/>
        <item x="4401"/>
        <item x="4405"/>
        <item x="4386"/>
        <item x="230"/>
        <item x="4535"/>
        <item x="2919"/>
        <item x="2359"/>
        <item x="2976"/>
        <item x="3992"/>
        <item x="1844"/>
        <item x="1109"/>
        <item x="2431"/>
        <item x="3752"/>
        <item x="1117"/>
        <item x="4282"/>
        <item x="3301"/>
        <item x="4476"/>
        <item x="3928"/>
        <item x="3802"/>
        <item x="4050"/>
        <item x="2691"/>
        <item x="4947"/>
        <item x="2636"/>
        <item x="2749"/>
        <item x="4927"/>
        <item x="4227"/>
        <item x="4613"/>
        <item x="3615"/>
        <item x="1510"/>
        <item x="2523"/>
        <item x="2854"/>
        <item x="2509"/>
        <item x="3721"/>
        <item x="1095"/>
        <item x="4916"/>
        <item x="4396"/>
        <item x="2694"/>
        <item x="3774"/>
        <item x="1159"/>
        <item x="84"/>
        <item x="1730"/>
        <item x="2745"/>
        <item x="3095"/>
        <item x="1557"/>
        <item x="2117"/>
        <item x="841"/>
        <item x="305"/>
        <item x="1498"/>
        <item x="3603"/>
        <item x="3374"/>
        <item x="300"/>
        <item x="1041"/>
        <item x="1326"/>
        <item x="4297"/>
        <item x="2718"/>
        <item x="1202"/>
        <item x="4182"/>
        <item x="2984"/>
        <item x="4166"/>
        <item x="1668"/>
        <item x="272"/>
        <item x="4683"/>
        <item x="3113"/>
        <item x="3813"/>
        <item x="3658"/>
        <item x="2890"/>
        <item x="4471"/>
        <item x="204"/>
        <item x="2872"/>
        <item x="3362"/>
        <item x="4406"/>
        <item x="4898"/>
        <item x="3038"/>
        <item x="3641"/>
        <item x="4578"/>
        <item x="323"/>
        <item x="3896"/>
        <item x="440"/>
        <item x="4859"/>
        <item x="2978"/>
        <item x="3354"/>
        <item x="3307"/>
        <item x="3353"/>
        <item x="498"/>
        <item x="59"/>
        <item x="3701"/>
        <item x="930"/>
        <item x="1537"/>
        <item x="3882"/>
        <item x="606"/>
        <item x="1328"/>
        <item x="4491"/>
        <item x="2153"/>
        <item x="2923"/>
        <item x="1200"/>
        <item x="627"/>
        <item x="872"/>
        <item x="4310"/>
        <item x="1285"/>
        <item x="3963"/>
        <item x="4551"/>
        <item x="4412"/>
        <item x="3176"/>
        <item x="1353"/>
        <item x="4326"/>
        <item x="3047"/>
        <item x="1158"/>
        <item x="4374"/>
        <item x="1051"/>
        <item x="3464"/>
        <item x="1136"/>
        <item x="991"/>
        <item x="80"/>
        <item x="110"/>
        <item x="4954"/>
        <item x="2980"/>
        <item x="2326"/>
        <item x="814"/>
        <item x="978"/>
        <item x="4912"/>
        <item x="3159"/>
        <item x="472"/>
        <item x="3395"/>
        <item x="4836"/>
        <item x="1461"/>
        <item x="4111"/>
        <item x="91"/>
        <item x="4598"/>
        <item x="1300"/>
        <item x="2449"/>
        <item x="1875"/>
        <item x="2051"/>
        <item x="3547"/>
        <item x="4329"/>
        <item x="1664"/>
        <item x="4209"/>
        <item x="594"/>
        <item x="1512"/>
        <item x="928"/>
        <item x="1672"/>
        <item x="3221"/>
        <item x="3402"/>
        <item x="1615"/>
        <item x="1079"/>
        <item x="2787"/>
        <item x="1008"/>
        <item x="1331"/>
        <item x="1822"/>
        <item x="548"/>
        <item x="574"/>
        <item x="1375"/>
        <item x="3805"/>
        <item x="2666"/>
        <item x="3029"/>
        <item x="98"/>
        <item x="2254"/>
        <item x="2338"/>
        <item x="4385"/>
        <item x="808"/>
        <item x="4155"/>
        <item x="948"/>
        <item x="4494"/>
        <item x="990"/>
        <item x="846"/>
        <item x="875"/>
        <item x="213"/>
        <item x="2087"/>
        <item x="1338"/>
        <item x="573"/>
        <item x="3335"/>
        <item x="3277"/>
        <item x="2261"/>
        <item x="4999"/>
        <item x="1124"/>
        <item x="1432"/>
        <item x="4366"/>
        <item x="4648"/>
        <item x="4906"/>
        <item x="2974"/>
        <item x="71"/>
        <item x="1078"/>
        <item x="584"/>
        <item x="4146"/>
        <item x="1271"/>
        <item x="633"/>
        <item x="2526"/>
        <item x="4696"/>
        <item x="1582"/>
        <item x="2600"/>
        <item x="2610"/>
        <item x="1040"/>
        <item x="1673"/>
        <item x="67"/>
        <item x="4523"/>
        <item x="1385"/>
        <item x="616"/>
        <item x="1855"/>
        <item x="936"/>
        <item x="1851"/>
        <item x="713"/>
        <item x="3767"/>
        <item x="3739"/>
        <item x="2617"/>
        <item x="3116"/>
        <item x="4039"/>
        <item x="1397"/>
        <item x="3587"/>
        <item x="4504"/>
        <item x="976"/>
        <item x="2039"/>
        <item x="1039"/>
        <item x="1074"/>
        <item x="3606"/>
        <item x="4593"/>
        <item x="4364"/>
        <item x="4553"/>
        <item x="4830"/>
        <item x="2028"/>
        <item x="3610"/>
        <item x="1861"/>
        <item x="1733"/>
        <item x="473"/>
        <item x="4461"/>
        <item x="1349"/>
        <item x="705"/>
        <item x="177"/>
        <item x="3093"/>
        <item x="3010"/>
        <item x="1134"/>
        <item x="3665"/>
        <item x="4433"/>
        <item x="1919"/>
        <item x="4000"/>
        <item x="4351"/>
        <item x="2905"/>
        <item x="2161"/>
        <item x="793"/>
        <item x="4065"/>
        <item x="621"/>
        <item x="4660"/>
        <item x="162"/>
        <item x="3765"/>
        <item x="4359"/>
        <item x="698"/>
        <item x="1374"/>
        <item x="4723"/>
        <item x="1763"/>
        <item x="3807"/>
        <item x="2917"/>
        <item x="1195"/>
        <item x="994"/>
        <item x="1896"/>
        <item x="3741"/>
        <item x="3454"/>
        <item x="3137"/>
        <item x="2136"/>
        <item x="2954"/>
        <item x="2609"/>
        <item x="499"/>
        <item x="2114"/>
        <item x="242"/>
        <item x="1891"/>
        <item x="2125"/>
        <item x="2177"/>
        <item x="744"/>
        <item x="143"/>
        <item x="4292"/>
        <item x="1439"/>
        <item x="3811"/>
        <item x="4168"/>
        <item x="3140"/>
        <item x="1516"/>
        <item x="4084"/>
        <item x="1169"/>
        <item x="3902"/>
        <item x="118"/>
        <item x="1604"/>
        <item x="4513"/>
        <item x="4317"/>
        <item x="1967"/>
        <item x="4694"/>
        <item x="788"/>
        <item x="3350"/>
        <item x="4147"/>
        <item x="4722"/>
        <item x="1603"/>
        <item x="4170"/>
        <item x="1168"/>
        <item x="3152"/>
        <item x="2224"/>
        <item x="1330"/>
        <item x="2133"/>
        <item x="4520"/>
        <item x="4179"/>
        <item x="4735"/>
        <item x="22"/>
        <item x="4397"/>
        <item x="1708"/>
        <item x="2920"/>
        <item x="4416"/>
        <item x="429"/>
        <item x="3513"/>
        <item x="1600"/>
        <item x="4474"/>
        <item x="2928"/>
        <item x="1436"/>
        <item x="4383"/>
        <item x="4446"/>
        <item x="3249"/>
        <item x="4656"/>
        <item x="2857"/>
        <item x="568"/>
        <item x="120"/>
        <item x="4519"/>
        <item x="806"/>
        <item x="2970"/>
        <item x="4894"/>
        <item x="2738"/>
        <item x="2298"/>
        <item x="3891"/>
        <item x="4271"/>
        <item x="4263"/>
        <item x="105"/>
        <item x="4549"/>
        <item x="1367"/>
        <item x="2005"/>
        <item x="3685"/>
        <item x="4564"/>
        <item x="1048"/>
        <item x="2423"/>
        <item x="2321"/>
        <item x="361"/>
        <item x="3180"/>
        <item x="1494"/>
        <item x="753"/>
        <item x="597"/>
        <item x="199"/>
        <item x="2135"/>
        <item x="1358"/>
        <item x="1022"/>
        <item x="1207"/>
        <item x="4124"/>
        <item x="1734"/>
        <item x="1306"/>
        <item x="3704"/>
        <item x="4887"/>
        <item x="453"/>
        <item x="1416"/>
        <item x="3717"/>
        <item x="3873"/>
        <item x="4609"/>
        <item x="1971"/>
        <item x="3044"/>
        <item x="251"/>
        <item x="1514"/>
        <item x="3501"/>
        <item x="3814"/>
        <item x="819"/>
        <item x="631"/>
        <item x="2308"/>
        <item x="745"/>
        <item x="2441"/>
        <item x="3233"/>
        <item x="1322"/>
        <item x="2722"/>
        <item x="1342"/>
        <item x="3334"/>
        <item x="4842"/>
        <item x="1845"/>
        <item x="4195"/>
        <item x="1913"/>
        <item x="582"/>
        <item x="3384"/>
        <item x="3565"/>
        <item x="3861"/>
        <item x="3692"/>
        <item x="2329"/>
        <item x="1007"/>
        <item x="2613"/>
        <item x="3409"/>
        <item x="4133"/>
        <item x="1629"/>
        <item x="2001"/>
        <item x="3072"/>
        <item x="303"/>
        <item x="4094"/>
        <item x="387"/>
        <item x="327"/>
        <item x="247"/>
        <item x="1167"/>
        <item x="4806"/>
        <item x="1956"/>
        <item x="2323"/>
        <item x="3295"/>
        <item x="2773"/>
        <item x="269"/>
        <item x="1594"/>
        <item x="2641"/>
        <item x="4991"/>
        <item x="3204"/>
        <item x="182"/>
        <item x="2541"/>
        <item x="1827"/>
        <item x="2761"/>
        <item x="2750"/>
        <item x="3165"/>
        <item x="2420"/>
        <item x="4376"/>
        <item x="2273"/>
        <item x="2347"/>
        <item x="3236"/>
        <item x="4871"/>
        <item x="2043"/>
        <item x="1369"/>
        <item x="15"/>
        <item x="3185"/>
        <item x="2432"/>
        <item x="3769"/>
        <item x="592"/>
        <item x="140"/>
        <item x="3361"/>
        <item x="340"/>
        <item x="3575"/>
        <item x="2590"/>
        <item x="1274"/>
        <item x="4772"/>
        <item x="3006"/>
        <item x="2339"/>
        <item x="3533"/>
        <item x="1284"/>
        <item x="178"/>
        <item x="2197"/>
        <item x="2907"/>
        <item x="2522"/>
        <item x="69"/>
        <item x="3314"/>
        <item x="3530"/>
        <item x="4586"/>
        <item x="1742"/>
        <item x="2315"/>
        <item x="2310"/>
        <item x="3527"/>
        <item x="4749"/>
        <item x="4449"/>
        <item x="1807"/>
        <item x="3109"/>
        <item x="3217"/>
        <item x="30"/>
        <item x="3161"/>
        <item x="3186"/>
        <item x="393"/>
        <item x="3437"/>
        <item x="992"/>
        <item x="703"/>
        <item x="3508"/>
        <item x="3478"/>
        <item x="4253"/>
        <item x="2294"/>
        <item x="1722"/>
        <item x="1419"/>
        <item x="2677"/>
        <item x="2972"/>
        <item x="4365"/>
        <item x="2884"/>
        <item x="3671"/>
        <item x="200"/>
        <item x="958"/>
        <item x="3855"/>
        <item x="4778"/>
        <item x="1413"/>
        <item x="2481"/>
        <item x="1515"/>
        <item x="3616"/>
        <item x="2301"/>
        <item x="2535"/>
        <item x="727"/>
        <item x="3264"/>
        <item x="1874"/>
        <item x="1379"/>
        <item x="4455"/>
        <item x="4279"/>
        <item x="3119"/>
        <item x="3918"/>
        <item x="2503"/>
        <item x="1707"/>
        <item x="557"/>
        <item x="1402"/>
        <item x="1147"/>
        <item x="4786"/>
        <item x="1267"/>
        <item x="1718"/>
        <item x="95"/>
        <item x="3702"/>
        <item x="4545"/>
        <item x="1460"/>
        <item x="331"/>
        <item x="106"/>
        <item x="4069"/>
        <item x="2798"/>
        <item x="1711"/>
        <item x="975"/>
        <item x="1114"/>
        <item x="3297"/>
        <item x="3672"/>
        <item x="4756"/>
        <item x="3991"/>
        <item x="759"/>
        <item x="2172"/>
        <item x="638"/>
        <item x="1499"/>
        <item x="3128"/>
        <item x="3431"/>
        <item x="572"/>
        <item x="197"/>
        <item x="2313"/>
        <item x="321"/>
        <item x="2670"/>
        <item x="1170"/>
        <item x="2839"/>
        <item x="3698"/>
        <item x="4349"/>
        <item x="2989"/>
        <item x="19"/>
        <item x="710"/>
        <item x="4239"/>
        <item x="750"/>
        <item x="2227"/>
        <item x="469"/>
        <item x="724"/>
        <item x="3933"/>
        <item x="2176"/>
        <item x="646"/>
        <item x="2425"/>
        <item x="1646"/>
        <item x="1024"/>
        <item x="2817"/>
        <item x="4125"/>
        <item x="3214"/>
        <item x="107"/>
        <item x="1260"/>
        <item x="2620"/>
        <item x="2813"/>
        <item x="2264"/>
        <item x="3345"/>
        <item x="2801"/>
        <item x="2257"/>
        <item x="2336"/>
        <item x="3183"/>
        <item x="2418"/>
        <item x="3432"/>
        <item x="1743"/>
        <item x="4362"/>
        <item x="4686"/>
        <item x="551"/>
        <item x="2357"/>
        <item x="2021"/>
        <item x="632"/>
        <item x="2391"/>
        <item x="852"/>
        <item x="4309"/>
        <item x="4571"/>
        <item x="87"/>
        <item x="2768"/>
        <item x="3293"/>
        <item x="1501"/>
        <item x="3245"/>
        <item x="3846"/>
        <item x="4687"/>
        <item x="3545"/>
        <item x="4315"/>
        <item x="1357"/>
        <item x="1387"/>
        <item x="4059"/>
        <item x="1980"/>
        <item x="1418"/>
        <item x="3475"/>
        <item x="3239"/>
        <item x="351"/>
        <item x="41"/>
        <item x="1352"/>
        <item x="1270"/>
        <item x="533"/>
        <item x="4747"/>
        <item x="4485"/>
        <item x="1868"/>
        <item x="4976"/>
        <item x="1941"/>
        <item x="3722"/>
        <item x="1687"/>
        <item x="2960"/>
        <item x="4369"/>
        <item x="4618"/>
        <item x="2132"/>
        <item x="840"/>
        <item x="3413"/>
        <item x="4548"/>
        <item x="4547"/>
        <item x="682"/>
        <item x="3379"/>
        <item x="4371"/>
        <item x="1532"/>
        <item x="4801"/>
        <item x="3883"/>
        <item x="541"/>
        <item x="3114"/>
        <item x="2327"/>
        <item x="2016"/>
        <item x="1555"/>
        <item x="4481"/>
        <item x="4330"/>
        <item x="3042"/>
        <item x="899"/>
        <item x="2640"/>
        <item x="3830"/>
        <item x="2898"/>
        <item x="1639"/>
        <item x="4110"/>
        <item x="437"/>
        <item x="3726"/>
        <item x="1848"/>
        <item x="4624"/>
        <item x="2528"/>
        <item x="4895"/>
        <item x="4085"/>
        <item x="1860"/>
        <item x="175"/>
        <item x="4754"/>
        <item x="3241"/>
        <item x="4302"/>
        <item x="1538"/>
        <item x="650"/>
        <item x="29"/>
        <item x="99"/>
        <item x="800"/>
        <item x="1721"/>
        <item x="2623"/>
        <item x="4712"/>
        <item x="828"/>
        <item x="3026"/>
        <item x="3596"/>
        <item x="1676"/>
        <item x="2895"/>
        <item x="968"/>
        <item x="328"/>
        <item x="365"/>
        <item x="179"/>
        <item x="2466"/>
        <item x="4815"/>
        <item x="212"/>
        <item x="3216"/>
        <item x="1252"/>
        <item x="3666"/>
        <item x="766"/>
        <item x="1521"/>
        <item x="346"/>
        <item x="3614"/>
        <item x="1507"/>
        <item x="1273"/>
        <item x="1479"/>
        <item x="2109"/>
        <item x="1990"/>
        <item x="1622"/>
        <item x="3579"/>
        <item x="2069"/>
        <item x="1165"/>
        <item x="787"/>
        <item x="457"/>
        <item x="3973"/>
        <item x="1205"/>
        <item x="283"/>
        <item x="2180"/>
        <item x="2163"/>
        <item x="587"/>
        <item x="11"/>
        <item x="733"/>
        <item x="4642"/>
        <item x="4758"/>
        <item x="902"/>
        <item x="3689"/>
        <item x="10"/>
        <item x="1928"/>
        <item x="4223"/>
        <item x="3115"/>
        <item x="765"/>
        <item x="149"/>
        <item x="1571"/>
        <item x="4091"/>
        <item x="2721"/>
        <item x="676"/>
        <item x="2361"/>
        <item x="1900"/>
        <item x="588"/>
        <item x="3000"/>
        <item x="4348"/>
        <item x="2673"/>
        <item x="3036"/>
        <item x="2995"/>
        <item x="1952"/>
        <item x="2387"/>
        <item x="372"/>
        <item x="1965"/>
        <item x="2270"/>
        <item x="1118"/>
        <item x="982"/>
        <item x="1667"/>
        <item x="2235"/>
        <item x="1183"/>
        <item x="2221"/>
        <item x="4275"/>
        <item x="3815"/>
        <item x="569"/>
        <item x="1675"/>
        <item x="1824"/>
        <item x="3897"/>
        <item x="3712"/>
        <item x="2376"/>
        <item x="2943"/>
        <item x="1936"/>
        <item x="1054"/>
        <item x="1583"/>
        <item x="578"/>
        <item x="3309"/>
        <item x="987"/>
        <item x="4027"/>
        <item x="866"/>
        <item x="3030"/>
        <item x="3521"/>
        <item x="2451"/>
        <item x="3730"/>
        <item x="654"/>
        <item x="3122"/>
        <item x="1677"/>
        <item x="1739"/>
        <item x="4621"/>
        <item x="2537"/>
        <item x="504"/>
        <item x="641"/>
        <item x="4189"/>
        <item x="2563"/>
        <item x="2539"/>
        <item x="2362"/>
        <item x="4850"/>
        <item x="1886"/>
        <item x="2840"/>
        <item x="2343"/>
        <item x="3598"/>
        <item x="3263"/>
        <item x="591"/>
        <item x="1547"/>
        <item x="3306"/>
        <item x="4465"/>
        <item x="4782"/>
        <item x="4381"/>
        <item x="1518"/>
        <item x="3695"/>
        <item x="3655"/>
        <item x="2318"/>
        <item x="297"/>
        <item x="2030"/>
        <item x="4145"/>
        <item x="3123"/>
        <item x="4267"/>
        <item x="770"/>
        <item x="3105"/>
        <item x="1694"/>
        <item x="349"/>
        <item x="301"/>
        <item x="4391"/>
        <item x="685"/>
        <item x="4507"/>
        <item x="528"/>
        <item x="188"/>
        <item x="3033"/>
        <item x="1911"/>
        <item x="3745"/>
        <item x="2307"/>
        <item x="3496"/>
        <item x="3031"/>
        <item x="4038"/>
        <item x="3962"/>
        <item x="3548"/>
        <item x="2115"/>
        <item x="1214"/>
        <item x="2011"/>
        <item x="4727"/>
        <item x="2706"/>
        <item x="1452"/>
        <item x="3907"/>
        <item x="1224"/>
        <item x="4017"/>
        <item x="2705"/>
        <item x="1424"/>
        <item x="3499"/>
        <item x="2656"/>
        <item x="4418"/>
        <item x="2975"/>
        <item x="156"/>
        <item x="1415"/>
        <item x="2475"/>
        <item x="1319"/>
        <item x="4558"/>
        <item x="2560"/>
        <item x="1977"/>
        <item x="4313"/>
        <item x="4919"/>
        <item x="4007"/>
        <item x="461"/>
        <item x="2508"/>
        <item x="857"/>
        <item x="4029"/>
        <item x="341"/>
        <item x="1077"/>
        <item x="4054"/>
        <item x="4454"/>
        <item x="4751"/>
        <item x="116"/>
        <item x="3538"/>
        <item x="4296"/>
        <item x="2601"/>
        <item x="4670"/>
        <item x="3087"/>
        <item x="2841"/>
        <item x="1598"/>
        <item x="4897"/>
        <item x="3490"/>
        <item x="2219"/>
        <item x="2844"/>
        <item x="2468"/>
        <item x="1347"/>
        <item x="350"/>
        <item x="2047"/>
        <item x="2244"/>
        <item x="2797"/>
        <item x="1146"/>
        <item x="4322"/>
        <item x="1360"/>
        <item x="882"/>
        <item x="2130"/>
        <item x="4769"/>
        <item x="1872"/>
        <item x="1616"/>
        <item x="3337"/>
        <item x="1927"/>
        <item x="4884"/>
        <item x="2414"/>
        <item x="2838"/>
        <item x="4070"/>
        <item x="993"/>
        <item x="688"/>
        <item x="4602"/>
        <item x="774"/>
        <item x="3269"/>
        <item x="4129"/>
        <item x="77"/>
        <item x="2081"/>
        <item x="3014"/>
        <item x="442"/>
        <item x="2524"/>
        <item x="4503"/>
        <item x="1695"/>
        <item x="949"/>
        <item x="4770"/>
        <item x="934"/>
        <item x="2265"/>
        <item x="413"/>
        <item x="2792"/>
        <item x="241"/>
        <item x="2398"/>
        <item x="4707"/>
        <item x="2286"/>
        <item x="450"/>
        <item x="738"/>
        <item x="3523"/>
        <item x="2438"/>
        <item x="1399"/>
        <item x="1894"/>
        <item x="4702"/>
        <item x="4841"/>
        <item x="3101"/>
        <item x="3203"/>
        <item x="780"/>
        <item x="2896"/>
        <item x="4588"/>
        <item x="1899"/>
        <item x="335"/>
        <item x="1674"/>
        <item x="2712"/>
        <item x="4941"/>
        <item x="4003"/>
        <item x="1388"/>
        <item x="3661"/>
        <item x="602"/>
        <item x="3260"/>
        <item x="2139"/>
        <item x="4338"/>
        <item x="3619"/>
        <item x="176"/>
        <item x="3915"/>
        <item x="3947"/>
        <item x="2570"/>
        <item x="1963"/>
        <item x="3173"/>
        <item x="4464"/>
        <item x="357"/>
        <item x="1964"/>
        <item x="3041"/>
        <item x="779"/>
        <item x="2826"/>
        <item x="3562"/>
        <item x="117"/>
        <item x="2846"/>
        <item x="1029"/>
        <item x="955"/>
        <item x="3289"/>
        <item x="1926"/>
        <item x="848"/>
        <item x="635"/>
        <item x="4719"/>
        <item x="3048"/>
        <item x="3980"/>
        <item x="37"/>
        <item x="957"/>
        <item x="28"/>
        <item x="1125"/>
        <item x="2157"/>
        <item x="385"/>
        <item x="2916"/>
        <item x="561"/>
        <item x="2428"/>
        <item x="2513"/>
        <item x="2445"/>
        <item x="4466"/>
        <item x="3012"/>
        <item x="287"/>
        <item x="4096"/>
        <item x="1190"/>
        <item x="4956"/>
        <item x="2101"/>
        <item x="643"/>
        <item x="723"/>
        <item x="510"/>
        <item x="4336"/>
        <item x="4505"/>
        <item x="1788"/>
        <item x="3224"/>
        <item x="1428"/>
        <item x="1645"/>
        <item x="151"/>
        <item x="404"/>
        <item x="4934"/>
        <item x="4226"/>
        <item x="3594"/>
        <item x="626"/>
        <item x="546"/>
        <item x="4400"/>
        <item x="318"/>
        <item x="425"/>
        <item x="4597"/>
        <item x="1918"/>
        <item x="919"/>
        <item x="3304"/>
        <item x="3532"/>
        <item x="1228"/>
        <item x="3136"/>
        <item x="904"/>
        <item x="279"/>
        <item x="2728"/>
        <item x="4734"/>
        <item x="1950"/>
        <item x="4293"/>
        <item x="663"/>
        <item x="1133"/>
        <item x="4628"/>
        <item x="2014"/>
        <item x="3319"/>
        <item x="1053"/>
        <item x="431"/>
        <item x="60"/>
        <item x="2167"/>
        <item x="3921"/>
        <item x="2860"/>
        <item x="4744"/>
        <item x="3141"/>
        <item x="831"/>
        <item x="313"/>
        <item x="583"/>
        <item x="4206"/>
        <item x="4398"/>
        <item x="952"/>
        <item x="618"/>
        <item x="2574"/>
        <item x="1649"/>
        <item x="281"/>
        <item x="4998"/>
        <item x="3684"/>
        <item x="2263"/>
        <item x="2808"/>
        <item x="2702"/>
        <item x="4982"/>
        <item x="56"/>
        <item x="1650"/>
        <item x="4120"/>
        <item x="3593"/>
        <item x="3566"/>
        <item x="1313"/>
        <item x="4732"/>
        <item x="4095"/>
        <item x="3998"/>
        <item x="2671"/>
        <item x="2667"/>
        <item x="918"/>
        <item x="2249"/>
        <item x="731"/>
        <item x="2985"/>
        <item x="656"/>
        <item x="3189"/>
        <item x="2334"/>
        <item x="1838"/>
        <item x="2965"/>
        <item x="1983"/>
        <item x="3560"/>
        <item x="2348"/>
        <item x="131"/>
        <item x="3607"/>
        <item x="1211"/>
        <item x="1486"/>
        <item x="4367"/>
        <item x="844"/>
        <item x="1221"/>
        <item x="2461"/>
        <item x="1906"/>
        <item x="2501"/>
        <item x="4184"/>
        <item x="79"/>
        <item x="4387"/>
        <item x="202"/>
        <item x="438"/>
        <item x="581"/>
        <item x="1242"/>
        <item x="2459"/>
        <item x="3556"/>
        <item x="1020"/>
        <item x="3246"/>
        <item x="2010"/>
        <item x="4589"/>
        <item x="739"/>
        <item x="4114"/>
        <item x="1474"/>
        <item x="2926"/>
        <item x="1917"/>
        <item x="3270"/>
        <item x="2678"/>
        <item x="1930"/>
        <item x="3622"/>
        <item x="1106"/>
        <item x="708"/>
        <item x="743"/>
        <item x="2041"/>
        <item x="4666"/>
        <item x="2269"/>
        <item x="265"/>
        <item x="1495"/>
        <item x="2372"/>
        <item x="3015"/>
        <item x="3654"/>
        <item x="4193"/>
        <item x="1233"/>
        <item x="4703"/>
        <item x="1323"/>
        <item x="3899"/>
        <item x="447"/>
        <item x="3158"/>
        <item x="2457"/>
        <item x="3825"/>
        <item x="4833"/>
        <item x="2788"/>
        <item x="4653"/>
        <item x="3194"/>
        <item x="1816"/>
        <item x="20"/>
        <item x="4851"/>
        <item x="326"/>
        <item x="4086"/>
        <item x="4395"/>
        <item x="1173"/>
        <item x="4760"/>
        <item x="4025"/>
        <item x="2430"/>
        <item x="1653"/>
        <item x="3433"/>
        <item x="2695"/>
        <item x="515"/>
        <item x="2452"/>
        <item x="512"/>
        <item x="4692"/>
        <item x="4650"/>
        <item x="1612"/>
        <item x="478"/>
        <item x="1482"/>
        <item x="2734"/>
        <item x="2278"/>
        <item x="3529"/>
        <item x="3488"/>
        <item x="4161"/>
        <item x="4048"/>
        <item x="224"/>
        <item x="1916"/>
        <item x="3917"/>
        <item x="4784"/>
        <item x="4731"/>
        <item x="563"/>
        <item x="2674"/>
        <item x="3510"/>
        <item x="3864"/>
        <item x="1188"/>
        <item x="690"/>
        <item x="4467"/>
        <item x="3227"/>
        <item x="1083"/>
        <item x="1138"/>
        <item x="441"/>
        <item x="3051"/>
        <item x="3134"/>
        <item x="3720"/>
        <item x="3617"/>
        <item x="4502"/>
        <item x="4863"/>
        <item x="4280"/>
        <item x="218"/>
        <item x="1902"/>
        <item x="4012"/>
        <item x="3330"/>
        <item x="3812"/>
        <item x="1181"/>
        <item x="1072"/>
        <item x="2242"/>
        <item x="3935"/>
        <item x="181"/>
        <item x="1216"/>
        <item x="4090"/>
        <item x="2226"/>
        <item x="1409"/>
        <item x="2955"/>
        <item x="4162"/>
        <item x="2243"/>
        <item x="3849"/>
        <item x="4880"/>
        <item x="3181"/>
        <item x="3984"/>
        <item x="4456"/>
        <item x="1065"/>
        <item x="1688"/>
        <item x="40"/>
        <item x="1112"/>
        <item x="3388"/>
        <item x="625"/>
        <item x="1975"/>
        <item x="483"/>
        <item x="2266"/>
        <item x="4580"/>
        <item x="3964"/>
        <item x="1292"/>
        <item x="3505"/>
        <item x="4176"/>
        <item x="4281"/>
        <item x="443"/>
        <item x="3046"/>
        <item x="1422"/>
        <item x="3740"/>
        <item x="4824"/>
        <item x="3534"/>
        <item x="3843"/>
        <item x="4323"/>
        <item x="4561"/>
        <item x="3004"/>
        <item x="46"/>
        <item x="3848"/>
        <item x="562"/>
        <item x="4911"/>
        <item x="1356"/>
        <item x="7"/>
        <item x="1853"/>
        <item x="4968"/>
        <item x="2134"/>
        <item x="2213"/>
        <item x="1958"/>
        <item x="4092"/>
        <item x="4637"/>
        <item x="4929"/>
        <item x="1258"/>
        <item x="530"/>
        <item x="1922"/>
        <item x="1725"/>
        <item x="3824"/>
        <item x="4018"/>
        <item x="4212"/>
        <item x="2381"/>
        <item x="4892"/>
        <item x="2285"/>
        <item x="315"/>
        <item x="1315"/>
        <item x="652"/>
        <item x="406"/>
        <item x="2203"/>
        <item x="3055"/>
        <item x="1485"/>
        <item x="1453"/>
        <item x="1713"/>
        <item x="943"/>
        <item x="1553"/>
        <item x="3056"/>
        <item x="4766"/>
        <item x="4242"/>
        <item x="336"/>
        <item x="309"/>
        <item x="634"/>
        <item x="2559"/>
        <item x="421"/>
        <item x="3332"/>
        <item x="364"/>
        <item x="3443"/>
        <item x="246"/>
        <item x="3382"/>
        <item x="2435"/>
        <item x="4437"/>
        <item x="3378"/>
        <item x="4211"/>
        <item x="458"/>
        <item x="1862"/>
        <item x="1814"/>
        <item x="412"/>
        <item x="1115"/>
        <item x="4655"/>
        <item x="2296"/>
        <item x="1729"/>
        <item x="1586"/>
        <item x="1767"/>
        <item x="3069"/>
        <item x="2182"/>
        <item x="2687"/>
        <item x="2516"/>
        <item x="1887"/>
        <item x="4658"/>
        <item x="3669"/>
        <item x="4840"/>
        <item x="2530"/>
        <item x="1289"/>
        <item x="1937"/>
        <item x="2994"/>
        <item x="2953"/>
        <item x="3160"/>
        <item x="3427"/>
        <item x="3329"/>
        <item x="4375"/>
        <item x="2258"/>
        <item x="1019"/>
        <item x="2072"/>
        <item x="3163"/>
        <item x="3862"/>
        <item x="4051"/>
        <item x="3581"/>
        <item x="284"/>
        <item x="1745"/>
        <item x="1087"/>
        <item x="4930"/>
        <item x="2085"/>
        <item x="18"/>
        <item x="288"/>
        <item x="2859"/>
        <item x="2156"/>
        <item x="826"/>
        <item x="3065"/>
        <item x="3977"/>
        <item x="4759"/>
        <item x="617"/>
        <item x="2823"/>
        <item x="2878"/>
        <item x="2222"/>
        <item x="3178"/>
        <item x="3509"/>
        <item x="4004"/>
        <item x="4067"/>
        <item x="2680"/>
        <item x="2460"/>
        <item x="2127"/>
        <item x="4820"/>
        <item x="1346"/>
        <item x="2621"/>
        <item x="4557"/>
        <item x="82"/>
        <item x="1018"/>
        <item x="3494"/>
        <item x="4935"/>
        <item x="2253"/>
        <item x="2429"/>
        <item x="4528"/>
        <item x="2129"/>
        <item x="2131"/>
        <item x="2126"/>
        <item x="481"/>
        <item x="3651"/>
        <item x="1266"/>
        <item x="4152"/>
        <item x="3268"/>
        <item x="2121"/>
        <item x="3107"/>
        <item x="1156"/>
        <item x="4060"/>
        <item x="3231"/>
        <item x="4444"/>
        <item x="1631"/>
        <item x="827"/>
        <item x="3723"/>
        <item x="595"/>
        <item x="3795"/>
        <item x="4207"/>
        <item x="3043"/>
        <item x="1475"/>
        <item x="1462"/>
        <item x="4314"/>
        <item x="4970"/>
        <item x="2022"/>
        <item x="1384"/>
        <item x="1280"/>
        <item x="3248"/>
        <item x="3958"/>
        <item x="1210"/>
        <item x="3735"/>
        <item x="2395"/>
        <item x="859"/>
        <item x="3168"/>
        <item x="1818"/>
        <item x="3819"/>
        <item x="3842"/>
        <item x="1302"/>
        <item x="3469"/>
        <item x="25"/>
        <item x="679"/>
        <item x="2856"/>
        <item x="4224"/>
        <item x="2300"/>
        <item x="2048"/>
        <item x="4861"/>
        <item x="657"/>
        <item x="4020"/>
        <item x="378"/>
        <item x="1059"/>
        <item x="2830"/>
        <item x="1829"/>
        <item x="2485"/>
        <item x="4056"/>
        <item x="2335"/>
        <item x="2904"/>
        <item x="1215"/>
        <item x="1656"/>
        <item x="1010"/>
        <item x="4612"/>
        <item x="3753"/>
        <item x="503"/>
        <item x="4344"/>
        <item x="1637"/>
        <item x="4492"/>
        <item x="2647"/>
        <item x="3081"/>
        <item x="1197"/>
        <item x="1940"/>
        <item x="3068"/>
        <item x="1423"/>
        <item x="3034"/>
        <item x="2419"/>
        <item x="1421"/>
        <item x="4607"/>
        <item x="3179"/>
        <item x="3184"/>
        <item x="1556"/>
        <item x="843"/>
        <item x="1992"/>
        <item x="1066"/>
        <item x="965"/>
        <item x="1944"/>
        <item x="2483"/>
        <item x="4729"/>
        <item x="984"/>
        <item x="1984"/>
        <item x="4791"/>
        <item x="4978"/>
        <item x="4343"/>
        <item x="864"/>
        <item x="277"/>
        <item x="1702"/>
        <item x="2353"/>
        <item x="1670"/>
        <item x="3156"/>
        <item x="1406"/>
        <item x="2236"/>
        <item x="3838"/>
        <item x="1248"/>
        <item x="2330"/>
        <item x="3909"/>
        <item x="2424"/>
        <item x="130"/>
        <item x="1606"/>
        <item x="2012"/>
        <item x="468"/>
        <item x="3906"/>
        <item x="3347"/>
        <item x="3425"/>
        <item x="2119"/>
        <item x="3971"/>
        <item x="4877"/>
        <item x="890"/>
        <item x="4346"/>
        <item x="1503"/>
        <item x="833"/>
        <item x="3675"/>
        <item x="290"/>
        <item x="885"/>
        <item x="4014"/>
        <item x="4256"/>
        <item x="4971"/>
        <item x="2220"/>
        <item x="2515"/>
        <item x="3778"/>
        <item x="4937"/>
        <item x="3258"/>
        <item x="2892"/>
        <item x="505"/>
        <item x="2003"/>
        <item x="2448"/>
        <item x="3804"/>
        <item x="198"/>
        <item x="2143"/>
        <item x="51"/>
        <item x="894"/>
        <item x="2816"/>
        <item x="3567"/>
        <item x="4071"/>
        <item x="292"/>
        <item x="354"/>
        <item x="4360"/>
        <item x="2669"/>
        <item x="1412"/>
        <item x="4058"/>
        <item x="1993"/>
        <item x="971"/>
        <item x="3844"/>
        <item x="1543"/>
        <item x="49"/>
        <item x="1779"/>
        <item x="2940"/>
        <item x="3450"/>
        <item x="471"/>
        <item x="4677"/>
        <item x="2268"/>
        <item x="4291"/>
        <item x="3820"/>
        <item x="463"/>
        <item x="3280"/>
        <item x="3089"/>
        <item x="1021"/>
        <item x="683"/>
        <item x="2214"/>
        <item x="4262"/>
        <item x="4800"/>
        <item x="4033"/>
        <item x="1381"/>
        <item x="752"/>
        <item x="849"/>
        <item x="1012"/>
        <item x="2229"/>
        <item x="540"/>
        <item x="4273"/>
        <item x="261"/>
        <item x="1295"/>
        <item x="3799"/>
        <item x="2198"/>
        <item x="1430"/>
        <item x="2603"/>
        <item x="3880"/>
        <item x="2190"/>
        <item x="4497"/>
        <item x="2088"/>
        <item x="226"/>
        <item x="2635"/>
        <item x="3821"/>
        <item x="2786"/>
        <item x="3328"/>
        <item x="1795"/>
        <item x="3467"/>
        <item x="3627"/>
        <item x="4633"/>
        <item x="78"/>
        <item x="4657"/>
        <item x="2834"/>
        <item x="101"/>
        <item x="4404"/>
        <item x="1084"/>
        <item x="3465"/>
        <item x="1618"/>
        <item x="3438"/>
        <item x="353"/>
        <item x="3803"/>
        <item x="4559"/>
        <item x="3922"/>
        <item x="403"/>
        <item x="343"/>
        <item x="2809"/>
        <item x="3376"/>
        <item x="2218"/>
        <item x="1100"/>
        <item x="1823"/>
        <item x="3631"/>
        <item x="1036"/>
        <item x="3154"/>
        <item x="1871"/>
        <item x="1935"/>
        <item x="398"/>
        <item x="1817"/>
        <item x="2696"/>
        <item x="390"/>
        <item x="3120"/>
        <item x="3416"/>
        <item x="2191"/>
        <item x="3035"/>
        <item x="1585"/>
        <item x="1492"/>
        <item x="2032"/>
        <item x="225"/>
        <item x="3104"/>
        <item x="3079"/>
        <item x="4234"/>
        <item x="2723"/>
        <item x="4220"/>
        <item x="1809"/>
        <item x="1361"/>
        <item x="776"/>
        <item x="1410"/>
        <item x="884"/>
        <item x="1877"/>
        <item x="423"/>
        <item x="3679"/>
        <item x="552"/>
        <item x="1846"/>
        <item x="376"/>
        <item x="3561"/>
        <item x="397"/>
        <item x="4102"/>
        <item x="1277"/>
        <item x="1870"/>
        <item x="4738"/>
        <item x="3371"/>
        <item x="1525"/>
        <item x="807"/>
        <item x="2903"/>
        <item x="2888"/>
        <item x="829"/>
        <item x="4873"/>
        <item x="3381"/>
        <item x="695"/>
        <item x="4910"/>
        <item x="275"/>
        <item x="1414"/>
        <item x="2865"/>
        <item x="302"/>
        <item x="3728"/>
        <item x="2534"/>
        <item x="4632"/>
        <item x="4832"/>
        <item x="3419"/>
        <item x="2193"/>
        <item x="637"/>
        <item x="2658"/>
        <item x="1045"/>
        <item x="3737"/>
        <item x="2154"/>
        <item x="4893"/>
        <item x="3446"/>
        <item x="1764"/>
        <item x="4663"/>
        <item x="2580"/>
        <item x="2852"/>
        <item x="3262"/>
        <item x="2842"/>
        <item x="4046"/>
        <item x="4272"/>
        <item x="125"/>
        <item x="53"/>
        <item x="3940"/>
        <item x="1303"/>
        <item x="3487"/>
        <item x="236"/>
        <item x="3681"/>
        <item x="3024"/>
        <item x="1493"/>
        <item x="1256"/>
        <item x="4100"/>
        <item x="1148"/>
        <item x="3060"/>
        <item x="190"/>
        <item x="3784"/>
        <item x="3265"/>
        <item x="1878"/>
        <item x="31"/>
        <item x="337"/>
        <item x="3175"/>
        <item x="42"/>
        <item x="3074"/>
        <item x="2477"/>
        <item x="3372"/>
        <item x="3872"/>
        <item x="2325"/>
        <item x="2724"/>
        <item x="159"/>
        <item x="4216"/>
        <item x="2514"/>
        <item x="4240"/>
        <item x="1888"/>
        <item x="1013"/>
        <item x="1192"/>
        <item x="3662"/>
        <item x="4977"/>
        <item x="3969"/>
        <item x="3987"/>
        <item x="3938"/>
        <item x="3338"/>
        <item x="1489"/>
        <item x="933"/>
        <item x="1457"/>
        <item x="647"/>
        <item x="4436"/>
        <item x="4943"/>
        <item x="2480"/>
        <item x="119"/>
        <item x="4615"/>
        <item x="2561"/>
        <item x="2807"/>
        <item x="3690"/>
        <item x="4572"/>
        <item x="3854"/>
        <item x="609"/>
        <item x="3373"/>
        <item x="3923"/>
        <item x="4316"/>
        <item x="2405"/>
        <item x="2966"/>
        <item x="4160"/>
        <item x="1175"/>
        <item x="2876"/>
        <item x="648"/>
        <item x="2274"/>
        <item x="405"/>
        <item x="1160"/>
        <item x="3653"/>
        <item x="4569"/>
        <item x="1178"/>
        <item x="2531"/>
        <item x="2660"/>
        <item x="4028"/>
        <item x="23"/>
        <item x="4516"/>
        <item x="1064"/>
        <item x="3708"/>
        <item x="3989"/>
        <item x="2506"/>
        <item x="1797"/>
        <item x="2384"/>
        <item x="2363"/>
        <item x="4081"/>
        <item x="62"/>
        <item x="3518"/>
        <item x="862"/>
        <item x="3782"/>
        <item x="4219"/>
        <item x="2575"/>
        <item x="3823"/>
        <item x="1530"/>
        <item x="2799"/>
        <item x="3202"/>
        <item x="2665"/>
        <item x="601"/>
        <item x="3608"/>
        <item x="1238"/>
        <item x="757"/>
        <item x="651"/>
        <item x="4629"/>
        <item x="4075"/>
        <item x="4631"/>
        <item x="3316"/>
        <item x="1710"/>
        <item x="670"/>
        <item x="3400"/>
        <item x="4560"/>
        <item x="3124"/>
        <item x="254"/>
        <item x="3282"/>
        <item x="3053"/>
        <item x="2188"/>
        <item x="4879"/>
        <item x="1955"/>
        <item x="4452"/>
        <item x="1576"/>
        <item x="4186"/>
        <item x="3613"/>
        <item x="2553"/>
        <item x="3686"/>
        <item x="2386"/>
        <item x="2758"/>
        <item x="3399"/>
        <item x="1634"/>
        <item x="3837"/>
        <item x="3257"/>
        <item x="298"/>
        <item x="2027"/>
        <item x="258"/>
        <item x="2096"/>
        <item x="3828"/>
        <item x="138"/>
        <item x="4700"/>
        <item x="675"/>
        <item x="4201"/>
        <item x="2822"/>
        <item x="1477"/>
        <item x="2755"/>
        <item x="1648"/>
        <item x="72"/>
        <item x="1291"/>
        <item x="1098"/>
        <item x="2591"/>
        <item x="1793"/>
        <item x="2869"/>
        <item x="3674"/>
        <item x="1094"/>
        <item x="2937"/>
        <item x="3709"/>
        <item x="2107"/>
        <item x="89"/>
        <item x="2582"/>
        <item x="4918"/>
        <item x="2964"/>
        <item x="2181"/>
        <item x="96"/>
        <item x="3169"/>
        <item x="4353"/>
        <item x="2510"/>
        <item x="1236"/>
        <item x="1508"/>
        <item x="332"/>
        <item x="4874"/>
        <item x="4812"/>
        <item x="672"/>
        <item x="3736"/>
        <item x="1052"/>
        <item x="347"/>
        <item x="2867"/>
        <item x="1923"/>
        <item x="239"/>
        <item x="907"/>
        <item x="3011"/>
        <item x="931"/>
        <item x="983"/>
        <item x="4106"/>
        <item x="3130"/>
        <item x="4940"/>
        <item x="4757"/>
        <item x="4680"/>
        <item x="639"/>
        <item x="921"/>
        <item x="4047"/>
        <item x="4230"/>
        <item x="959"/>
        <item x="1162"/>
        <item x="3633"/>
        <item x="1182"/>
        <item x="835"/>
        <item x="585"/>
        <item x="2740"/>
        <item x="1067"/>
        <item x="3988"/>
        <item x="3834"/>
        <item x="2436"/>
        <item x="571"/>
        <item x="1535"/>
        <item x="3100"/>
        <item x="2160"/>
        <item x="4860"/>
        <item x="4583"/>
        <item x="1245"/>
        <item x="3358"/>
        <item x="4488"/>
        <item x="2128"/>
        <item x="128"/>
        <item x="2818"/>
        <item x="2622"/>
        <item x="16"/>
        <item x="2364"/>
        <item x="186"/>
        <item x="1111"/>
        <item x="4393"/>
        <item x="3979"/>
        <item x="2555"/>
        <item x="4574"/>
        <item x="3106"/>
        <item x="4294"/>
        <item x="2704"/>
        <item x="2820"/>
        <item x="4673"/>
        <item x="4691"/>
        <item x="4896"/>
        <item x="3474"/>
        <item x="3920"/>
        <item x="2407"/>
        <item x="146"/>
        <item x="4101"/>
        <item x="3308"/>
        <item x="2689"/>
        <item x="1176"/>
        <item x="2577"/>
        <item x="1753"/>
        <item x="1049"/>
        <item x="4803"/>
        <item x="2004"/>
        <item x="3235"/>
        <item x="4537"/>
        <item x="112"/>
        <item x="3650"/>
        <item x="1164"/>
        <item x="2183"/>
        <item x="68"/>
        <item x="4372"/>
        <item x="1879"/>
        <item x="3806"/>
        <item x="205"/>
        <item x="940"/>
        <item x="4435"/>
        <item x="4950"/>
        <item x="2305"/>
        <item x="665"/>
        <item x="2760"/>
        <item x="1968"/>
        <item x="1251"/>
        <item x="4088"/>
        <item x="2643"/>
        <item x="3525"/>
        <item x="50"/>
        <item x="3045"/>
        <item x="1075"/>
        <item x="722"/>
        <item x="3640"/>
        <item x="4005"/>
        <item x="3080"/>
        <item x="2282"/>
        <item x="4427"/>
        <item x="1243"/>
        <item x="3863"/>
        <item x="4724"/>
        <item x="3894"/>
        <item x="519"/>
        <item x="1032"/>
        <item x="104"/>
        <item x="737"/>
        <item x="4974"/>
        <item x="4933"/>
        <item x="4410"/>
        <item x="697"/>
        <item x="1945"/>
        <item x="1867"/>
        <item x="435"/>
        <item x="2205"/>
        <item x="17"/>
        <item x="157"/>
        <item x="4043"/>
        <item x="2654"/>
        <item x="1359"/>
        <item x="953"/>
        <item x="1786"/>
        <item x="4066"/>
        <item x="3459"/>
        <item x="832"/>
        <item x="1596"/>
        <item x="2611"/>
        <item x="1883"/>
        <item x="2499"/>
        <item x="2033"/>
        <item x="1720"/>
        <item x="4019"/>
        <item x="155"/>
        <item x="85"/>
        <item x="4810"/>
        <item x="3630"/>
        <item x="3715"/>
        <item x="4939"/>
        <item x="3755"/>
        <item x="892"/>
        <item x="3333"/>
        <item x="649"/>
        <item x="426"/>
        <item x="1120"/>
        <item x="4705"/>
        <item x="1172"/>
        <item x="1282"/>
        <item x="4562"/>
        <item x="4441"/>
        <item x="3390"/>
        <item x="3555"/>
        <item x="3430"/>
        <item x="4419"/>
        <item x="2930"/>
        <item x="430"/>
        <item x="3192"/>
        <item x="4447"/>
        <item x="605"/>
        <item x="514"/>
        <item x="3888"/>
        <item x="1469"/>
        <item x="2990"/>
        <item x="1776"/>
        <item x="4855"/>
        <item x="252"/>
        <item x="2245"/>
        <item x="24"/>
        <item x="35"/>
        <item x="344"/>
        <item x="876"/>
        <item x="3514"/>
        <item x="3397"/>
        <item x="264"/>
        <item x="2017"/>
        <item x="1799"/>
        <item x="3377"/>
        <item x="4286"/>
        <item x="4960"/>
        <item x="274"/>
        <item x="942"/>
        <item x="4305"/>
        <item x="4576"/>
        <item x="2490"/>
        <item x="169"/>
        <item x="319"/>
        <item x="1784"/>
        <item x="4479"/>
        <item x="3341"/>
        <item x="3582"/>
        <item x="1732"/>
        <item x="1787"/>
        <item x="2166"/>
        <item x="811"/>
        <item x="520"/>
        <item x="1201"/>
        <item x="4213"/>
        <item x="905"/>
        <item x="3955"/>
        <item x="2835"/>
        <item x="664"/>
        <item x="4432"/>
        <item x="3403"/>
        <item x="4973"/>
        <item x="1554"/>
        <item x="1380"/>
        <item x="2029"/>
        <item x="696"/>
        <item x="4270"/>
        <item x="1699"/>
        <item x="1308"/>
        <item x="1393"/>
        <item x="2187"/>
        <item x="2083"/>
        <item x="3584"/>
        <item x="3447"/>
        <item x="2653"/>
        <item x="1502"/>
        <item x="4662"/>
        <item x="4848"/>
        <item x="1647"/>
        <item x="3126"/>
        <item x="2719"/>
        <item x="231"/>
        <item x="671"/>
        <item x="3398"/>
        <item x="3754"/>
        <item x="951"/>
        <item x="537"/>
        <item x="2389"/>
        <item x="3647"/>
        <item x="2681"/>
        <item x="1371"/>
        <item x="432"/>
        <item x="4979"/>
        <item x="4889"/>
        <item x="2256"/>
        <item x="2453"/>
        <item x="3925"/>
        <item x="3196"/>
        <item x="1363"/>
        <item x="2567"/>
        <item x="1320"/>
        <item x="1345"/>
        <item x="3809"/>
        <item x="362"/>
        <item x="2782"/>
        <item x="3213"/>
        <item x="4119"/>
        <item x="2739"/>
        <item x="4"/>
        <item x="1030"/>
        <item x="4064"/>
        <item x="3302"/>
        <item x="3758"/>
        <item x="4421"/>
        <item x="3895"/>
        <item x="4463"/>
        <item x="123"/>
        <item x="73"/>
        <item x="4665"/>
        <item x="3252"/>
        <item x="3439"/>
        <item x="932"/>
        <item x="732"/>
        <item x="1389"/>
        <item x="4265"/>
        <item x="2295"/>
        <item x="4534"/>
        <item x="1714"/>
        <item x="4268"/>
        <item x="2520"/>
        <item x="2562"/>
        <item x="3135"/>
        <item x="3340"/>
        <item x="2078"/>
        <item x="3424"/>
        <item x="2877"/>
        <item x="4140"/>
        <item x="4158"/>
        <item x="4718"/>
        <item x="2910"/>
        <item x="2158"/>
        <item x="895"/>
        <item x="1909"/>
        <item x="1365"/>
        <item x="2690"/>
        <item x="2312"/>
        <item x="2487"/>
        <item x="4379"/>
        <item x="160"/>
        <item x="1500"/>
        <item x="516"/>
        <item x="861"/>
        <item x="2447"/>
        <item x="3948"/>
        <item x="1042"/>
        <item x="853"/>
        <item x="4750"/>
        <item x="2527"/>
        <item x="394"/>
        <item x="2354"/>
        <item x="906"/>
        <item x="4011"/>
        <item x="3075"/>
        <item x="367"/>
        <item x="2977"/>
        <item x="102"/>
        <item x="2752"/>
        <item x="2059"/>
        <item x="1959"/>
        <item x="1226"/>
        <item x="4996"/>
        <item x="1569"/>
        <item x="1925"/>
        <item x="3276"/>
        <item x="3460"/>
        <item x="1991"/>
        <item x="4237"/>
        <item x="2240"/>
        <item x="3638"/>
        <item x="1904"/>
        <item x="256"/>
        <item x="2767"/>
        <item x="3110"/>
        <item x="3174"/>
        <item x="4639"/>
        <item x="2639"/>
        <item x="4235"/>
        <item x="1044"/>
        <item x="797"/>
        <item x="3618"/>
        <item x="3207"/>
        <item x="4992"/>
        <item x="1028"/>
        <item x="2551"/>
        <item x="4878"/>
        <item x="2144"/>
        <item x="4790"/>
        <item x="3096"/>
        <item x="2607"/>
        <item x="796"/>
        <item x="1735"/>
        <item x="2996"/>
        <item x="262"/>
        <item x="4674"/>
        <item x="4247"/>
        <item x="1325"/>
        <item x="1312"/>
        <item x="3016"/>
        <item x="2999"/>
        <item x="3959"/>
        <item x="532"/>
        <item x="782"/>
        <item x="1573"/>
        <item x="2410"/>
        <item x="3929"/>
        <item x="529"/>
        <item x="3609"/>
        <item x="4157"/>
        <item x="3477"/>
        <item x="754"/>
        <item x="493"/>
        <item x="1276"/>
        <item x="509"/>
        <item x="4685"/>
        <item x="3542"/>
        <item x="4470"/>
        <item x="1337"/>
        <item x="2837"/>
        <item x="1011"/>
        <item x="1237"/>
        <item x="2679"/>
        <item x="2066"/>
        <item x="3023"/>
        <item x="4975"/>
        <item x="1132"/>
        <item x="4682"/>
        <item x="2314"/>
        <item x="1690"/>
        <item x="4900"/>
        <item x="1060"/>
        <item x="2228"/>
        <item x="3146"/>
        <item x="867"/>
        <item x="600"/>
        <item x="4052"/>
        <item x="2058"/>
        <item x="384"/>
        <item x="3303"/>
        <item x="2049"/>
        <item x="1336"/>
        <item x="3118"/>
        <item x="2529"/>
        <item x="4546"/>
        <item x="4807"/>
        <item x="838"/>
        <item x="3870"/>
        <item x="2215"/>
        <item x="917"/>
        <item x="2861"/>
        <item x="4862"/>
        <item x="2686"/>
        <item x="751"/>
        <item x="187"/>
        <item x="1808"/>
        <item x="180"/>
        <item x="144"/>
        <item x="1737"/>
        <item x="1014"/>
        <item x="3731"/>
        <item x="402"/>
        <item x="674"/>
        <item x="2415"/>
        <item x="3002"/>
        <item x="761"/>
        <item x="2663"/>
        <item x="4480"/>
        <item x="1584"/>
        <item x="3363"/>
        <item x="2013"/>
        <item x="1082"/>
        <item x="718"/>
        <item x="4127"/>
        <item x="4251"/>
        <item x="4445"/>
        <item x="4202"/>
        <item x="1836"/>
        <item x="4495"/>
        <item x="2458"/>
        <item x="1484"/>
        <item x="1692"/>
        <item x="658"/>
        <item x="3629"/>
        <item x="1027"/>
        <item x="4901"/>
        <item x="1063"/>
        <item x="3206"/>
        <item x="3543"/>
        <item x="1754"/>
        <item x="1682"/>
        <item x="4245"/>
        <item x="1552"/>
        <item x="222"/>
        <item x="3020"/>
        <item x="3691"/>
        <item x="1105"/>
        <item x="1144"/>
        <item x="2427"/>
        <item x="3875"/>
        <item x="4331"/>
        <item x="2358"/>
        <item x="3645"/>
        <item x="1116"/>
        <item x="877"/>
        <item x="70"/>
        <item x="3559"/>
        <item x="2779"/>
        <item x="383"/>
        <item x="4131"/>
        <item x="2866"/>
        <item x="567"/>
        <item x="495"/>
        <item x="2693"/>
        <item x="436"/>
        <item x="3022"/>
        <item x="3504"/>
        <item x="433"/>
        <item x="3916"/>
        <item x="1769"/>
        <item x="4924"/>
        <item x="758"/>
        <item x="1866"/>
        <item x="730"/>
        <item x="4526"/>
        <item x="4356"/>
        <item x="4439"/>
        <item x="1287"/>
        <item x="257"/>
        <item x="150"/>
        <item x="2662"/>
        <item x="3507"/>
        <item x="4423"/>
        <item x="2262"/>
        <item x="3858"/>
        <item x="1724"/>
        <item x="1617"/>
        <item x="1627"/>
        <item x="2986"/>
        <item x="916"/>
        <item x="1383"/>
        <item x="4606"/>
        <item x="2368"/>
        <item x="4985"/>
        <item x="1620"/>
        <item x="1511"/>
        <item x="2024"/>
        <item x="3255"/>
        <item x="356"/>
        <item x="86"/>
        <item x="2084"/>
        <item x="4123"/>
        <item x="4645"/>
        <item x="4904"/>
        <item x="2444"/>
        <item x="4651"/>
        <item x="2925"/>
        <item x="4964"/>
        <item x="773"/>
        <item x="4926"/>
        <item x="4706"/>
        <item x="1401"/>
        <item x="1654"/>
        <item x="2962"/>
        <item x="4208"/>
        <item x="981"/>
        <item x="2322"/>
        <item x="3600"/>
        <item x="3982"/>
        <item x="4622"/>
        <item x="139"/>
        <item x="969"/>
        <item x="3657"/>
        <item x="1696"/>
        <item x="4458"/>
        <item x="3634"/>
        <item x="3445"/>
        <item x="2237"/>
        <item x="2287"/>
        <item x="2488"/>
        <item x="2982"/>
        <item x="1286"/>
        <item x="1840"/>
        <item x="2778"/>
        <item x="401"/>
        <item x="689"/>
        <item x="2015"/>
        <item x="3590"/>
        <item x="2052"/>
        <item x="249"/>
        <item x="3244"/>
        <item x="21"/>
        <item x="1565"/>
        <item x="4034"/>
        <item x="556"/>
        <item x="4785"/>
        <item x="2194"/>
        <item x="1717"/>
        <item x="396"/>
        <item x="2207"/>
        <item x="1329"/>
        <item x="1155"/>
        <item x="3476"/>
        <item x="1610"/>
        <item x="4308"/>
        <item x="3585"/>
        <item x="1451"/>
        <item x="3506"/>
        <item x="1433"/>
        <item x="4354"/>
        <item x="1128"/>
        <item x="1933"/>
        <item x="395"/>
        <item x="1149"/>
        <item x="4287"/>
        <item x="3611"/>
        <item x="4341"/>
        <item x="4483"/>
        <item x="2793"/>
        <item x="4793"/>
        <item x="1231"/>
        <item x="1468"/>
        <item x="786"/>
        <item x="2350"/>
        <item x="1340"/>
        <item x="1566"/>
        <item x="1651"/>
        <item x="3535"/>
        <item x="543"/>
        <item x="576"/>
        <item x="4903"/>
        <item x="1723"/>
        <item x="3108"/>
        <item x="2291"/>
        <item x="4236"/>
        <item x="3331"/>
        <item x="1467"/>
        <item x="4986"/>
        <item x="1255"/>
        <item x="3763"/>
        <item x="1642"/>
        <item x="4116"/>
        <item x="3326"/>
        <item x="2848"/>
        <item x="3572"/>
        <item x="608"/>
        <item x="1396"/>
        <item x="2138"/>
        <item x="1298"/>
        <item x="1513"/>
        <item x="4693"/>
        <item x="1198"/>
        <item x="1089"/>
        <item x="3869"/>
        <item x="4468"/>
        <item x="778"/>
        <item x="1403"/>
        <item x="4350"/>
        <item x="2879"/>
        <item x="2093"/>
        <item x="2914"/>
        <item x="1405"/>
        <item x="3840"/>
        <item x="4021"/>
        <item x="1161"/>
        <item x="2853"/>
        <item x="3215"/>
        <item x="6"/>
        <item x="4908"/>
        <item x="1640"/>
        <item x="4823"/>
        <item x="653"/>
        <item x="3930"/>
        <item x="1920"/>
        <item x="2714"/>
        <item x="3541"/>
        <item x="4097"/>
        <item x="3149"/>
        <item x="1481"/>
        <item x="3352"/>
        <item x="1641"/>
        <item x="1309"/>
        <item x="4332"/>
        <item x="36"/>
        <item x="4026"/>
        <item x="527"/>
        <item x="2009"/>
        <item x="3097"/>
        <item x="2073"/>
        <item x="3470"/>
        <item x="1768"/>
        <item x="2071"/>
        <item x="235"/>
        <item x="559"/>
        <item x="1009"/>
        <item x="3284"/>
        <item x="2439"/>
        <item x="2618"/>
        <item x="183"/>
        <item x="363"/>
        <item x="4289"/>
        <item x="954"/>
        <item x="467"/>
        <item x="2573"/>
        <item x="4399"/>
        <item x="4413"/>
        <item x="1731"/>
        <item x="4649"/>
        <item x="1262"/>
        <item x="1157"/>
        <item x="1321"/>
        <item x="113"/>
        <item x="4804"/>
        <item x="4577"/>
        <item x="1026"/>
        <item x="4377"/>
        <item x="4845"/>
        <item x="217"/>
        <item x="522"/>
        <item x="3707"/>
        <item x="669"/>
        <item x="4312"/>
        <item x="3700"/>
        <item x="170"/>
        <item x="3667"/>
        <item x="2624"/>
        <item x="3387"/>
        <item x="2367"/>
        <item x="2142"/>
        <item x="0"/>
        <item x="1893"/>
        <item x="2397"/>
        <item x="2552"/>
        <item x="524"/>
        <item x="896"/>
        <item x="985"/>
        <item x="3086"/>
        <item x="496"/>
        <item x="2034"/>
        <item x="370"/>
        <item x="4587"/>
        <item x="278"/>
        <item x="3418"/>
        <item x="2042"/>
        <item x="2169"/>
        <item x="3913"/>
        <item x="1445"/>
        <item x="4932"/>
        <item x="3652"/>
        <item x="1572"/>
        <item x="3673"/>
        <item x="1727"/>
        <item x="4511"/>
        <item x="2868"/>
        <item x="792"/>
        <item x="1939"/>
        <item x="3142"/>
        <item x="189"/>
        <item x="4300"/>
        <item x="2870"/>
        <item x="2302"/>
        <item x="4098"/>
        <item x="4031"/>
        <item x="32"/>
        <item x="3274"/>
        <item x="1789"/>
        <item x="1150"/>
        <item x="3777"/>
        <item x="1709"/>
        <item x="725"/>
        <item x="121"/>
        <item x="3950"/>
        <item x="2148"/>
        <item x="2412"/>
        <item x="293"/>
        <item x="2938"/>
        <item x="3718"/>
        <item x="2328"/>
        <item x="850"/>
        <item x="3757"/>
        <item x="2504"/>
        <item x="1137"/>
        <item x="1037"/>
        <item x="2932"/>
        <item x="997"/>
        <item x="962"/>
        <item x="2781"/>
        <item x="3147"/>
        <item x="1973"/>
        <item x="612"/>
        <item x="549"/>
        <item x="1771"/>
        <item x="1435"/>
        <item x="4337"/>
        <item x="2349"/>
        <item x="2824"/>
        <item x="1775"/>
        <item x="4518"/>
        <item x="3796"/>
        <item x="980"/>
        <item x="784"/>
        <item x="4582"/>
        <item x="4704"/>
        <item x="3091"/>
        <item x="1881"/>
        <item x="2518"/>
        <item x="2992"/>
        <item x="3082"/>
        <item x="4563"/>
        <item x="2123"/>
        <item x="2102"/>
        <item x="2512"/>
        <item x="4942"/>
        <item x="1491"/>
        <item x="1864"/>
        <item x="4994"/>
        <item x="307"/>
        <item x="3734"/>
        <item x="2887"/>
        <item x="1834"/>
        <item x="3414"/>
        <item x="3604"/>
        <item x="2098"/>
        <item x="3279"/>
        <item x="2064"/>
        <item x="1121"/>
        <item x="1370"/>
        <item x="2981"/>
        <item x="2104"/>
        <item x="4630"/>
        <item x="348"/>
        <item x="2748"/>
        <item x="2379"/>
        <item x="3266"/>
        <item x="1297"/>
        <item x="3908"/>
        <item x="1"/>
        <item x="3232"/>
        <item x="4508"/>
        <item x="93"/>
        <item x="1523"/>
        <item x="352"/>
        <item x="3428"/>
        <item x="3644"/>
        <item x="4045"/>
        <item x="3693"/>
        <item x="3391"/>
        <item x="3441"/>
        <item x="4867"/>
        <item x="3380"/>
        <item x="3325"/>
        <item x="3191"/>
        <item x="4448"/>
        <item x="4082"/>
        <item x="2650"/>
        <item x="2645"/>
        <item x="1483"/>
        <item x="460"/>
        <item x="4838"/>
        <item x="148"/>
        <item x="3719"/>
        <item x="94"/>
        <item x="821"/>
        <item x="3553"/>
        <item x="3540"/>
        <item x="4909"/>
        <item x="3220"/>
        <item x="2092"/>
        <item x="4136"/>
        <item x="2212"/>
        <item x="3910"/>
        <item x="3009"/>
        <item x="1310"/>
        <item x="1016"/>
        <item x="2743"/>
        <item x="3489"/>
        <item x="2471"/>
        <item x="4486"/>
        <item x="1680"/>
        <item x="4779"/>
        <item x="3867"/>
        <item x="3951"/>
        <item x="1097"/>
        <item x="4196"/>
        <item x="1961"/>
        <item x="5"/>
        <item x="1425"/>
        <item x="1050"/>
        <item x="4768"/>
        <item x="2267"/>
        <item x="3797"/>
        <item x="1490"/>
        <item x="1108"/>
        <item x="611"/>
        <item x="1989"/>
        <item x="286"/>
        <item x="3058"/>
        <item x="4554"/>
        <item x="4915"/>
        <item x="2086"/>
        <item x="2192"/>
        <item x="2592"/>
        <item x="1562"/>
        <item x="501"/>
        <item x="3859"/>
        <item x="4828"/>
        <item x="1953"/>
        <item x="1163"/>
        <item x="974"/>
        <item x="629"/>
        <item x="4601"/>
        <item x="2825"/>
        <item x="4231"/>
        <item x="1579"/>
        <item x="4907"/>
        <item x="446"/>
        <item x="4819"/>
        <item x="4808"/>
        <item x="1203"/>
        <item x="3943"/>
        <item x="2821"/>
        <item x="4872"/>
        <item x="2340"/>
        <item x="4175"/>
        <item x="545"/>
        <item x="338"/>
        <item x="589"/>
        <item x="4864"/>
        <item x="4478"/>
        <item x="1546"/>
        <item x="870"/>
        <item x="2918"/>
        <item x="233"/>
        <item x="1693"/>
        <item x="282"/>
        <item x="4089"/>
        <item x="929"/>
        <item x="1773"/>
        <item x="4552"/>
        <item x="2802"/>
        <item x="1854"/>
        <item x="3129"/>
        <item x="1442"/>
        <item x="3287"/>
        <item x="1551"/>
        <item x="3558"/>
        <item x="2805"/>
        <item x="3663"/>
        <item x="33"/>
        <item x="1073"/>
        <item x="1174"/>
        <item x="134"/>
        <item x="4241"/>
        <item x="3656"/>
        <item x="1441"/>
        <item x="3360"/>
        <item x="3946"/>
        <item x="3932"/>
        <item x="1526"/>
        <item x="1000"/>
        <item x="2606"/>
        <item x="479"/>
        <item x="4083"/>
        <item x="3166"/>
        <item x="2331"/>
        <item x="3725"/>
        <item x="2165"/>
        <item x="3996"/>
        <item x="4074"/>
        <item x="3620"/>
        <item x="4661"/>
        <item x="3787"/>
        <item x="3768"/>
        <item x="2392"/>
        <item x="2122"/>
        <item x="996"/>
        <item x="3687"/>
        <item x="1624"/>
        <item x="3296"/>
        <item x="3831"/>
        <item x="4130"/>
        <item x="2210"/>
        <item x="4846"/>
        <item x="4527"/>
        <item x="1333"/>
        <item x="4771"/>
        <item x="4963"/>
        <item x="2175"/>
        <item x="4318"/>
        <item x="1448"/>
        <item x="1506"/>
        <item x="3680"/>
        <item x="464"/>
        <item x="1597"/>
        <item x="207"/>
        <item x="4141"/>
        <item x="459"/>
        <item x="2796"/>
        <item x="2638"/>
        <item x="3039"/>
        <item x="4773"/>
        <item x="3678"/>
        <item x="294"/>
        <item x="803"/>
        <item x="2209"/>
        <item x="716"/>
        <item x="2346"/>
        <item x="3484"/>
        <item x="1843"/>
        <item x="3966"/>
        <item x="386"/>
        <item x="2885"/>
        <item x="3440"/>
        <item x="2597"/>
        <item x="2074"/>
        <item x="4866"/>
        <item x="3601"/>
        <item x="2316"/>
        <item x="1946"/>
        <item x="2912"/>
        <item x="4957"/>
        <item x="1239"/>
        <item x="1536"/>
        <item x="2901"/>
        <item x="3554"/>
        <item x="701"/>
        <item x="3370"/>
        <item x="132"/>
        <item x="3941"/>
        <item x="2474"/>
        <item x="1850"/>
        <item x="3520"/>
        <item x="209"/>
        <item x="1591"/>
        <item x="4802"/>
        <item x="599"/>
        <item x="2437"/>
        <item x="1204"/>
        <item x="8"/>
        <item x="2766"/>
        <item x="1659"/>
        <item x="1889"/>
        <item x="3659"/>
        <item x="2548"/>
        <item x="1390"/>
        <item x="4073"/>
        <item x="263"/>
        <item x="1056"/>
        <item x="345"/>
        <item x="2324"/>
        <item x="428"/>
        <item x="3145"/>
        <item x="4849"/>
        <item x="3974"/>
        <item x="1859"/>
        <item x="1559"/>
        <item x="4575"/>
        <item x="854"/>
        <item x="3410"/>
        <item x="1962"/>
        <item x="1404"/>
        <item x="193"/>
        <item x="2505"/>
        <item x="1719"/>
        <item x="3827"/>
        <item x="2095"/>
        <item x="1857"/>
        <item x="3208"/>
        <item x="3515"/>
        <item x="1813"/>
        <item x="1151"/>
        <item x="4736"/>
        <item x="3637"/>
        <item x="3218"/>
        <item x="1130"/>
        <item x="2725"/>
        <item x="2811"/>
        <item x="484"/>
        <item x="2944"/>
        <item x="1849"/>
        <item x="4443"/>
        <item x="208"/>
        <item x="4928"/>
        <item x="407"/>
        <item x="1458"/>
        <item x="2396"/>
        <item x="4199"/>
        <item x="3198"/>
        <item x="2832"/>
        <item x="1332"/>
        <item x="1497"/>
        <item x="4767"/>
        <item x="825"/>
        <item x="3677"/>
        <item x="1985"/>
        <item x="1463"/>
        <item x="1466"/>
        <item x="2894"/>
        <item x="1524"/>
        <item x="3544"/>
        <item x="3833"/>
        <item x="314"/>
        <item x="1750"/>
        <item x="3624"/>
        <item x="3027"/>
        <item x="4697"/>
        <item x="4042"/>
        <item x="4325"/>
        <item x="3727"/>
        <item x="3230"/>
        <item x="2685"/>
        <item x="734"/>
        <item x="748"/>
        <item x="497"/>
        <item x="4306"/>
        <item x="1227"/>
        <item x="2735"/>
        <item x="490"/>
        <item x="4713"/>
        <item x="1259"/>
        <item x="2076"/>
        <item x="1921"/>
        <item x="3448"/>
        <item x="3456"/>
        <item x="1334"/>
        <item x="714"/>
        <item x="707"/>
        <item x="4324"/>
        <item x="342"/>
        <item x="614"/>
        <item x="2763"/>
        <item x="3272"/>
        <item x="1590"/>
        <item x="2401"/>
        <item x="1873"/>
        <item x="1152"/>
        <item x="2769"/>
        <item x="1213"/>
        <item x="681"/>
        <item x="2289"/>
        <item x="368"/>
        <item x="4221"/>
        <item x="845"/>
        <item x="2492"/>
        <item x="1652"/>
        <item x="4716"/>
        <item x="3497"/>
        <item x="3492"/>
        <item x="534"/>
        <item x="4459"/>
        <item x="3103"/>
        <item x="2497"/>
        <item x="2558"/>
        <item x="4229"/>
        <item x="3133"/>
        <item x="2031"/>
        <item x="1802"/>
        <item x="2450"/>
        <item x="511"/>
        <item x="2775"/>
        <item x="4839"/>
        <item x="2710"/>
        <item x="4843"/>
        <item x="2983"/>
        <item x="1924"/>
        <item x="795"/>
        <item x="4137"/>
        <item x="4882"/>
        <item x="677"/>
        <item x="2683"/>
        <item x="4972"/>
        <item x="3905"/>
        <item x="2987"/>
        <item x="912"/>
        <item x="1766"/>
        <item x="3742"/>
        <item x="3746"/>
        <item x="4402"/>
        <item x="878"/>
        <item x="2442"/>
        <item x="1954"/>
        <item x="4555"/>
        <item x="3310"/>
        <item x="2855"/>
        <item x="937"/>
        <item x="1107"/>
        <item x="1578"/>
        <item x="1272"/>
        <item x="3646"/>
        <item x="1472"/>
        <item x="142"/>
        <item x="3636"/>
        <item x="1577"/>
        <item x="1657"/>
        <item x="4765"/>
        <item x="1915"/>
        <item x="2309"/>
        <item x="1447"/>
        <item x="1830"/>
        <item x="2886"/>
        <item x="4128"/>
        <item x="4340"/>
        <item x="2751"/>
        <item x="4252"/>
        <item x="3238"/>
        <item x="3078"/>
        <item x="90"/>
        <item x="3710"/>
        <item x="310"/>
        <item x="1234"/>
        <item x="75"/>
        <item x="700"/>
        <item x="3222"/>
        <item x="4190"/>
        <item x="2502"/>
        <item x="1534"/>
        <item x="2742"/>
        <item x="2715"/>
        <item x="999"/>
        <item x="1792"/>
        <item x="2593"/>
        <item x="1294"/>
        <item x="1488"/>
        <item x="223"/>
        <item x="2973"/>
        <item x="3417"/>
        <item x="47"/>
        <item x="3182"/>
        <item x="3865"/>
        <item x="2730"/>
        <item x="3444"/>
        <item x="3747"/>
        <item x="64"/>
        <item x="2747"/>
        <item x="4108"/>
        <item x="191"/>
        <item x="1263"/>
        <item x="4509"/>
        <item x="2147"/>
        <item x="4390"/>
        <item x="3177"/>
        <item x="2422"/>
        <item x="3878"/>
        <item x="4118"/>
        <item x="2464"/>
        <item x="4567"/>
        <item x="1833"/>
        <item x="2979"/>
        <item x="427"/>
        <item x="4787"/>
        <item x="2255"/>
        <item x="4105"/>
        <item x="3132"/>
        <item x="1046"/>
        <item x="4962"/>
        <item x="2946"/>
        <item x="4710"/>
        <item x="2404"/>
        <item x="4132"/>
        <item x="3349"/>
        <item x="3312"/>
        <item x="221"/>
        <item x="3032"/>
        <item x="2608"/>
        <item x="4634"/>
        <item x="4669"/>
        <item x="2525"/>
        <item x="922"/>
        <item x="1006"/>
        <item x="2199"/>
        <item x="785"/>
        <item x="2581"/>
        <item x="4844"/>
        <item x="3479"/>
        <item x="547"/>
        <item x="2584"/>
        <item x="1407"/>
        <item x="2186"/>
        <item x="1804"/>
        <item x="4961"/>
        <item x="1685"/>
        <item x="3776"/>
        <item x="3954"/>
        <item x="2762"/>
        <item x="3392"/>
        <item x="2470"/>
        <item x="2814"/>
        <item x="3957"/>
        <item x="414"/>
        <item x="4500"/>
        <item x="466"/>
        <item x="4232"/>
        <item x="4321"/>
        <item x="3421"/>
        <item x="4594"/>
        <item x="1897"/>
        <item x="39"/>
        <item x="4988"/>
        <item x="1465"/>
        <item x="4327"/>
        <item x="3733"/>
        <item x="824"/>
        <item x="4529"/>
        <item x="12"/>
        <item x="3628"/>
        <item x="913"/>
        <item x="3756"/>
        <item x="3346"/>
        <item x="268"/>
        <item x="4585"/>
        <item x="1023"/>
        <item x="3405"/>
        <item x="2847"/>
        <item x="802"/>
        <item x="4741"/>
        <item x="925"/>
        <item x="2776"/>
        <item x="3243"/>
        <item x="2246"/>
        <item x="661"/>
        <item x="3076"/>
        <item x="2648"/>
        <item x="721"/>
        <item x="1522"/>
        <item x="1088"/>
        <item x="2754"/>
        <item x="4425"/>
        <item x="3779"/>
        <item x="4715"/>
        <item x="554"/>
        <item x="3956"/>
        <item x="822"/>
        <item x="4499"/>
        <item x="311"/>
        <item x="2337"/>
        <item x="2828"/>
        <item x="2342"/>
        <item x="3423"/>
        <item x="4276"/>
        <item x="3976"/>
        <item x="1454"/>
        <item x="26"/>
        <item x="1847"/>
        <item x="2862"/>
        <item x="1812"/>
        <item x="2416"/>
        <item x="4496"/>
        <item x="2732"/>
        <item x="2998"/>
        <item x="3498"/>
        <item x="4442"/>
        <item x="3642"/>
        <item x="1570"/>
        <item x="1189"/>
        <item x="762"/>
        <item x="4531"/>
        <item x="1755"/>
        <item x="2713"/>
        <item x="325"/>
        <item x="1434"/>
        <item x="4378"/>
        <item x="2271"/>
        <item x="4077"/>
        <item x="377"/>
        <item x="2288"/>
        <item x="4185"/>
        <item x="3851"/>
        <item x="2969"/>
        <item x="2547"/>
        <item x="2851"/>
        <item x="717"/>
        <item x="1230"/>
        <item x="692"/>
        <item x="1811"/>
        <item x="2062"/>
        <item x="1998"/>
        <item x="1247"/>
        <item x="163"/>
        <item x="3592"/>
        <item x="2836"/>
        <item x="1529"/>
        <item x="4498"/>
        <item x="1663"/>
        <item x="1268"/>
        <item x="3857"/>
        <item x="1635"/>
        <item x="4008"/>
        <item x="1311"/>
        <item x="238"/>
        <item x="856"/>
        <item x="1057"/>
        <item x="2849"/>
        <item x="1531"/>
        <item x="4811"/>
        <item x="3386"/>
        <item x="2568"/>
        <item x="355"/>
        <item x="243"/>
        <item x="1517"/>
        <item x="924"/>
        <item x="3699"/>
        <item x="4373"/>
        <item x="3903"/>
        <item x="823"/>
        <item x="4854"/>
        <item x="114"/>
        <item x="3468"/>
        <item x="3502"/>
        <item x="2155"/>
        <item x="772"/>
        <item x="4420"/>
        <item x="988"/>
        <item x="4382"/>
        <item x="4817"/>
        <item x="4946"/>
        <item x="1905"/>
        <item x="3102"/>
        <item x="2819"/>
        <item x="3008"/>
        <item x="2588"/>
        <item x="3783"/>
        <item x="3040"/>
        <item x="3254"/>
        <item x="3037"/>
        <item x="775"/>
        <item x="4945"/>
        <item x="2700"/>
        <item x="1031"/>
        <item x="704"/>
        <item x="3696"/>
        <item x="1757"/>
        <item x="3826"/>
        <item x="2446"/>
        <item x="1033"/>
        <item x="4980"/>
        <item x="4475"/>
        <item x="3061"/>
        <item x="2317"/>
        <item x="244"/>
        <item x="3253"/>
        <item x="171"/>
        <item x="3466"/>
        <item x="1253"/>
        <item x="1558"/>
        <item x="299"/>
        <item x="2759"/>
        <item x="4149"/>
        <item x="1801"/>
        <item x="1800"/>
        <item x="3322"/>
        <item x="3639"/>
        <item x="109"/>
        <item x="4451"/>
        <item x="324"/>
        <item x="1487"/>
        <item x="1820"/>
        <item x="1987"/>
        <item x="860"/>
        <item x="998"/>
        <item x="873"/>
        <item x="2056"/>
        <item x="339"/>
        <item x="2284"/>
        <item x="2276"/>
        <item x="596"/>
        <item x="1703"/>
        <item x="4139"/>
        <item x="3426"/>
        <item x="4049"/>
        <item x="3571"/>
        <item x="3970"/>
        <item x="4921"/>
        <item x="709"/>
        <item x="3785"/>
        <item x="4150"/>
        <item x="4335"/>
        <item x="4006"/>
        <item x="686"/>
        <item x="1671"/>
        <item x="3939"/>
        <item x="3368"/>
        <item x="4870"/>
        <item x="923"/>
        <item x="3092"/>
        <item x="3077"/>
        <item x="2711"/>
        <item x="4579"/>
        <item x="2967"/>
        <item x="2388"/>
        <item x="2927"/>
        <item x="145"/>
        <item x="2369"/>
        <item x="593"/>
        <item x="1614"/>
        <item x="3573"/>
        <item x="3993"/>
        <item x="1658"/>
        <item x="2020"/>
        <item x="1628"/>
        <item x="3070"/>
        <item x="2040"/>
        <item x="1307"/>
        <item x="4869"/>
        <item x="137"/>
        <item x="2956"/>
        <item x="4358"/>
        <item x="54"/>
        <item x="2374"/>
        <item x="655"/>
        <item x="3451"/>
        <item x="1791"/>
        <item x="1099"/>
        <item x="4699"/>
        <item x="4178"/>
        <item x="898"/>
        <item x="4605"/>
        <item x="1222"/>
        <item x="168"/>
        <item x="3832"/>
        <item x="598"/>
        <item x="3724"/>
        <item x="4627"/>
        <item x="1619"/>
        <item x="3546"/>
        <item x="1068"/>
        <item x="419"/>
        <item x="4720"/>
        <item x="4342"/>
        <item x="4487"/>
        <item x="1689"/>
        <item x="4299"/>
        <item x="3001"/>
        <item x="1141"/>
        <item x="2511"/>
        <item x="3649"/>
        <item x="4726"/>
        <item x="960"/>
        <item x="973"/>
        <item x="4853"/>
        <item x="3240"/>
        <item x="945"/>
        <item x="2804"/>
        <item x="3942"/>
        <item x="4989"/>
        <item x="1368"/>
        <item x="374"/>
        <item x="1062"/>
        <item x="4515"/>
        <item x="3890"/>
        <item x="1069"/>
        <item x="1892"/>
        <item x="3434"/>
        <item x="1504"/>
        <item x="2"/>
        <item x="2753"/>
        <item x="1706"/>
        <item x="3750"/>
        <item x="2596"/>
        <item x="1122"/>
        <item x="1092"/>
        <item x="1705"/>
        <item x="4617"/>
        <item x="141"/>
        <item x="1101"/>
        <item x="805"/>
        <item x="4512"/>
        <item x="4610"/>
        <item x="4640"/>
        <item x="4010"/>
        <item x="2151"/>
        <item x="2795"/>
        <item x="1335"/>
        <item x="4214"/>
        <item x="3383"/>
        <item x="2145"/>
        <item x="1348"/>
        <item x="3357"/>
        <item x="726"/>
        <item x="3054"/>
        <item x="4952"/>
        <item x="2863"/>
        <item x="1225"/>
        <item x="3577"/>
        <item x="129"/>
        <item x="702"/>
        <item x="2054"/>
        <item x="2612"/>
        <item x="4450"/>
        <item x="2007"/>
        <item x="3714"/>
        <item x="227"/>
        <item x="2716"/>
        <item x="4055"/>
        <item x="2250"/>
        <item x="1143"/>
        <item x="2472"/>
        <item x="728"/>
        <item x="4169"/>
        <item x="1966"/>
        <item x="434"/>
        <item x="4931"/>
        <item x="329"/>
        <item x="2498"/>
        <item x="3625"/>
        <item x="1806"/>
        <item x="893"/>
        <item x="445"/>
        <item x="4761"/>
        <item x="360"/>
        <item x="970"/>
        <item x="3267"/>
        <item x="3343"/>
        <item x="2633"/>
        <item x="34"/>
        <item x="3321"/>
        <item x="1449"/>
        <item x="2496"/>
        <item x="995"/>
        <item x="3995"/>
        <item x="2124"/>
        <item x="3808"/>
        <item x="276"/>
        <item x="2152"/>
        <item x="4024"/>
        <item x="4304"/>
        <item x="83"/>
        <item x="2585"/>
        <item x="680"/>
        <item x="4868"/>
        <item x="2629"/>
        <item x="2113"/>
        <item x="2279"/>
        <item x="1194"/>
        <item x="2794"/>
        <item x="1281"/>
        <item x="3324"/>
        <item x="2538"/>
        <item x="3480"/>
        <item x="3766"/>
        <item x="1058"/>
        <item x="2756"/>
        <item x="1752"/>
        <item x="2672"/>
        <item x="4805"/>
        <item x="2659"/>
        <item x="27"/>
        <item x="3225"/>
        <item x="1196"/>
        <item x="1762"/>
        <item x="2393"/>
        <item x="4599"/>
        <item x="3818"/>
        <item x="3885"/>
        <item x="1429"/>
        <item x="228"/>
        <item x="3305"/>
        <item x="2217"/>
        <item x="4210"/>
        <item x="2571"/>
        <item x="4266"/>
        <item x="1180"/>
        <item x="555"/>
        <item x="4154"/>
        <item x="1947"/>
        <item x="3367"/>
        <item x="2065"/>
        <item x="196"/>
        <item x="2170"/>
        <item x="3407"/>
        <item x="1005"/>
        <item x="2915"/>
        <item x="2094"/>
        <item x="720"/>
        <item x="4320"/>
        <item x="3816"/>
        <item x="4590"/>
        <item x="3759"/>
        <item x="4789"/>
        <item x="920"/>
        <item x="1996"/>
        <item x="2675"/>
        <item x="1611"/>
        <item x="2587"/>
        <item x="4484"/>
        <item x="3210"/>
        <item x="2614"/>
        <item x="1034"/>
        <item x="4959"/>
        <item x="4620"/>
        <item x="1684"/>
        <item x="2579"/>
        <item x="4689"/>
        <item x="81"/>
        <item x="1810"/>
        <item x="465"/>
        <item x="250"/>
        <item x="3949"/>
        <item x="4831"/>
        <item x="449"/>
        <item x="1351"/>
        <item x="454"/>
        <item x="2493"/>
        <item x="195"/>
        <item x="783"/>
        <item x="1632"/>
        <item x="2902"/>
        <item x="4174"/>
        <item x="1785"/>
        <item x="4763"/>
        <item x="3749"/>
        <item x="2858"/>
        <item x="3557"/>
        <item x="4714"/>
        <item x="1858"/>
        <item x="259"/>
        <item x="4334"/>
        <item x="1314"/>
        <item x="4917"/>
        <item x="3952"/>
        <item x="4690"/>
        <item x="2105"/>
        <item x="2351"/>
        <item x="1738"/>
        <item x="4328"/>
        <item x="659"/>
        <item x="2433"/>
        <item x="4173"/>
        <item x="2729"/>
        <item x="3643"/>
        <item x="4363"/>
        <item x="1951"/>
        <item x="2382"/>
        <item x="2583"/>
        <item x="4592"/>
        <item x="760"/>
        <item x="1123"/>
        <item x="3229"/>
        <item x="4260"/>
        <item x="502"/>
        <item x="4517"/>
        <item x="2913"/>
        <item x="1805"/>
        <item x="1934"/>
        <item x="1426"/>
        <item x="2564"/>
        <item x="136"/>
        <item x="915"/>
        <item x="4434"/>
        <item x="2174"/>
        <item x="4319"/>
        <item x="3564"/>
        <item x="4191"/>
        <item x="4709"/>
        <item x="3576"/>
        <item x="3780"/>
        <item x="4883"/>
        <item x="3839"/>
        <item x="2827"/>
        <item x="1261"/>
        <item x="3117"/>
        <item x="4983"/>
        <item x="2344"/>
        <item x="4284"/>
        <item x="3852"/>
        <item x="4530"/>
        <item x="1464"/>
        <item x="3537"/>
        <item x="4619"/>
        <item x="3064"/>
        <item x="3453"/>
        <item x="1478"/>
        <item x="2631"/>
        <item x="4826"/>
        <item x="3003"/>
        <item x="781"/>
        <item x="2053"/>
        <item x="4570"/>
        <item x="2106"/>
        <item x="74"/>
        <item x="4030"/>
        <item x="2651"/>
        <item x="2259"/>
        <item x="1686"/>
        <item x="3591"/>
        <item x="4109"/>
        <item x="2482"/>
        <item x="790"/>
        <item x="1104"/>
        <item x="2290"/>
        <item x="2873"/>
        <item x="3893"/>
        <item x="4711"/>
        <item x="2746"/>
        <item x="4565"/>
        <item x="1661"/>
        <item x="1061"/>
        <item x="1519"/>
        <item x="2951"/>
        <item x="2159"/>
        <item x="3853"/>
        <item x="1528"/>
        <item x="944"/>
        <item x="986"/>
        <item x="4339"/>
        <item x="935"/>
        <item x="3550"/>
        <item x="2517"/>
        <item x="3339"/>
        <item x="4243"/>
        <item x="4013"/>
        <item x="4672"/>
        <item x="1759"/>
        <item x="65"/>
        <item x="4345"/>
        <item x="3420"/>
        <item x="2400"/>
        <item x="1127"/>
        <item x="4837"/>
        <item x="2521"/>
        <item x="2988"/>
        <item x="4163"/>
        <item x="1715"/>
        <item x="2698"/>
        <item x="865"/>
        <item x="1828"/>
        <item x="1440"/>
        <item x="245"/>
        <item x="4288"/>
        <item x="3781"/>
        <item x="4078"/>
        <item x="3682"/>
        <item x="3522"/>
        <item x="2251"/>
        <item x="767"/>
        <item x="4825"/>
        <item x="4159"/>
        <item x="2566"/>
        <item x="63"/>
        <item x="630"/>
        <item x="4543"/>
        <item x="2843"/>
        <item x="2784"/>
        <item x="4822"/>
        <item x="3794"/>
        <item x="4151"/>
        <item x="4835"/>
        <item x="4172"/>
        <item x="3676"/>
        <item x="771"/>
        <item x="220"/>
        <item x="2385"/>
        <item x="1437"/>
        <item x="4721"/>
        <item x="687"/>
        <item x="1575"/>
        <item x="4540"/>
        <item x="1364"/>
        <item x="3327"/>
        <item x="3144"/>
        <item x="167"/>
        <item x="673"/>
        <item x="2297"/>
        <item x="2275"/>
        <item x="3595"/>
        <item x="4777"/>
        <item x="1599"/>
        <item x="2469"/>
        <item x="3868"/>
        <item x="4506"/>
        <item x="4352"/>
        <item x="575"/>
        <item x="3599"/>
        <item x="4814"/>
        <item x="1970"/>
        <item x="2231"/>
        <item x="444"/>
        <item x="4002"/>
        <item x="4453"/>
        <item x="2332"/>
        <item x="1354"/>
        <item x="4200"/>
        <item x="507"/>
        <item x="174"/>
        <item x="740"/>
        <item x="3188"/>
        <item x="1907"/>
        <item x="1119"/>
        <item x="9"/>
        <item x="1473"/>
        <item x="1244"/>
        <item x="3356"/>
        <item x="271"/>
        <item x="927"/>
        <item x="3884"/>
        <item x="4225"/>
        <item x="3436"/>
        <item x="4965"/>
        <item x="2949"/>
        <item x="3526"/>
        <item x="489"/>
        <item x="4103"/>
        <item x="2619"/>
        <item x="2599"/>
        <item x="2077"/>
        <item x="903"/>
        <item x="1443"/>
        <item x="118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 t="grand">
      <x/>
    </i>
  </rowItems>
  <colItems count="1">
    <i/>
  </colItems>
  <dataFields count="1">
    <dataField name="Count of Partner Yes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BF4F9C-19BA-4A52-9E29-F87EF2A2DA66}" name="Table1" displayName="Table1" ref="A1:U5002" totalsRowCount="1">
  <autoFilter ref="A1:U5001" xr:uid="{AFBF4F9C-19BA-4A52-9E29-F87EF2A2DA66}"/>
  <sortState xmlns:xlrd2="http://schemas.microsoft.com/office/spreadsheetml/2017/richdata2" ref="A3:U5001">
    <sortCondition ref="P1:P5001"/>
  </sortState>
  <tableColumns count="21">
    <tableColumn id="1" xr3:uid="{B79D16A2-81D5-4F72-BDB0-95AE396C2D76}" name="CustomerID"/>
    <tableColumn id="2" xr3:uid="{48D727E7-8787-43AC-A95E-CDDF0C4DF1F5}" name="Gender"/>
    <tableColumn id="3" xr3:uid="{E1E9DE8D-075D-40C2-9320-25D2FF400FD2}" name="SeniorCitizen"/>
    <tableColumn id="4" xr3:uid="{7EF3121B-3B17-4DA0-893E-C337A4F40C99}" name="Partner"/>
    <tableColumn id="5" xr3:uid="{D6DC1154-E8B8-4AF5-8DC0-60D2A84B0F56}" name="Partner Yes">
      <calculatedColumnFormula>IF(D2="Yes",1,0)</calculatedColumnFormula>
    </tableColumn>
    <tableColumn id="6" xr3:uid="{5546E40C-3ED0-48BE-AFD2-2C94153D3E97}" name="Dependents"/>
    <tableColumn id="19" xr3:uid="{4862A917-B740-4B56-BD65-6C9BABB5D466}" name="Column4" dataDxfId="3" totalsRowDxfId="1">
      <calculatedColumnFormula>IF(Table1[[#This Row],[Dependents]]="Yes",1,0)</calculatedColumnFormula>
    </tableColumn>
    <tableColumn id="7" xr3:uid="{A7C96602-23CC-41F9-B621-327B1A445FD2}" name="Tenure"/>
    <tableColumn id="8" xr3:uid="{2F3A9615-07DC-4B76-87CC-5F0318FE52D4}" name="PhoneService"/>
    <tableColumn id="9" xr3:uid="{CF06D382-39C3-4432-8CCB-9D3216D4DCA5}" name="InternetService"/>
    <tableColumn id="10" xr3:uid="{54ACCBD0-0FE7-45BC-AAB7-8E310341ACD7}" name="Contract"/>
    <tableColumn id="11" xr3:uid="{DAECFC3B-52AA-45C1-A9F5-A44CFFF21808}" name="PaperlessBilling"/>
    <tableColumn id="12" xr3:uid="{C5442D66-0913-48D7-8FFF-3B5FE13CDE36}" name="PaymentMethod"/>
    <tableColumn id="13" xr3:uid="{5507233D-F79F-4310-9072-3BB912ED149E}" name="MonthlyCharges"/>
    <tableColumn id="14" xr3:uid="{A5FB1EBE-5B78-4E3C-9A98-31E0861694B7}" name="TotalCharges"/>
    <tableColumn id="15" xr3:uid="{9B4045A5-15D6-4CE9-AEBB-7EFFC3BC41D2}" name="Churn"/>
    <tableColumn id="16" xr3:uid="{0B4473D6-235E-4A7F-841D-5058F8C95408}" name="Column1"/>
    <tableColumn id="17" xr3:uid="{17BBCF28-6FD3-493C-9B0A-4B7551D09DD4}" name="Column2"/>
    <tableColumn id="18" xr3:uid="{BD8379F7-73B7-4C86-B68C-7F70919291ED}" name="Column3" totalsRowFunction="custom">
      <totalsRowFormula>111/479</totalsRowFormula>
    </tableColumn>
    <tableColumn id="20" xr3:uid="{73B07B94-68EE-4AAA-9A7C-A7AFECC522CD}" name="Column32"/>
    <tableColumn id="21" xr3:uid="{6420A903-0DE0-4CE0-B955-6603FF2E9CA7}" name="Column33" dataDxfId="2" totalsRowDxfId="0" dataCellStyle="Percent" totalsRow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7296-A583-4082-BECA-8C15A58ACBA4}">
  <dimension ref="A1:B1"/>
  <sheetViews>
    <sheetView workbookViewId="0"/>
  </sheetViews>
  <sheetFormatPr defaultRowHeight="15" x14ac:dyDescent="0.25"/>
  <cols>
    <col min="1" max="1" width="7.5703125" bestFit="1" customWidth="1"/>
    <col min="2" max="2" width="5.7109375" bestFit="1" customWidth="1"/>
  </cols>
  <sheetData>
    <row r="1" spans="1:2" x14ac:dyDescent="0.25">
      <c r="A1" s="2" t="s">
        <v>1</v>
      </c>
      <c r="B1" t="s" vm="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00F2-5EDB-41FC-8A29-153A557ACC36}">
  <dimension ref="A3:A4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</cols>
  <sheetData>
    <row r="3" spans="1:1" x14ac:dyDescent="0.25">
      <c r="A3" t="s">
        <v>5027</v>
      </c>
    </row>
    <row r="4" spans="1:1" x14ac:dyDescent="0.25">
      <c r="A4" s="1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7F51-87E9-4D29-8A19-B001B16CE979}">
  <dimension ref="A3:A4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</cols>
  <sheetData>
    <row r="3" spans="1:1" x14ac:dyDescent="0.25">
      <c r="A3" t="s">
        <v>5029</v>
      </c>
    </row>
    <row r="4" spans="1:1" x14ac:dyDescent="0.25">
      <c r="A4" s="1">
        <v>2405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704B-2B86-4779-B9E7-C435C826DB5E}">
  <dimension ref="A3:B5004"/>
  <sheetViews>
    <sheetView workbookViewId="0">
      <selection activeCell="B3" sqref="B3"/>
    </sheetView>
  </sheetViews>
  <sheetFormatPr defaultRowHeight="15" x14ac:dyDescent="0.25"/>
  <cols>
    <col min="1" max="1" width="14" bestFit="1" customWidth="1"/>
    <col min="2" max="2" width="19.42578125" bestFit="1" customWidth="1"/>
  </cols>
  <sheetData>
    <row r="3" spans="1:2" x14ac:dyDescent="0.25">
      <c r="A3" s="2" t="s">
        <v>5032</v>
      </c>
      <c r="B3" t="s">
        <v>5035</v>
      </c>
    </row>
    <row r="4" spans="1:2" x14ac:dyDescent="0.25">
      <c r="A4" s="3" t="s">
        <v>1679</v>
      </c>
      <c r="B4" s="1">
        <v>1</v>
      </c>
    </row>
    <row r="5" spans="1:2" x14ac:dyDescent="0.25">
      <c r="A5" s="3" t="s">
        <v>2798</v>
      </c>
      <c r="B5" s="1">
        <v>1</v>
      </c>
    </row>
    <row r="6" spans="1:2" x14ac:dyDescent="0.25">
      <c r="A6" s="3" t="s">
        <v>4246</v>
      </c>
      <c r="B6" s="1">
        <v>1</v>
      </c>
    </row>
    <row r="7" spans="1:2" x14ac:dyDescent="0.25">
      <c r="A7" s="3" t="s">
        <v>3992</v>
      </c>
      <c r="B7" s="1">
        <v>1</v>
      </c>
    </row>
    <row r="8" spans="1:2" x14ac:dyDescent="0.25">
      <c r="A8" s="3" t="s">
        <v>887</v>
      </c>
      <c r="B8" s="1">
        <v>1</v>
      </c>
    </row>
    <row r="9" spans="1:2" x14ac:dyDescent="0.25">
      <c r="A9" s="3" t="s">
        <v>1728</v>
      </c>
      <c r="B9" s="1">
        <v>1</v>
      </c>
    </row>
    <row r="10" spans="1:2" x14ac:dyDescent="0.25">
      <c r="A10" s="3" t="s">
        <v>1927</v>
      </c>
      <c r="B10" s="1">
        <v>1</v>
      </c>
    </row>
    <row r="11" spans="1:2" x14ac:dyDescent="0.25">
      <c r="A11" s="3" t="s">
        <v>1654</v>
      </c>
      <c r="B11" s="1">
        <v>1</v>
      </c>
    </row>
    <row r="12" spans="1:2" x14ac:dyDescent="0.25">
      <c r="A12" s="3" t="s">
        <v>1435</v>
      </c>
      <c r="B12" s="1">
        <v>1</v>
      </c>
    </row>
    <row r="13" spans="1:2" x14ac:dyDescent="0.25">
      <c r="A13" s="3" t="s">
        <v>2917</v>
      </c>
      <c r="B13" s="1">
        <v>1</v>
      </c>
    </row>
    <row r="14" spans="1:2" x14ac:dyDescent="0.25">
      <c r="A14" s="3" t="s">
        <v>1705</v>
      </c>
      <c r="B14" s="1">
        <v>1</v>
      </c>
    </row>
    <row r="15" spans="1:2" x14ac:dyDescent="0.25">
      <c r="A15" s="3" t="s">
        <v>4302</v>
      </c>
      <c r="B15" s="1">
        <v>1</v>
      </c>
    </row>
    <row r="16" spans="1:2" x14ac:dyDescent="0.25">
      <c r="A16" s="3" t="s">
        <v>261</v>
      </c>
      <c r="B16" s="1">
        <v>1</v>
      </c>
    </row>
    <row r="17" spans="1:2" x14ac:dyDescent="0.25">
      <c r="A17" s="3" t="s">
        <v>1849</v>
      </c>
      <c r="B17" s="1">
        <v>1</v>
      </c>
    </row>
    <row r="18" spans="1:2" x14ac:dyDescent="0.25">
      <c r="A18" s="3" t="s">
        <v>3181</v>
      </c>
      <c r="B18" s="1">
        <v>1</v>
      </c>
    </row>
    <row r="19" spans="1:2" x14ac:dyDescent="0.25">
      <c r="A19" s="3" t="s">
        <v>4725</v>
      </c>
      <c r="B19" s="1">
        <v>1</v>
      </c>
    </row>
    <row r="20" spans="1:2" x14ac:dyDescent="0.25">
      <c r="A20" s="3" t="s">
        <v>4009</v>
      </c>
      <c r="B20" s="1">
        <v>1</v>
      </c>
    </row>
    <row r="21" spans="1:2" x14ac:dyDescent="0.25">
      <c r="A21" s="3" t="s">
        <v>562</v>
      </c>
      <c r="B21" s="1">
        <v>1</v>
      </c>
    </row>
    <row r="22" spans="1:2" x14ac:dyDescent="0.25">
      <c r="A22" s="3" t="s">
        <v>974</v>
      </c>
      <c r="B22" s="1">
        <v>1</v>
      </c>
    </row>
    <row r="23" spans="1:2" x14ac:dyDescent="0.25">
      <c r="A23" s="3" t="s">
        <v>892</v>
      </c>
      <c r="B23" s="1">
        <v>1</v>
      </c>
    </row>
    <row r="24" spans="1:2" x14ac:dyDescent="0.25">
      <c r="A24" s="3" t="s">
        <v>4452</v>
      </c>
      <c r="B24" s="1">
        <v>1</v>
      </c>
    </row>
    <row r="25" spans="1:2" x14ac:dyDescent="0.25">
      <c r="A25" s="3" t="s">
        <v>4769</v>
      </c>
      <c r="B25" s="1">
        <v>1</v>
      </c>
    </row>
    <row r="26" spans="1:2" x14ac:dyDescent="0.25">
      <c r="A26" s="3" t="s">
        <v>3598</v>
      </c>
      <c r="B26" s="1">
        <v>1</v>
      </c>
    </row>
    <row r="27" spans="1:2" x14ac:dyDescent="0.25">
      <c r="A27" s="3" t="s">
        <v>4327</v>
      </c>
      <c r="B27" s="1">
        <v>1</v>
      </c>
    </row>
    <row r="28" spans="1:2" x14ac:dyDescent="0.25">
      <c r="A28" s="3" t="s">
        <v>2047</v>
      </c>
      <c r="B28" s="1">
        <v>1</v>
      </c>
    </row>
    <row r="29" spans="1:2" x14ac:dyDescent="0.25">
      <c r="A29" s="3" t="s">
        <v>3563</v>
      </c>
      <c r="B29" s="1">
        <v>1</v>
      </c>
    </row>
    <row r="30" spans="1:2" x14ac:dyDescent="0.25">
      <c r="A30" s="3" t="s">
        <v>4788</v>
      </c>
      <c r="B30" s="1">
        <v>1</v>
      </c>
    </row>
    <row r="31" spans="1:2" x14ac:dyDescent="0.25">
      <c r="A31" s="3" t="s">
        <v>4239</v>
      </c>
      <c r="B31" s="1">
        <v>1</v>
      </c>
    </row>
    <row r="32" spans="1:2" x14ac:dyDescent="0.25">
      <c r="A32" s="3" t="s">
        <v>4432</v>
      </c>
      <c r="B32" s="1">
        <v>1</v>
      </c>
    </row>
    <row r="33" spans="1:2" x14ac:dyDescent="0.25">
      <c r="A33" s="3" t="s">
        <v>825</v>
      </c>
      <c r="B33" s="1">
        <v>1</v>
      </c>
    </row>
    <row r="34" spans="1:2" x14ac:dyDescent="0.25">
      <c r="A34" s="3" t="s">
        <v>512</v>
      </c>
      <c r="B34" s="1">
        <v>1</v>
      </c>
    </row>
    <row r="35" spans="1:2" x14ac:dyDescent="0.25">
      <c r="A35" s="3" t="s">
        <v>875</v>
      </c>
      <c r="B35" s="1">
        <v>1</v>
      </c>
    </row>
    <row r="36" spans="1:2" x14ac:dyDescent="0.25">
      <c r="A36" s="3" t="s">
        <v>4229</v>
      </c>
      <c r="B36" s="1">
        <v>1</v>
      </c>
    </row>
    <row r="37" spans="1:2" x14ac:dyDescent="0.25">
      <c r="A37" s="3" t="s">
        <v>3225</v>
      </c>
      <c r="B37" s="1">
        <v>1</v>
      </c>
    </row>
    <row r="38" spans="1:2" x14ac:dyDescent="0.25">
      <c r="A38" s="3" t="s">
        <v>4722</v>
      </c>
      <c r="B38" s="1">
        <v>1</v>
      </c>
    </row>
    <row r="39" spans="1:2" x14ac:dyDescent="0.25">
      <c r="A39" s="3" t="s">
        <v>3541</v>
      </c>
      <c r="B39" s="1">
        <v>1</v>
      </c>
    </row>
    <row r="40" spans="1:2" x14ac:dyDescent="0.25">
      <c r="A40" s="3" t="s">
        <v>1647</v>
      </c>
      <c r="B40" s="1">
        <v>1</v>
      </c>
    </row>
    <row r="41" spans="1:2" x14ac:dyDescent="0.25">
      <c r="A41" s="3" t="s">
        <v>912</v>
      </c>
      <c r="B41" s="1">
        <v>1</v>
      </c>
    </row>
    <row r="42" spans="1:2" x14ac:dyDescent="0.25">
      <c r="A42" s="3" t="s">
        <v>2508</v>
      </c>
      <c r="B42" s="1">
        <v>1</v>
      </c>
    </row>
    <row r="43" spans="1:2" x14ac:dyDescent="0.25">
      <c r="A43" s="3" t="s">
        <v>1289</v>
      </c>
      <c r="B43" s="1">
        <v>1</v>
      </c>
    </row>
    <row r="44" spans="1:2" x14ac:dyDescent="0.25">
      <c r="A44" s="3" t="s">
        <v>2142</v>
      </c>
      <c r="B44" s="1">
        <v>1</v>
      </c>
    </row>
    <row r="45" spans="1:2" x14ac:dyDescent="0.25">
      <c r="A45" s="3" t="s">
        <v>861</v>
      </c>
      <c r="B45" s="1">
        <v>1</v>
      </c>
    </row>
    <row r="46" spans="1:2" x14ac:dyDescent="0.25">
      <c r="A46" s="3" t="s">
        <v>1264</v>
      </c>
      <c r="B46" s="1">
        <v>1</v>
      </c>
    </row>
    <row r="47" spans="1:2" x14ac:dyDescent="0.25">
      <c r="A47" s="3" t="s">
        <v>304</v>
      </c>
      <c r="B47" s="1">
        <v>1</v>
      </c>
    </row>
    <row r="48" spans="1:2" x14ac:dyDescent="0.25">
      <c r="A48" s="3" t="s">
        <v>3853</v>
      </c>
      <c r="B48" s="1">
        <v>1</v>
      </c>
    </row>
    <row r="49" spans="1:2" x14ac:dyDescent="0.25">
      <c r="A49" s="3" t="s">
        <v>530</v>
      </c>
      <c r="B49" s="1">
        <v>1</v>
      </c>
    </row>
    <row r="50" spans="1:2" x14ac:dyDescent="0.25">
      <c r="A50" s="3" t="s">
        <v>610</v>
      </c>
      <c r="B50" s="1">
        <v>1</v>
      </c>
    </row>
    <row r="51" spans="1:2" x14ac:dyDescent="0.25">
      <c r="A51" s="3" t="s">
        <v>253</v>
      </c>
      <c r="B51" s="1">
        <v>1</v>
      </c>
    </row>
    <row r="52" spans="1:2" x14ac:dyDescent="0.25">
      <c r="A52" s="3" t="s">
        <v>209</v>
      </c>
      <c r="B52" s="1">
        <v>1</v>
      </c>
    </row>
    <row r="53" spans="1:2" x14ac:dyDescent="0.25">
      <c r="A53" s="3" t="s">
        <v>866</v>
      </c>
      <c r="B53" s="1">
        <v>1</v>
      </c>
    </row>
    <row r="54" spans="1:2" x14ac:dyDescent="0.25">
      <c r="A54" s="3" t="s">
        <v>3718</v>
      </c>
      <c r="B54" s="1">
        <v>1</v>
      </c>
    </row>
    <row r="55" spans="1:2" x14ac:dyDescent="0.25">
      <c r="A55" s="3" t="s">
        <v>3393</v>
      </c>
      <c r="B55" s="1">
        <v>1</v>
      </c>
    </row>
    <row r="56" spans="1:2" x14ac:dyDescent="0.25">
      <c r="A56" s="3" t="s">
        <v>1406</v>
      </c>
      <c r="B56" s="1">
        <v>1</v>
      </c>
    </row>
    <row r="57" spans="1:2" x14ac:dyDescent="0.25">
      <c r="A57" s="3" t="s">
        <v>4453</v>
      </c>
      <c r="B57" s="1">
        <v>1</v>
      </c>
    </row>
    <row r="58" spans="1:2" x14ac:dyDescent="0.25">
      <c r="A58" s="3" t="s">
        <v>2610</v>
      </c>
      <c r="B58" s="1">
        <v>1</v>
      </c>
    </row>
    <row r="59" spans="1:2" x14ac:dyDescent="0.25">
      <c r="A59" s="3" t="s">
        <v>1299</v>
      </c>
      <c r="B59" s="1">
        <v>1</v>
      </c>
    </row>
    <row r="60" spans="1:2" x14ac:dyDescent="0.25">
      <c r="A60" s="3" t="s">
        <v>854</v>
      </c>
      <c r="B60" s="1">
        <v>1</v>
      </c>
    </row>
    <row r="61" spans="1:2" x14ac:dyDescent="0.25">
      <c r="A61" s="3" t="s">
        <v>2404</v>
      </c>
      <c r="B61" s="1">
        <v>1</v>
      </c>
    </row>
    <row r="62" spans="1:2" x14ac:dyDescent="0.25">
      <c r="A62" s="3" t="s">
        <v>1914</v>
      </c>
      <c r="B62" s="1">
        <v>1</v>
      </c>
    </row>
    <row r="63" spans="1:2" x14ac:dyDescent="0.25">
      <c r="A63" s="3" t="s">
        <v>3214</v>
      </c>
      <c r="B63" s="1">
        <v>1</v>
      </c>
    </row>
    <row r="64" spans="1:2" x14ac:dyDescent="0.25">
      <c r="A64" s="3" t="s">
        <v>560</v>
      </c>
      <c r="B64" s="1">
        <v>1</v>
      </c>
    </row>
    <row r="65" spans="1:2" x14ac:dyDescent="0.25">
      <c r="A65" s="3" t="s">
        <v>1764</v>
      </c>
      <c r="B65" s="1">
        <v>1</v>
      </c>
    </row>
    <row r="66" spans="1:2" x14ac:dyDescent="0.25">
      <c r="A66" s="3" t="s">
        <v>1770</v>
      </c>
      <c r="B66" s="1">
        <v>1</v>
      </c>
    </row>
    <row r="67" spans="1:2" x14ac:dyDescent="0.25">
      <c r="A67" s="3" t="s">
        <v>4068</v>
      </c>
      <c r="B67" s="1">
        <v>1</v>
      </c>
    </row>
    <row r="68" spans="1:2" x14ac:dyDescent="0.25">
      <c r="A68" s="3" t="s">
        <v>2099</v>
      </c>
      <c r="B68" s="1">
        <v>1</v>
      </c>
    </row>
    <row r="69" spans="1:2" x14ac:dyDescent="0.25">
      <c r="A69" s="3" t="s">
        <v>1645</v>
      </c>
      <c r="B69" s="1">
        <v>1</v>
      </c>
    </row>
    <row r="70" spans="1:2" x14ac:dyDescent="0.25">
      <c r="A70" s="3" t="s">
        <v>1906</v>
      </c>
      <c r="B70" s="1">
        <v>1</v>
      </c>
    </row>
    <row r="71" spans="1:2" x14ac:dyDescent="0.25">
      <c r="A71" s="3" t="s">
        <v>4823</v>
      </c>
      <c r="B71" s="1">
        <v>1</v>
      </c>
    </row>
    <row r="72" spans="1:2" x14ac:dyDescent="0.25">
      <c r="A72" s="3" t="s">
        <v>2658</v>
      </c>
      <c r="B72" s="1">
        <v>1</v>
      </c>
    </row>
    <row r="73" spans="1:2" x14ac:dyDescent="0.25">
      <c r="A73" s="3" t="s">
        <v>297</v>
      </c>
      <c r="B73" s="1">
        <v>1</v>
      </c>
    </row>
    <row r="74" spans="1:2" x14ac:dyDescent="0.25">
      <c r="A74" s="3" t="s">
        <v>4392</v>
      </c>
      <c r="B74" s="1">
        <v>1</v>
      </c>
    </row>
    <row r="75" spans="1:2" x14ac:dyDescent="0.25">
      <c r="A75" s="3" t="s">
        <v>904</v>
      </c>
      <c r="B75" s="1">
        <v>1</v>
      </c>
    </row>
    <row r="76" spans="1:2" x14ac:dyDescent="0.25">
      <c r="A76" s="3" t="s">
        <v>4514</v>
      </c>
      <c r="B76" s="1">
        <v>1</v>
      </c>
    </row>
    <row r="77" spans="1:2" x14ac:dyDescent="0.25">
      <c r="A77" s="3" t="s">
        <v>3015</v>
      </c>
      <c r="B77" s="1">
        <v>1</v>
      </c>
    </row>
    <row r="78" spans="1:2" x14ac:dyDescent="0.25">
      <c r="A78" s="3" t="s">
        <v>1785</v>
      </c>
      <c r="B78" s="1">
        <v>1</v>
      </c>
    </row>
    <row r="79" spans="1:2" x14ac:dyDescent="0.25">
      <c r="A79" s="3" t="s">
        <v>1866</v>
      </c>
      <c r="B79" s="1">
        <v>1</v>
      </c>
    </row>
    <row r="80" spans="1:2" x14ac:dyDescent="0.25">
      <c r="A80" s="3" t="s">
        <v>2716</v>
      </c>
      <c r="B80" s="1">
        <v>1</v>
      </c>
    </row>
    <row r="81" spans="1:2" x14ac:dyDescent="0.25">
      <c r="A81" s="3" t="s">
        <v>76</v>
      </c>
      <c r="B81" s="1">
        <v>1</v>
      </c>
    </row>
    <row r="82" spans="1:2" x14ac:dyDescent="0.25">
      <c r="A82" s="3" t="s">
        <v>472</v>
      </c>
      <c r="B82" s="1">
        <v>1</v>
      </c>
    </row>
    <row r="83" spans="1:2" x14ac:dyDescent="0.25">
      <c r="A83" s="3" t="s">
        <v>996</v>
      </c>
      <c r="B83" s="1">
        <v>1</v>
      </c>
    </row>
    <row r="84" spans="1:2" x14ac:dyDescent="0.25">
      <c r="A84" s="3" t="s">
        <v>3936</v>
      </c>
      <c r="B84" s="1">
        <v>1</v>
      </c>
    </row>
    <row r="85" spans="1:2" x14ac:dyDescent="0.25">
      <c r="A85" s="3" t="s">
        <v>2018</v>
      </c>
      <c r="B85" s="1">
        <v>1</v>
      </c>
    </row>
    <row r="86" spans="1:2" x14ac:dyDescent="0.25">
      <c r="A86" s="3" t="s">
        <v>4418</v>
      </c>
      <c r="B86" s="1">
        <v>1</v>
      </c>
    </row>
    <row r="87" spans="1:2" x14ac:dyDescent="0.25">
      <c r="A87" s="3" t="s">
        <v>962</v>
      </c>
      <c r="B87" s="1">
        <v>1</v>
      </c>
    </row>
    <row r="88" spans="1:2" x14ac:dyDescent="0.25">
      <c r="A88" s="3" t="s">
        <v>1856</v>
      </c>
      <c r="B88" s="1">
        <v>1</v>
      </c>
    </row>
    <row r="89" spans="1:2" x14ac:dyDescent="0.25">
      <c r="A89" s="3" t="s">
        <v>2801</v>
      </c>
      <c r="B89" s="1">
        <v>1</v>
      </c>
    </row>
    <row r="90" spans="1:2" x14ac:dyDescent="0.25">
      <c r="A90" s="3" t="s">
        <v>652</v>
      </c>
      <c r="B90" s="1">
        <v>1</v>
      </c>
    </row>
    <row r="91" spans="1:2" x14ac:dyDescent="0.25">
      <c r="A91" s="3" t="s">
        <v>4278</v>
      </c>
      <c r="B91" s="1">
        <v>1</v>
      </c>
    </row>
    <row r="92" spans="1:2" x14ac:dyDescent="0.25">
      <c r="A92" s="3" t="s">
        <v>494</v>
      </c>
      <c r="B92" s="1">
        <v>1</v>
      </c>
    </row>
    <row r="93" spans="1:2" x14ac:dyDescent="0.25">
      <c r="A93" s="3" t="s">
        <v>442</v>
      </c>
      <c r="B93" s="1">
        <v>1</v>
      </c>
    </row>
    <row r="94" spans="1:2" x14ac:dyDescent="0.25">
      <c r="A94" s="3" t="s">
        <v>1649</v>
      </c>
      <c r="B94" s="1">
        <v>1</v>
      </c>
    </row>
    <row r="95" spans="1:2" x14ac:dyDescent="0.25">
      <c r="A95" s="3" t="s">
        <v>4667</v>
      </c>
      <c r="B95" s="1">
        <v>1</v>
      </c>
    </row>
    <row r="96" spans="1:2" x14ac:dyDescent="0.25">
      <c r="A96" s="3" t="s">
        <v>3916</v>
      </c>
      <c r="B96" s="1">
        <v>1</v>
      </c>
    </row>
    <row r="97" spans="1:2" x14ac:dyDescent="0.25">
      <c r="A97" s="3" t="s">
        <v>196</v>
      </c>
      <c r="B97" s="1">
        <v>1</v>
      </c>
    </row>
    <row r="98" spans="1:2" x14ac:dyDescent="0.25">
      <c r="A98" s="3" t="s">
        <v>294</v>
      </c>
      <c r="B98" s="1">
        <v>1</v>
      </c>
    </row>
    <row r="99" spans="1:2" x14ac:dyDescent="0.25">
      <c r="A99" s="3" t="s">
        <v>3247</v>
      </c>
      <c r="B99" s="1">
        <v>1</v>
      </c>
    </row>
    <row r="100" spans="1:2" x14ac:dyDescent="0.25">
      <c r="A100" s="3" t="s">
        <v>590</v>
      </c>
      <c r="B100" s="1">
        <v>1</v>
      </c>
    </row>
    <row r="101" spans="1:2" x14ac:dyDescent="0.25">
      <c r="A101" s="3" t="s">
        <v>4676</v>
      </c>
      <c r="B101" s="1">
        <v>1</v>
      </c>
    </row>
    <row r="102" spans="1:2" x14ac:dyDescent="0.25">
      <c r="A102" s="3" t="s">
        <v>178</v>
      </c>
      <c r="B102" s="1">
        <v>1</v>
      </c>
    </row>
    <row r="103" spans="1:2" x14ac:dyDescent="0.25">
      <c r="A103" s="3" t="s">
        <v>4047</v>
      </c>
      <c r="B103" s="1">
        <v>1</v>
      </c>
    </row>
    <row r="104" spans="1:2" x14ac:dyDescent="0.25">
      <c r="A104" s="3" t="s">
        <v>2085</v>
      </c>
      <c r="B104" s="1">
        <v>1</v>
      </c>
    </row>
    <row r="105" spans="1:2" x14ac:dyDescent="0.25">
      <c r="A105" s="3" t="s">
        <v>1722</v>
      </c>
      <c r="B105" s="1">
        <v>1</v>
      </c>
    </row>
    <row r="106" spans="1:2" x14ac:dyDescent="0.25">
      <c r="A106" s="3" t="s">
        <v>574</v>
      </c>
      <c r="B106" s="1">
        <v>1</v>
      </c>
    </row>
    <row r="107" spans="1:2" x14ac:dyDescent="0.25">
      <c r="A107" s="3" t="s">
        <v>2804</v>
      </c>
      <c r="B107" s="1">
        <v>1</v>
      </c>
    </row>
    <row r="108" spans="1:2" x14ac:dyDescent="0.25">
      <c r="A108" s="3" t="s">
        <v>2209</v>
      </c>
      <c r="B108" s="1">
        <v>1</v>
      </c>
    </row>
    <row r="109" spans="1:2" x14ac:dyDescent="0.25">
      <c r="A109" s="3" t="s">
        <v>4273</v>
      </c>
      <c r="B109" s="1">
        <v>1</v>
      </c>
    </row>
    <row r="110" spans="1:2" x14ac:dyDescent="0.25">
      <c r="A110" s="3" t="s">
        <v>1569</v>
      </c>
      <c r="B110" s="1">
        <v>1</v>
      </c>
    </row>
    <row r="111" spans="1:2" x14ac:dyDescent="0.25">
      <c r="A111" s="3" t="s">
        <v>3950</v>
      </c>
      <c r="B111" s="1">
        <v>1</v>
      </c>
    </row>
    <row r="112" spans="1:2" x14ac:dyDescent="0.25">
      <c r="A112" s="3" t="s">
        <v>2407</v>
      </c>
      <c r="B112" s="1">
        <v>1</v>
      </c>
    </row>
    <row r="113" spans="1:2" x14ac:dyDescent="0.25">
      <c r="A113" s="3" t="s">
        <v>3612</v>
      </c>
      <c r="B113" s="1">
        <v>1</v>
      </c>
    </row>
    <row r="114" spans="1:2" x14ac:dyDescent="0.25">
      <c r="A114" s="3" t="s">
        <v>1967</v>
      </c>
      <c r="B114" s="1">
        <v>1</v>
      </c>
    </row>
    <row r="115" spans="1:2" x14ac:dyDescent="0.25">
      <c r="A115" s="3" t="s">
        <v>4605</v>
      </c>
      <c r="B115" s="1">
        <v>1</v>
      </c>
    </row>
    <row r="116" spans="1:2" x14ac:dyDescent="0.25">
      <c r="A116" s="3" t="s">
        <v>336</v>
      </c>
      <c r="B116" s="1">
        <v>1</v>
      </c>
    </row>
    <row r="117" spans="1:2" x14ac:dyDescent="0.25">
      <c r="A117" s="3" t="s">
        <v>2173</v>
      </c>
      <c r="B117" s="1">
        <v>1</v>
      </c>
    </row>
    <row r="118" spans="1:2" x14ac:dyDescent="0.25">
      <c r="A118" s="3" t="s">
        <v>277</v>
      </c>
      <c r="B118" s="1">
        <v>1</v>
      </c>
    </row>
    <row r="119" spans="1:2" x14ac:dyDescent="0.25">
      <c r="A119" s="3" t="s">
        <v>2600</v>
      </c>
      <c r="B119" s="1">
        <v>1</v>
      </c>
    </row>
    <row r="120" spans="1:2" x14ac:dyDescent="0.25">
      <c r="A120" s="3" t="s">
        <v>2230</v>
      </c>
      <c r="B120" s="1">
        <v>1</v>
      </c>
    </row>
    <row r="121" spans="1:2" x14ac:dyDescent="0.25">
      <c r="A121" s="3" t="s">
        <v>3540</v>
      </c>
      <c r="B121" s="1">
        <v>1</v>
      </c>
    </row>
    <row r="122" spans="1:2" x14ac:dyDescent="0.25">
      <c r="A122" s="3" t="s">
        <v>235</v>
      </c>
      <c r="B122" s="1">
        <v>1</v>
      </c>
    </row>
    <row r="123" spans="1:2" x14ac:dyDescent="0.25">
      <c r="A123" s="3" t="s">
        <v>3388</v>
      </c>
      <c r="B123" s="1">
        <v>1</v>
      </c>
    </row>
    <row r="124" spans="1:2" x14ac:dyDescent="0.25">
      <c r="A124" s="3" t="s">
        <v>1468</v>
      </c>
      <c r="B124" s="1">
        <v>1</v>
      </c>
    </row>
    <row r="125" spans="1:2" x14ac:dyDescent="0.25">
      <c r="A125" s="3" t="s">
        <v>2915</v>
      </c>
      <c r="B125" s="1">
        <v>1</v>
      </c>
    </row>
    <row r="126" spans="1:2" x14ac:dyDescent="0.25">
      <c r="A126" s="3" t="s">
        <v>2225</v>
      </c>
      <c r="B126" s="1">
        <v>1</v>
      </c>
    </row>
    <row r="127" spans="1:2" x14ac:dyDescent="0.25">
      <c r="A127" s="3" t="s">
        <v>4211</v>
      </c>
      <c r="B127" s="1">
        <v>1</v>
      </c>
    </row>
    <row r="128" spans="1:2" x14ac:dyDescent="0.25">
      <c r="A128" s="3" t="s">
        <v>4881</v>
      </c>
      <c r="B128" s="1">
        <v>1</v>
      </c>
    </row>
    <row r="129" spans="1:2" x14ac:dyDescent="0.25">
      <c r="A129" s="3" t="s">
        <v>1253</v>
      </c>
      <c r="B129" s="1">
        <v>1</v>
      </c>
    </row>
    <row r="130" spans="1:2" x14ac:dyDescent="0.25">
      <c r="A130" s="3" t="s">
        <v>1876</v>
      </c>
      <c r="B130" s="1">
        <v>1</v>
      </c>
    </row>
    <row r="131" spans="1:2" x14ac:dyDescent="0.25">
      <c r="A131" s="3" t="s">
        <v>90</v>
      </c>
      <c r="B131" s="1">
        <v>1</v>
      </c>
    </row>
    <row r="132" spans="1:2" x14ac:dyDescent="0.25">
      <c r="A132" s="3" t="s">
        <v>4309</v>
      </c>
      <c r="B132" s="1">
        <v>1</v>
      </c>
    </row>
    <row r="133" spans="1:2" x14ac:dyDescent="0.25">
      <c r="A133" s="3" t="s">
        <v>584</v>
      </c>
      <c r="B133" s="1">
        <v>1</v>
      </c>
    </row>
    <row r="134" spans="1:2" x14ac:dyDescent="0.25">
      <c r="A134" s="3" t="s">
        <v>3874</v>
      </c>
      <c r="B134" s="1">
        <v>1</v>
      </c>
    </row>
    <row r="135" spans="1:2" x14ac:dyDescent="0.25">
      <c r="A135" s="3" t="s">
        <v>4915</v>
      </c>
      <c r="B135" s="1">
        <v>1</v>
      </c>
    </row>
    <row r="136" spans="1:2" x14ac:dyDescent="0.25">
      <c r="A136" s="3" t="s">
        <v>614</v>
      </c>
      <c r="B136" s="1">
        <v>1</v>
      </c>
    </row>
    <row r="137" spans="1:2" x14ac:dyDescent="0.25">
      <c r="A137" s="3" t="s">
        <v>2132</v>
      </c>
      <c r="B137" s="1">
        <v>1</v>
      </c>
    </row>
    <row r="138" spans="1:2" x14ac:dyDescent="0.25">
      <c r="A138" s="3" t="s">
        <v>3753</v>
      </c>
      <c r="B138" s="1">
        <v>1</v>
      </c>
    </row>
    <row r="139" spans="1:2" x14ac:dyDescent="0.25">
      <c r="A139" s="3" t="s">
        <v>197</v>
      </c>
      <c r="B139" s="1">
        <v>1</v>
      </c>
    </row>
    <row r="140" spans="1:2" x14ac:dyDescent="0.25">
      <c r="A140" s="3" t="s">
        <v>3692</v>
      </c>
      <c r="B140" s="1">
        <v>1</v>
      </c>
    </row>
    <row r="141" spans="1:2" x14ac:dyDescent="0.25">
      <c r="A141" s="3" t="s">
        <v>3073</v>
      </c>
      <c r="B141" s="1">
        <v>1</v>
      </c>
    </row>
    <row r="142" spans="1:2" x14ac:dyDescent="0.25">
      <c r="A142" s="3" t="s">
        <v>424</v>
      </c>
      <c r="B142" s="1">
        <v>1</v>
      </c>
    </row>
    <row r="143" spans="1:2" x14ac:dyDescent="0.25">
      <c r="A143" s="3" t="s">
        <v>2103</v>
      </c>
      <c r="B143" s="1">
        <v>1</v>
      </c>
    </row>
    <row r="144" spans="1:2" x14ac:dyDescent="0.25">
      <c r="A144" s="3" t="s">
        <v>1752</v>
      </c>
      <c r="B144" s="1">
        <v>1</v>
      </c>
    </row>
    <row r="145" spans="1:2" x14ac:dyDescent="0.25">
      <c r="A145" s="3" t="s">
        <v>2761</v>
      </c>
      <c r="B145" s="1">
        <v>1</v>
      </c>
    </row>
    <row r="146" spans="1:2" x14ac:dyDescent="0.25">
      <c r="A146" s="3" t="s">
        <v>3335</v>
      </c>
      <c r="B146" s="1">
        <v>1</v>
      </c>
    </row>
    <row r="147" spans="1:2" x14ac:dyDescent="0.25">
      <c r="A147" s="3" t="s">
        <v>2513</v>
      </c>
      <c r="B147" s="1">
        <v>1</v>
      </c>
    </row>
    <row r="148" spans="1:2" x14ac:dyDescent="0.25">
      <c r="A148" s="3" t="s">
        <v>216</v>
      </c>
      <c r="B148" s="1">
        <v>1</v>
      </c>
    </row>
    <row r="149" spans="1:2" x14ac:dyDescent="0.25">
      <c r="A149" s="3" t="s">
        <v>2257</v>
      </c>
      <c r="B149" s="1">
        <v>1</v>
      </c>
    </row>
    <row r="150" spans="1:2" x14ac:dyDescent="0.25">
      <c r="A150" s="3" t="s">
        <v>3280</v>
      </c>
      <c r="B150" s="1">
        <v>1</v>
      </c>
    </row>
    <row r="151" spans="1:2" x14ac:dyDescent="0.25">
      <c r="A151" s="3" t="s">
        <v>79</v>
      </c>
      <c r="B151" s="1">
        <v>1</v>
      </c>
    </row>
    <row r="152" spans="1:2" x14ac:dyDescent="0.25">
      <c r="A152" s="3" t="s">
        <v>910</v>
      </c>
      <c r="B152" s="1">
        <v>1</v>
      </c>
    </row>
    <row r="153" spans="1:2" x14ac:dyDescent="0.25">
      <c r="A153" s="3" t="s">
        <v>1804</v>
      </c>
      <c r="B153" s="1">
        <v>1</v>
      </c>
    </row>
    <row r="154" spans="1:2" x14ac:dyDescent="0.25">
      <c r="A154" s="3" t="s">
        <v>1650</v>
      </c>
      <c r="B154" s="1">
        <v>1</v>
      </c>
    </row>
    <row r="155" spans="1:2" x14ac:dyDescent="0.25">
      <c r="A155" s="3" t="s">
        <v>582</v>
      </c>
      <c r="B155" s="1">
        <v>1</v>
      </c>
    </row>
    <row r="156" spans="1:2" x14ac:dyDescent="0.25">
      <c r="A156" s="3" t="s">
        <v>646</v>
      </c>
      <c r="B156" s="1">
        <v>1</v>
      </c>
    </row>
    <row r="157" spans="1:2" x14ac:dyDescent="0.25">
      <c r="A157" s="3" t="s">
        <v>2963</v>
      </c>
      <c r="B157" s="1">
        <v>1</v>
      </c>
    </row>
    <row r="158" spans="1:2" x14ac:dyDescent="0.25">
      <c r="A158" s="3" t="s">
        <v>3337</v>
      </c>
      <c r="B158" s="1">
        <v>1</v>
      </c>
    </row>
    <row r="159" spans="1:2" x14ac:dyDescent="0.25">
      <c r="A159" s="3" t="s">
        <v>2510</v>
      </c>
      <c r="B159" s="1">
        <v>1</v>
      </c>
    </row>
    <row r="160" spans="1:2" x14ac:dyDescent="0.25">
      <c r="A160" s="3" t="s">
        <v>4501</v>
      </c>
      <c r="B160" s="1">
        <v>1</v>
      </c>
    </row>
    <row r="161" spans="1:2" x14ac:dyDescent="0.25">
      <c r="A161" s="3" t="s">
        <v>3977</v>
      </c>
      <c r="B161" s="1">
        <v>1</v>
      </c>
    </row>
    <row r="162" spans="1:2" x14ac:dyDescent="0.25">
      <c r="A162" s="3" t="s">
        <v>2389</v>
      </c>
      <c r="B162" s="1">
        <v>1</v>
      </c>
    </row>
    <row r="163" spans="1:2" x14ac:dyDescent="0.25">
      <c r="A163" s="3" t="s">
        <v>3825</v>
      </c>
      <c r="B163" s="1">
        <v>1</v>
      </c>
    </row>
    <row r="164" spans="1:2" x14ac:dyDescent="0.25">
      <c r="A164" s="3" t="s">
        <v>4081</v>
      </c>
      <c r="B164" s="1">
        <v>1</v>
      </c>
    </row>
    <row r="165" spans="1:2" x14ac:dyDescent="0.25">
      <c r="A165" s="3" t="s">
        <v>1633</v>
      </c>
      <c r="B165" s="1">
        <v>1</v>
      </c>
    </row>
    <row r="166" spans="1:2" x14ac:dyDescent="0.25">
      <c r="A166" s="3" t="s">
        <v>2423</v>
      </c>
      <c r="B166" s="1">
        <v>1</v>
      </c>
    </row>
    <row r="167" spans="1:2" x14ac:dyDescent="0.25">
      <c r="A167" s="3" t="s">
        <v>813</v>
      </c>
      <c r="B167" s="1">
        <v>1</v>
      </c>
    </row>
    <row r="168" spans="1:2" x14ac:dyDescent="0.25">
      <c r="A168" s="3" t="s">
        <v>3785</v>
      </c>
      <c r="B168" s="1">
        <v>1</v>
      </c>
    </row>
    <row r="169" spans="1:2" x14ac:dyDescent="0.25">
      <c r="A169" s="3" t="s">
        <v>3383</v>
      </c>
      <c r="B169" s="1">
        <v>1</v>
      </c>
    </row>
    <row r="170" spans="1:2" x14ac:dyDescent="0.25">
      <c r="A170" s="3" t="s">
        <v>690</v>
      </c>
      <c r="B170" s="1">
        <v>1</v>
      </c>
    </row>
    <row r="171" spans="1:2" x14ac:dyDescent="0.25">
      <c r="A171" s="3" t="s">
        <v>1247</v>
      </c>
      <c r="B171" s="1">
        <v>1</v>
      </c>
    </row>
    <row r="172" spans="1:2" x14ac:dyDescent="0.25">
      <c r="A172" s="3" t="s">
        <v>4331</v>
      </c>
      <c r="B172" s="1">
        <v>1</v>
      </c>
    </row>
    <row r="173" spans="1:2" x14ac:dyDescent="0.25">
      <c r="A173" s="3" t="s">
        <v>4960</v>
      </c>
      <c r="B173" s="1">
        <v>1</v>
      </c>
    </row>
    <row r="174" spans="1:2" x14ac:dyDescent="0.25">
      <c r="A174" s="3" t="s">
        <v>3721</v>
      </c>
      <c r="B174" s="1">
        <v>1</v>
      </c>
    </row>
    <row r="175" spans="1:2" x14ac:dyDescent="0.25">
      <c r="A175" s="3" t="s">
        <v>3409</v>
      </c>
      <c r="B175" s="1">
        <v>1</v>
      </c>
    </row>
    <row r="176" spans="1:2" x14ac:dyDescent="0.25">
      <c r="A176" s="3" t="s">
        <v>4100</v>
      </c>
      <c r="B176" s="1">
        <v>1</v>
      </c>
    </row>
    <row r="177" spans="1:2" x14ac:dyDescent="0.25">
      <c r="A177" s="3" t="s">
        <v>3659</v>
      </c>
      <c r="B177" s="1">
        <v>1</v>
      </c>
    </row>
    <row r="178" spans="1:2" x14ac:dyDescent="0.25">
      <c r="A178" s="3" t="s">
        <v>2809</v>
      </c>
      <c r="B178" s="1">
        <v>1</v>
      </c>
    </row>
    <row r="179" spans="1:2" x14ac:dyDescent="0.25">
      <c r="A179" s="3" t="s">
        <v>3224</v>
      </c>
      <c r="B179" s="1">
        <v>1</v>
      </c>
    </row>
    <row r="180" spans="1:2" x14ac:dyDescent="0.25">
      <c r="A180" s="3" t="s">
        <v>3737</v>
      </c>
      <c r="B180" s="1">
        <v>1</v>
      </c>
    </row>
    <row r="181" spans="1:2" x14ac:dyDescent="0.25">
      <c r="A181" s="3" t="s">
        <v>3453</v>
      </c>
      <c r="B181" s="1">
        <v>1</v>
      </c>
    </row>
    <row r="182" spans="1:2" x14ac:dyDescent="0.25">
      <c r="A182" s="3" t="s">
        <v>2491</v>
      </c>
      <c r="B182" s="1">
        <v>1</v>
      </c>
    </row>
    <row r="183" spans="1:2" x14ac:dyDescent="0.25">
      <c r="A183" s="3" t="s">
        <v>3428</v>
      </c>
      <c r="B183" s="1">
        <v>1</v>
      </c>
    </row>
    <row r="184" spans="1:2" x14ac:dyDescent="0.25">
      <c r="A184" s="3" t="s">
        <v>2948</v>
      </c>
      <c r="B184" s="1">
        <v>1</v>
      </c>
    </row>
    <row r="185" spans="1:2" x14ac:dyDescent="0.25">
      <c r="A185" s="3" t="s">
        <v>446</v>
      </c>
      <c r="B185" s="1">
        <v>1</v>
      </c>
    </row>
    <row r="186" spans="1:2" x14ac:dyDescent="0.25">
      <c r="A186" s="3" t="s">
        <v>4168</v>
      </c>
      <c r="B186" s="1">
        <v>1</v>
      </c>
    </row>
    <row r="187" spans="1:2" x14ac:dyDescent="0.25">
      <c r="A187" s="3" t="s">
        <v>1256</v>
      </c>
      <c r="B187" s="1">
        <v>1</v>
      </c>
    </row>
    <row r="188" spans="1:2" x14ac:dyDescent="0.25">
      <c r="A188" s="3" t="s">
        <v>780</v>
      </c>
      <c r="B188" s="1">
        <v>1</v>
      </c>
    </row>
    <row r="189" spans="1:2" x14ac:dyDescent="0.25">
      <c r="A189" s="3" t="s">
        <v>3177</v>
      </c>
      <c r="B189" s="1">
        <v>1</v>
      </c>
    </row>
    <row r="190" spans="1:2" x14ac:dyDescent="0.25">
      <c r="A190" s="3" t="s">
        <v>3275</v>
      </c>
      <c r="B190" s="1">
        <v>1</v>
      </c>
    </row>
    <row r="191" spans="1:2" x14ac:dyDescent="0.25">
      <c r="A191" s="3" t="s">
        <v>3194</v>
      </c>
      <c r="B191" s="1">
        <v>1</v>
      </c>
    </row>
    <row r="192" spans="1:2" x14ac:dyDescent="0.25">
      <c r="A192" s="3" t="s">
        <v>1605</v>
      </c>
      <c r="B192" s="1">
        <v>1</v>
      </c>
    </row>
    <row r="193" spans="1:2" x14ac:dyDescent="0.25">
      <c r="A193" s="3" t="s">
        <v>1889</v>
      </c>
      <c r="B193" s="1">
        <v>1</v>
      </c>
    </row>
    <row r="194" spans="1:2" x14ac:dyDescent="0.25">
      <c r="A194" s="3" t="s">
        <v>4216</v>
      </c>
      <c r="B194" s="1">
        <v>1</v>
      </c>
    </row>
    <row r="195" spans="1:2" x14ac:dyDescent="0.25">
      <c r="A195" s="3" t="s">
        <v>2430</v>
      </c>
      <c r="B195" s="1">
        <v>1</v>
      </c>
    </row>
    <row r="196" spans="1:2" x14ac:dyDescent="0.25">
      <c r="A196" s="3" t="s">
        <v>905</v>
      </c>
      <c r="B196" s="1">
        <v>1</v>
      </c>
    </row>
    <row r="197" spans="1:2" x14ac:dyDescent="0.25">
      <c r="A197" s="3" t="s">
        <v>121</v>
      </c>
      <c r="B197" s="1">
        <v>1</v>
      </c>
    </row>
    <row r="198" spans="1:2" x14ac:dyDescent="0.25">
      <c r="A198" s="3" t="s">
        <v>627</v>
      </c>
      <c r="B198" s="1">
        <v>1</v>
      </c>
    </row>
    <row r="199" spans="1:2" x14ac:dyDescent="0.25">
      <c r="A199" s="3" t="s">
        <v>3786</v>
      </c>
      <c r="B199" s="1">
        <v>1</v>
      </c>
    </row>
    <row r="200" spans="1:2" x14ac:dyDescent="0.25">
      <c r="A200" s="3" t="s">
        <v>2458</v>
      </c>
      <c r="B200" s="1">
        <v>1</v>
      </c>
    </row>
    <row r="201" spans="1:2" x14ac:dyDescent="0.25">
      <c r="A201" s="3" t="s">
        <v>2640</v>
      </c>
      <c r="B201" s="1">
        <v>1</v>
      </c>
    </row>
    <row r="202" spans="1:2" x14ac:dyDescent="0.25">
      <c r="A202" s="3" t="s">
        <v>2271</v>
      </c>
      <c r="B202" s="1">
        <v>1</v>
      </c>
    </row>
    <row r="203" spans="1:2" x14ac:dyDescent="0.25">
      <c r="A203" s="3" t="s">
        <v>1807</v>
      </c>
      <c r="B203" s="1">
        <v>1</v>
      </c>
    </row>
    <row r="204" spans="1:2" x14ac:dyDescent="0.25">
      <c r="A204" s="3" t="s">
        <v>4912</v>
      </c>
      <c r="B204" s="1">
        <v>1</v>
      </c>
    </row>
    <row r="205" spans="1:2" x14ac:dyDescent="0.25">
      <c r="A205" s="3" t="s">
        <v>4180</v>
      </c>
      <c r="B205" s="1">
        <v>1</v>
      </c>
    </row>
    <row r="206" spans="1:2" x14ac:dyDescent="0.25">
      <c r="A206" s="3" t="s">
        <v>1273</v>
      </c>
      <c r="B206" s="1">
        <v>1</v>
      </c>
    </row>
    <row r="207" spans="1:2" x14ac:dyDescent="0.25">
      <c r="A207" s="3" t="s">
        <v>2898</v>
      </c>
      <c r="B207" s="1">
        <v>1</v>
      </c>
    </row>
    <row r="208" spans="1:2" x14ac:dyDescent="0.25">
      <c r="A208" s="3" t="s">
        <v>1307</v>
      </c>
      <c r="B208" s="1">
        <v>1</v>
      </c>
    </row>
    <row r="209" spans="1:2" x14ac:dyDescent="0.25">
      <c r="A209" s="3" t="s">
        <v>2518</v>
      </c>
      <c r="B209" s="1">
        <v>1</v>
      </c>
    </row>
    <row r="210" spans="1:2" x14ac:dyDescent="0.25">
      <c r="A210" s="3" t="s">
        <v>2732</v>
      </c>
      <c r="B210" s="1">
        <v>1</v>
      </c>
    </row>
    <row r="211" spans="1:2" x14ac:dyDescent="0.25">
      <c r="A211" s="3" t="s">
        <v>2002</v>
      </c>
      <c r="B211" s="1">
        <v>1</v>
      </c>
    </row>
    <row r="212" spans="1:2" x14ac:dyDescent="0.25">
      <c r="A212" s="3" t="s">
        <v>4619</v>
      </c>
      <c r="B212" s="1">
        <v>1</v>
      </c>
    </row>
    <row r="213" spans="1:2" x14ac:dyDescent="0.25">
      <c r="A213" s="3" t="s">
        <v>631</v>
      </c>
      <c r="B213" s="1">
        <v>1</v>
      </c>
    </row>
    <row r="214" spans="1:2" x14ac:dyDescent="0.25">
      <c r="A214" s="3" t="s">
        <v>4990</v>
      </c>
      <c r="B214" s="1">
        <v>1</v>
      </c>
    </row>
    <row r="215" spans="1:2" x14ac:dyDescent="0.25">
      <c r="A215" s="3" t="s">
        <v>2543</v>
      </c>
      <c r="B215" s="1">
        <v>1</v>
      </c>
    </row>
    <row r="216" spans="1:2" x14ac:dyDescent="0.25">
      <c r="A216" s="3" t="s">
        <v>2500</v>
      </c>
      <c r="B216" s="1">
        <v>1</v>
      </c>
    </row>
    <row r="217" spans="1:2" x14ac:dyDescent="0.25">
      <c r="A217" s="3" t="s">
        <v>2104</v>
      </c>
      <c r="B217" s="1">
        <v>1</v>
      </c>
    </row>
    <row r="218" spans="1:2" x14ac:dyDescent="0.25">
      <c r="A218" s="3" t="s">
        <v>2741</v>
      </c>
      <c r="B218" s="1">
        <v>1</v>
      </c>
    </row>
    <row r="219" spans="1:2" x14ac:dyDescent="0.25">
      <c r="A219" s="3" t="s">
        <v>1981</v>
      </c>
      <c r="B219" s="1">
        <v>1</v>
      </c>
    </row>
    <row r="220" spans="1:2" x14ac:dyDescent="0.25">
      <c r="A220" s="3" t="s">
        <v>67</v>
      </c>
      <c r="B220" s="1">
        <v>1</v>
      </c>
    </row>
    <row r="221" spans="1:2" x14ac:dyDescent="0.25">
      <c r="A221" s="3" t="s">
        <v>4427</v>
      </c>
      <c r="B221" s="1">
        <v>1</v>
      </c>
    </row>
    <row r="222" spans="1:2" x14ac:dyDescent="0.25">
      <c r="A222" s="3" t="s">
        <v>3543</v>
      </c>
      <c r="B222" s="1">
        <v>1</v>
      </c>
    </row>
    <row r="223" spans="1:2" x14ac:dyDescent="0.25">
      <c r="A223" s="3" t="s">
        <v>4301</v>
      </c>
      <c r="B223" s="1">
        <v>1</v>
      </c>
    </row>
    <row r="224" spans="1:2" x14ac:dyDescent="0.25">
      <c r="A224" s="3" t="s">
        <v>2932</v>
      </c>
      <c r="B224" s="1">
        <v>1</v>
      </c>
    </row>
    <row r="225" spans="1:2" x14ac:dyDescent="0.25">
      <c r="A225" s="3" t="s">
        <v>3495</v>
      </c>
      <c r="B225" s="1">
        <v>1</v>
      </c>
    </row>
    <row r="226" spans="1:2" x14ac:dyDescent="0.25">
      <c r="A226" s="3" t="s">
        <v>4288</v>
      </c>
      <c r="B226" s="1">
        <v>1</v>
      </c>
    </row>
    <row r="227" spans="1:2" x14ac:dyDescent="0.25">
      <c r="A227" s="3" t="s">
        <v>3243</v>
      </c>
      <c r="B227" s="1">
        <v>1</v>
      </c>
    </row>
    <row r="228" spans="1:2" x14ac:dyDescent="0.25">
      <c r="A228" s="3" t="s">
        <v>358</v>
      </c>
      <c r="B228" s="1">
        <v>1</v>
      </c>
    </row>
    <row r="229" spans="1:2" x14ac:dyDescent="0.25">
      <c r="A229" s="3" t="s">
        <v>1839</v>
      </c>
      <c r="B229" s="1">
        <v>1</v>
      </c>
    </row>
    <row r="230" spans="1:2" x14ac:dyDescent="0.25">
      <c r="A230" s="3" t="s">
        <v>686</v>
      </c>
      <c r="B230" s="1">
        <v>1</v>
      </c>
    </row>
    <row r="231" spans="1:2" x14ac:dyDescent="0.25">
      <c r="A231" s="3" t="s">
        <v>882</v>
      </c>
      <c r="B231" s="1">
        <v>1</v>
      </c>
    </row>
    <row r="232" spans="1:2" x14ac:dyDescent="0.25">
      <c r="A232" s="3" t="s">
        <v>792</v>
      </c>
      <c r="B232" s="1">
        <v>1</v>
      </c>
    </row>
    <row r="233" spans="1:2" x14ac:dyDescent="0.25">
      <c r="A233" s="3" t="s">
        <v>441</v>
      </c>
      <c r="B233" s="1">
        <v>1</v>
      </c>
    </row>
    <row r="234" spans="1:2" x14ac:dyDescent="0.25">
      <c r="A234" s="3" t="s">
        <v>2365</v>
      </c>
      <c r="B234" s="1">
        <v>1</v>
      </c>
    </row>
    <row r="235" spans="1:2" x14ac:dyDescent="0.25">
      <c r="A235" s="3" t="s">
        <v>3389</v>
      </c>
      <c r="B235" s="1">
        <v>1</v>
      </c>
    </row>
    <row r="236" spans="1:2" x14ac:dyDescent="0.25">
      <c r="A236" s="3" t="s">
        <v>4962</v>
      </c>
      <c r="B236" s="1">
        <v>1</v>
      </c>
    </row>
    <row r="237" spans="1:2" x14ac:dyDescent="0.25">
      <c r="A237" s="3" t="s">
        <v>2379</v>
      </c>
      <c r="B237" s="1">
        <v>1</v>
      </c>
    </row>
    <row r="238" spans="1:2" x14ac:dyDescent="0.25">
      <c r="A238" s="3" t="s">
        <v>2503</v>
      </c>
      <c r="B238" s="1">
        <v>1</v>
      </c>
    </row>
    <row r="239" spans="1:2" x14ac:dyDescent="0.25">
      <c r="A239" s="3" t="s">
        <v>3302</v>
      </c>
      <c r="B239" s="1">
        <v>1</v>
      </c>
    </row>
    <row r="240" spans="1:2" x14ac:dyDescent="0.25">
      <c r="A240" s="3" t="s">
        <v>1028</v>
      </c>
      <c r="B240" s="1">
        <v>1</v>
      </c>
    </row>
    <row r="241" spans="1:2" x14ac:dyDescent="0.25">
      <c r="A241" s="3" t="s">
        <v>4416</v>
      </c>
      <c r="B241" s="1">
        <v>1</v>
      </c>
    </row>
    <row r="242" spans="1:2" x14ac:dyDescent="0.25">
      <c r="A242" s="3" t="s">
        <v>4592</v>
      </c>
      <c r="B242" s="1">
        <v>1</v>
      </c>
    </row>
    <row r="243" spans="1:2" x14ac:dyDescent="0.25">
      <c r="A243" s="3" t="s">
        <v>1109</v>
      </c>
      <c r="B243" s="1">
        <v>1</v>
      </c>
    </row>
    <row r="244" spans="1:2" x14ac:dyDescent="0.25">
      <c r="A244" s="3" t="s">
        <v>1984</v>
      </c>
      <c r="B244" s="1">
        <v>1</v>
      </c>
    </row>
    <row r="245" spans="1:2" x14ac:dyDescent="0.25">
      <c r="A245" s="3" t="s">
        <v>357</v>
      </c>
      <c r="B245" s="1">
        <v>1</v>
      </c>
    </row>
    <row r="246" spans="1:2" x14ac:dyDescent="0.25">
      <c r="A246" s="3" t="s">
        <v>2651</v>
      </c>
      <c r="B246" s="1">
        <v>1</v>
      </c>
    </row>
    <row r="247" spans="1:2" x14ac:dyDescent="0.25">
      <c r="A247" s="3" t="s">
        <v>4325</v>
      </c>
      <c r="B247" s="1">
        <v>1</v>
      </c>
    </row>
    <row r="248" spans="1:2" x14ac:dyDescent="0.25">
      <c r="A248" s="3" t="s">
        <v>4007</v>
      </c>
      <c r="B248" s="1">
        <v>1</v>
      </c>
    </row>
    <row r="249" spans="1:2" x14ac:dyDescent="0.25">
      <c r="A249" s="3" t="s">
        <v>4640</v>
      </c>
      <c r="B249" s="1">
        <v>1</v>
      </c>
    </row>
    <row r="250" spans="1:2" x14ac:dyDescent="0.25">
      <c r="A250" s="3" t="s">
        <v>2628</v>
      </c>
      <c r="B250" s="1">
        <v>1</v>
      </c>
    </row>
    <row r="251" spans="1:2" x14ac:dyDescent="0.25">
      <c r="A251" s="3" t="s">
        <v>2114</v>
      </c>
      <c r="B251" s="1">
        <v>1</v>
      </c>
    </row>
    <row r="252" spans="1:2" x14ac:dyDescent="0.25">
      <c r="A252" s="3" t="s">
        <v>3041</v>
      </c>
      <c r="B252" s="1">
        <v>1</v>
      </c>
    </row>
    <row r="253" spans="1:2" x14ac:dyDescent="0.25">
      <c r="A253" s="3" t="s">
        <v>2284</v>
      </c>
      <c r="B253" s="1">
        <v>1</v>
      </c>
    </row>
    <row r="254" spans="1:2" x14ac:dyDescent="0.25">
      <c r="A254" s="3" t="s">
        <v>4141</v>
      </c>
      <c r="B254" s="1">
        <v>1</v>
      </c>
    </row>
    <row r="255" spans="1:2" x14ac:dyDescent="0.25">
      <c r="A255" s="3" t="s">
        <v>2721</v>
      </c>
      <c r="B255" s="1">
        <v>1</v>
      </c>
    </row>
    <row r="256" spans="1:2" x14ac:dyDescent="0.25">
      <c r="A256" s="3" t="s">
        <v>4947</v>
      </c>
      <c r="B256" s="1">
        <v>1</v>
      </c>
    </row>
    <row r="257" spans="1:2" x14ac:dyDescent="0.25">
      <c r="A257" s="3" t="s">
        <v>2649</v>
      </c>
      <c r="B257" s="1">
        <v>1</v>
      </c>
    </row>
    <row r="258" spans="1:2" x14ac:dyDescent="0.25">
      <c r="A258" s="3" t="s">
        <v>264</v>
      </c>
      <c r="B258" s="1">
        <v>1</v>
      </c>
    </row>
    <row r="259" spans="1:2" x14ac:dyDescent="0.25">
      <c r="A259" s="3" t="s">
        <v>4798</v>
      </c>
      <c r="B259" s="1">
        <v>1</v>
      </c>
    </row>
    <row r="260" spans="1:2" x14ac:dyDescent="0.25">
      <c r="A260" s="3" t="s">
        <v>2197</v>
      </c>
      <c r="B260" s="1">
        <v>1</v>
      </c>
    </row>
    <row r="261" spans="1:2" x14ac:dyDescent="0.25">
      <c r="A261" s="3" t="s">
        <v>1317</v>
      </c>
      <c r="B261" s="1">
        <v>1</v>
      </c>
    </row>
    <row r="262" spans="1:2" x14ac:dyDescent="0.25">
      <c r="A262" s="3" t="s">
        <v>2263</v>
      </c>
      <c r="B262" s="1">
        <v>1</v>
      </c>
    </row>
    <row r="263" spans="1:2" x14ac:dyDescent="0.25">
      <c r="A263" s="3" t="s">
        <v>2049</v>
      </c>
      <c r="B263" s="1">
        <v>1</v>
      </c>
    </row>
    <row r="264" spans="1:2" x14ac:dyDescent="0.25">
      <c r="A264" s="3" t="s">
        <v>1374</v>
      </c>
      <c r="B264" s="1">
        <v>1</v>
      </c>
    </row>
    <row r="265" spans="1:2" x14ac:dyDescent="0.25">
      <c r="A265" s="3" t="s">
        <v>1572</v>
      </c>
      <c r="B265" s="1">
        <v>1</v>
      </c>
    </row>
    <row r="266" spans="1:2" x14ac:dyDescent="0.25">
      <c r="A266" s="3" t="s">
        <v>68</v>
      </c>
      <c r="B266" s="1">
        <v>1</v>
      </c>
    </row>
    <row r="267" spans="1:2" x14ac:dyDescent="0.25">
      <c r="A267" s="3" t="s">
        <v>1104</v>
      </c>
      <c r="B267" s="1">
        <v>1</v>
      </c>
    </row>
    <row r="268" spans="1:2" x14ac:dyDescent="0.25">
      <c r="A268" s="3" t="s">
        <v>4946</v>
      </c>
      <c r="B268" s="1">
        <v>1</v>
      </c>
    </row>
    <row r="269" spans="1:2" x14ac:dyDescent="0.25">
      <c r="A269" s="3" t="s">
        <v>4905</v>
      </c>
      <c r="B269" s="1">
        <v>1</v>
      </c>
    </row>
    <row r="270" spans="1:2" x14ac:dyDescent="0.25">
      <c r="A270" s="3" t="s">
        <v>2953</v>
      </c>
      <c r="B270" s="1">
        <v>1</v>
      </c>
    </row>
    <row r="271" spans="1:2" x14ac:dyDescent="0.25">
      <c r="A271" s="3" t="s">
        <v>290</v>
      </c>
      <c r="B271" s="1">
        <v>1</v>
      </c>
    </row>
    <row r="272" spans="1:2" x14ac:dyDescent="0.25">
      <c r="A272" s="3" t="s">
        <v>3524</v>
      </c>
      <c r="B272" s="1">
        <v>1</v>
      </c>
    </row>
    <row r="273" spans="1:2" x14ac:dyDescent="0.25">
      <c r="A273" s="3" t="s">
        <v>2060</v>
      </c>
      <c r="B273" s="1">
        <v>1</v>
      </c>
    </row>
    <row r="274" spans="1:2" x14ac:dyDescent="0.25">
      <c r="A274" s="3" t="s">
        <v>987</v>
      </c>
      <c r="B274" s="1">
        <v>1</v>
      </c>
    </row>
    <row r="275" spans="1:2" x14ac:dyDescent="0.25">
      <c r="A275" s="3" t="s">
        <v>3482</v>
      </c>
      <c r="B275" s="1">
        <v>1</v>
      </c>
    </row>
    <row r="276" spans="1:2" x14ac:dyDescent="0.25">
      <c r="A276" s="3" t="s">
        <v>2081</v>
      </c>
      <c r="B276" s="1">
        <v>1</v>
      </c>
    </row>
    <row r="277" spans="1:2" x14ac:dyDescent="0.25">
      <c r="A277" s="3" t="s">
        <v>2344</v>
      </c>
      <c r="B277" s="1">
        <v>1</v>
      </c>
    </row>
    <row r="278" spans="1:2" x14ac:dyDescent="0.25">
      <c r="A278" s="3" t="s">
        <v>715</v>
      </c>
      <c r="B278" s="1">
        <v>1</v>
      </c>
    </row>
    <row r="279" spans="1:2" x14ac:dyDescent="0.25">
      <c r="A279" s="3" t="s">
        <v>69</v>
      </c>
      <c r="B279" s="1">
        <v>1</v>
      </c>
    </row>
    <row r="280" spans="1:2" x14ac:dyDescent="0.25">
      <c r="A280" s="3" t="s">
        <v>3118</v>
      </c>
      <c r="B280" s="1">
        <v>1</v>
      </c>
    </row>
    <row r="281" spans="1:2" x14ac:dyDescent="0.25">
      <c r="A281" s="3" t="s">
        <v>3535</v>
      </c>
      <c r="B281" s="1">
        <v>1</v>
      </c>
    </row>
    <row r="282" spans="1:2" x14ac:dyDescent="0.25">
      <c r="A282" s="3" t="s">
        <v>4222</v>
      </c>
      <c r="B282" s="1">
        <v>1</v>
      </c>
    </row>
    <row r="283" spans="1:2" x14ac:dyDescent="0.25">
      <c r="A283" s="3" t="s">
        <v>1432</v>
      </c>
      <c r="B283" s="1">
        <v>1</v>
      </c>
    </row>
    <row r="284" spans="1:2" x14ac:dyDescent="0.25">
      <c r="A284" s="3" t="s">
        <v>1444</v>
      </c>
      <c r="B284" s="1">
        <v>1</v>
      </c>
    </row>
    <row r="285" spans="1:2" x14ac:dyDescent="0.25">
      <c r="A285" s="3" t="s">
        <v>3083</v>
      </c>
      <c r="B285" s="1">
        <v>1</v>
      </c>
    </row>
    <row r="286" spans="1:2" x14ac:dyDescent="0.25">
      <c r="A286" s="3" t="s">
        <v>3592</v>
      </c>
      <c r="B286" s="1">
        <v>1</v>
      </c>
    </row>
    <row r="287" spans="1:2" x14ac:dyDescent="0.25">
      <c r="A287" s="3" t="s">
        <v>2330</v>
      </c>
      <c r="B287" s="1">
        <v>1</v>
      </c>
    </row>
    <row r="288" spans="1:2" x14ac:dyDescent="0.25">
      <c r="A288" s="3" t="s">
        <v>4660</v>
      </c>
      <c r="B288" s="1">
        <v>1</v>
      </c>
    </row>
    <row r="289" spans="1:2" x14ac:dyDescent="0.25">
      <c r="A289" s="3" t="s">
        <v>2992</v>
      </c>
      <c r="B289" s="1">
        <v>1</v>
      </c>
    </row>
    <row r="290" spans="1:2" x14ac:dyDescent="0.25">
      <c r="A290" s="3" t="s">
        <v>313</v>
      </c>
      <c r="B290" s="1">
        <v>1</v>
      </c>
    </row>
    <row r="291" spans="1:2" x14ac:dyDescent="0.25">
      <c r="A291" s="3" t="s">
        <v>3903</v>
      </c>
      <c r="B291" s="1">
        <v>1</v>
      </c>
    </row>
    <row r="292" spans="1:2" x14ac:dyDescent="0.25">
      <c r="A292" s="3" t="s">
        <v>2301</v>
      </c>
      <c r="B292" s="1">
        <v>1</v>
      </c>
    </row>
    <row r="293" spans="1:2" x14ac:dyDescent="0.25">
      <c r="A293" s="3" t="s">
        <v>2043</v>
      </c>
      <c r="B293" s="1">
        <v>1</v>
      </c>
    </row>
    <row r="294" spans="1:2" x14ac:dyDescent="0.25">
      <c r="A294" s="3" t="s">
        <v>2904</v>
      </c>
      <c r="B294" s="1">
        <v>1</v>
      </c>
    </row>
    <row r="295" spans="1:2" x14ac:dyDescent="0.25">
      <c r="A295" s="3" t="s">
        <v>3486</v>
      </c>
      <c r="B295" s="1">
        <v>1</v>
      </c>
    </row>
    <row r="296" spans="1:2" x14ac:dyDescent="0.25">
      <c r="A296" s="3" t="s">
        <v>2343</v>
      </c>
      <c r="B296" s="1">
        <v>1</v>
      </c>
    </row>
    <row r="297" spans="1:2" x14ac:dyDescent="0.25">
      <c r="A297" s="3" t="s">
        <v>2323</v>
      </c>
      <c r="B297" s="1">
        <v>1</v>
      </c>
    </row>
    <row r="298" spans="1:2" x14ac:dyDescent="0.25">
      <c r="A298" s="3" t="s">
        <v>3390</v>
      </c>
      <c r="B298" s="1">
        <v>1</v>
      </c>
    </row>
    <row r="299" spans="1:2" x14ac:dyDescent="0.25">
      <c r="A299" s="3" t="s">
        <v>3151</v>
      </c>
      <c r="B299" s="1">
        <v>1</v>
      </c>
    </row>
    <row r="300" spans="1:2" x14ac:dyDescent="0.25">
      <c r="A300" s="3" t="s">
        <v>1455</v>
      </c>
      <c r="B300" s="1">
        <v>1</v>
      </c>
    </row>
    <row r="301" spans="1:2" x14ac:dyDescent="0.25">
      <c r="A301" s="3" t="s">
        <v>2923</v>
      </c>
      <c r="B301" s="1">
        <v>1</v>
      </c>
    </row>
    <row r="302" spans="1:2" x14ac:dyDescent="0.25">
      <c r="A302" s="3" t="s">
        <v>717</v>
      </c>
      <c r="B302" s="1">
        <v>1</v>
      </c>
    </row>
    <row r="303" spans="1:2" x14ac:dyDescent="0.25">
      <c r="A303" s="3" t="s">
        <v>3473</v>
      </c>
      <c r="B303" s="1">
        <v>1</v>
      </c>
    </row>
    <row r="304" spans="1:2" x14ac:dyDescent="0.25">
      <c r="A304" s="3" t="s">
        <v>1462</v>
      </c>
      <c r="B304" s="1">
        <v>1</v>
      </c>
    </row>
    <row r="305" spans="1:2" x14ac:dyDescent="0.25">
      <c r="A305" s="3" t="s">
        <v>2974</v>
      </c>
      <c r="B305" s="1">
        <v>1</v>
      </c>
    </row>
    <row r="306" spans="1:2" x14ac:dyDescent="0.25">
      <c r="A306" s="3" t="s">
        <v>2127</v>
      </c>
      <c r="B306" s="1">
        <v>1</v>
      </c>
    </row>
    <row r="307" spans="1:2" x14ac:dyDescent="0.25">
      <c r="A307" s="3" t="s">
        <v>2661</v>
      </c>
      <c r="B307" s="1">
        <v>1</v>
      </c>
    </row>
    <row r="308" spans="1:2" x14ac:dyDescent="0.25">
      <c r="A308" s="3" t="s">
        <v>4335</v>
      </c>
      <c r="B308" s="1">
        <v>1</v>
      </c>
    </row>
    <row r="309" spans="1:2" x14ac:dyDescent="0.25">
      <c r="A309" s="3" t="s">
        <v>4659</v>
      </c>
      <c r="B309" s="1">
        <v>1</v>
      </c>
    </row>
    <row r="310" spans="1:2" x14ac:dyDescent="0.25">
      <c r="A310" s="3" t="s">
        <v>440</v>
      </c>
      <c r="B310" s="1">
        <v>1</v>
      </c>
    </row>
    <row r="311" spans="1:2" x14ac:dyDescent="0.25">
      <c r="A311" s="3" t="s">
        <v>3684</v>
      </c>
      <c r="B311" s="1">
        <v>1</v>
      </c>
    </row>
    <row r="312" spans="1:2" x14ac:dyDescent="0.25">
      <c r="A312" s="3" t="s">
        <v>1177</v>
      </c>
      <c r="B312" s="1">
        <v>1</v>
      </c>
    </row>
    <row r="313" spans="1:2" x14ac:dyDescent="0.25">
      <c r="A313" s="3" t="s">
        <v>399</v>
      </c>
      <c r="B313" s="1">
        <v>1</v>
      </c>
    </row>
    <row r="314" spans="1:2" x14ac:dyDescent="0.25">
      <c r="A314" s="3" t="s">
        <v>190</v>
      </c>
      <c r="B314" s="1">
        <v>1</v>
      </c>
    </row>
    <row r="315" spans="1:2" x14ac:dyDescent="0.25">
      <c r="A315" s="3" t="s">
        <v>2467</v>
      </c>
      <c r="B315" s="1">
        <v>1</v>
      </c>
    </row>
    <row r="316" spans="1:2" x14ac:dyDescent="0.25">
      <c r="A316" s="3" t="s">
        <v>1365</v>
      </c>
      <c r="B316" s="1">
        <v>1</v>
      </c>
    </row>
    <row r="317" spans="1:2" x14ac:dyDescent="0.25">
      <c r="A317" s="3" t="s">
        <v>4379</v>
      </c>
      <c r="B317" s="1">
        <v>1</v>
      </c>
    </row>
    <row r="318" spans="1:2" x14ac:dyDescent="0.25">
      <c r="A318" s="3" t="s">
        <v>3951</v>
      </c>
      <c r="B318" s="1">
        <v>1</v>
      </c>
    </row>
    <row r="319" spans="1:2" x14ac:dyDescent="0.25">
      <c r="A319" s="3" t="s">
        <v>4486</v>
      </c>
      <c r="B319" s="1">
        <v>1</v>
      </c>
    </row>
    <row r="320" spans="1:2" x14ac:dyDescent="0.25">
      <c r="A320" s="3" t="s">
        <v>2960</v>
      </c>
      <c r="B320" s="1">
        <v>1</v>
      </c>
    </row>
    <row r="321" spans="1:2" x14ac:dyDescent="0.25">
      <c r="A321" s="3" t="s">
        <v>2070</v>
      </c>
      <c r="B321" s="1">
        <v>1</v>
      </c>
    </row>
    <row r="322" spans="1:2" x14ac:dyDescent="0.25">
      <c r="A322" s="3" t="s">
        <v>3425</v>
      </c>
      <c r="B322" s="1">
        <v>1</v>
      </c>
    </row>
    <row r="323" spans="1:2" x14ac:dyDescent="0.25">
      <c r="A323" s="3" t="s">
        <v>4565</v>
      </c>
      <c r="B323" s="1">
        <v>1</v>
      </c>
    </row>
    <row r="324" spans="1:2" x14ac:dyDescent="0.25">
      <c r="A324" s="3" t="s">
        <v>1150</v>
      </c>
      <c r="B324" s="1">
        <v>1</v>
      </c>
    </row>
    <row r="325" spans="1:2" x14ac:dyDescent="0.25">
      <c r="A325" s="3" t="s">
        <v>5017</v>
      </c>
      <c r="B325" s="1">
        <v>1</v>
      </c>
    </row>
    <row r="326" spans="1:2" x14ac:dyDescent="0.25">
      <c r="A326" s="3" t="s">
        <v>1127</v>
      </c>
      <c r="B326" s="1">
        <v>1</v>
      </c>
    </row>
    <row r="327" spans="1:2" x14ac:dyDescent="0.25">
      <c r="A327" s="3" t="s">
        <v>2971</v>
      </c>
      <c r="B327" s="1">
        <v>1</v>
      </c>
    </row>
    <row r="328" spans="1:2" x14ac:dyDescent="0.25">
      <c r="A328" s="3" t="s">
        <v>4408</v>
      </c>
      <c r="B328" s="1">
        <v>1</v>
      </c>
    </row>
    <row r="329" spans="1:2" x14ac:dyDescent="0.25">
      <c r="A329" s="3" t="s">
        <v>4087</v>
      </c>
      <c r="B329" s="1">
        <v>1</v>
      </c>
    </row>
    <row r="330" spans="1:2" x14ac:dyDescent="0.25">
      <c r="A330" s="3" t="s">
        <v>1865</v>
      </c>
      <c r="B330" s="1">
        <v>1</v>
      </c>
    </row>
    <row r="331" spans="1:2" x14ac:dyDescent="0.25">
      <c r="A331" s="3" t="s">
        <v>787</v>
      </c>
      <c r="B331" s="1">
        <v>1</v>
      </c>
    </row>
    <row r="332" spans="1:2" x14ac:dyDescent="0.25">
      <c r="A332" s="3" t="s">
        <v>2706</v>
      </c>
      <c r="B332" s="1">
        <v>1</v>
      </c>
    </row>
    <row r="333" spans="1:2" x14ac:dyDescent="0.25">
      <c r="A333" s="3" t="s">
        <v>4914</v>
      </c>
      <c r="B333" s="1">
        <v>1</v>
      </c>
    </row>
    <row r="334" spans="1:2" x14ac:dyDescent="0.25">
      <c r="A334" s="3" t="s">
        <v>1843</v>
      </c>
      <c r="B334" s="1">
        <v>1</v>
      </c>
    </row>
    <row r="335" spans="1:2" x14ac:dyDescent="0.25">
      <c r="A335" s="3" t="s">
        <v>4692</v>
      </c>
      <c r="B335" s="1">
        <v>1</v>
      </c>
    </row>
    <row r="336" spans="1:2" x14ac:dyDescent="0.25">
      <c r="A336" s="3" t="s">
        <v>4464</v>
      </c>
      <c r="B336" s="1">
        <v>1</v>
      </c>
    </row>
    <row r="337" spans="1:2" x14ac:dyDescent="0.25">
      <c r="A337" s="3" t="s">
        <v>5005</v>
      </c>
      <c r="B337" s="1">
        <v>1</v>
      </c>
    </row>
    <row r="338" spans="1:2" x14ac:dyDescent="0.25">
      <c r="A338" s="3" t="s">
        <v>3229</v>
      </c>
      <c r="B338" s="1">
        <v>1</v>
      </c>
    </row>
    <row r="339" spans="1:2" x14ac:dyDescent="0.25">
      <c r="A339" s="3" t="s">
        <v>913</v>
      </c>
      <c r="B339" s="1">
        <v>1</v>
      </c>
    </row>
    <row r="340" spans="1:2" x14ac:dyDescent="0.25">
      <c r="A340" s="3" t="s">
        <v>2574</v>
      </c>
      <c r="B340" s="1">
        <v>1</v>
      </c>
    </row>
    <row r="341" spans="1:2" x14ac:dyDescent="0.25">
      <c r="A341" s="3" t="s">
        <v>1544</v>
      </c>
      <c r="B341" s="1">
        <v>1</v>
      </c>
    </row>
    <row r="342" spans="1:2" x14ac:dyDescent="0.25">
      <c r="A342" s="3" t="s">
        <v>4060</v>
      </c>
      <c r="B342" s="1">
        <v>1</v>
      </c>
    </row>
    <row r="343" spans="1:2" x14ac:dyDescent="0.25">
      <c r="A343" s="3" t="s">
        <v>3984</v>
      </c>
      <c r="B343" s="1">
        <v>1</v>
      </c>
    </row>
    <row r="344" spans="1:2" x14ac:dyDescent="0.25">
      <c r="A344" s="3" t="s">
        <v>2121</v>
      </c>
      <c r="B344" s="1">
        <v>1</v>
      </c>
    </row>
    <row r="345" spans="1:2" x14ac:dyDescent="0.25">
      <c r="A345" s="3" t="s">
        <v>1822</v>
      </c>
      <c r="B345" s="1">
        <v>1</v>
      </c>
    </row>
    <row r="346" spans="1:2" x14ac:dyDescent="0.25">
      <c r="A346" s="3" t="s">
        <v>1049</v>
      </c>
      <c r="B346" s="1">
        <v>1</v>
      </c>
    </row>
    <row r="347" spans="1:2" x14ac:dyDescent="0.25">
      <c r="A347" s="3" t="s">
        <v>4923</v>
      </c>
      <c r="B347" s="1">
        <v>1</v>
      </c>
    </row>
    <row r="348" spans="1:2" x14ac:dyDescent="0.25">
      <c r="A348" s="3" t="s">
        <v>4819</v>
      </c>
      <c r="B348" s="1">
        <v>1</v>
      </c>
    </row>
    <row r="349" spans="1:2" x14ac:dyDescent="0.25">
      <c r="A349" s="3" t="s">
        <v>4282</v>
      </c>
      <c r="B349" s="1">
        <v>1</v>
      </c>
    </row>
    <row r="350" spans="1:2" x14ac:dyDescent="0.25">
      <c r="A350" s="3" t="s">
        <v>2445</v>
      </c>
      <c r="B350" s="1">
        <v>1</v>
      </c>
    </row>
    <row r="351" spans="1:2" x14ac:dyDescent="0.25">
      <c r="A351" s="3" t="s">
        <v>4357</v>
      </c>
      <c r="B351" s="1">
        <v>1</v>
      </c>
    </row>
    <row r="352" spans="1:2" x14ac:dyDescent="0.25">
      <c r="A352" s="3" t="s">
        <v>148</v>
      </c>
      <c r="B352" s="1">
        <v>1</v>
      </c>
    </row>
    <row r="353" spans="1:2" x14ac:dyDescent="0.25">
      <c r="A353" s="3" t="s">
        <v>4525</v>
      </c>
      <c r="B353" s="1">
        <v>1</v>
      </c>
    </row>
    <row r="354" spans="1:2" x14ac:dyDescent="0.25">
      <c r="A354" s="3" t="s">
        <v>3707</v>
      </c>
      <c r="B354" s="1">
        <v>1</v>
      </c>
    </row>
    <row r="355" spans="1:2" x14ac:dyDescent="0.25">
      <c r="A355" s="3" t="s">
        <v>177</v>
      </c>
      <c r="B355" s="1">
        <v>1</v>
      </c>
    </row>
    <row r="356" spans="1:2" x14ac:dyDescent="0.25">
      <c r="A356" s="3" t="s">
        <v>2857</v>
      </c>
      <c r="B356" s="1">
        <v>1</v>
      </c>
    </row>
    <row r="357" spans="1:2" x14ac:dyDescent="0.25">
      <c r="A357" s="3" t="s">
        <v>3810</v>
      </c>
      <c r="B357" s="1">
        <v>1</v>
      </c>
    </row>
    <row r="358" spans="1:2" x14ac:dyDescent="0.25">
      <c r="A358" s="3" t="s">
        <v>3261</v>
      </c>
      <c r="B358" s="1">
        <v>1</v>
      </c>
    </row>
    <row r="359" spans="1:2" x14ac:dyDescent="0.25">
      <c r="A359" s="3" t="s">
        <v>4322</v>
      </c>
      <c r="B359" s="1">
        <v>1</v>
      </c>
    </row>
    <row r="360" spans="1:2" x14ac:dyDescent="0.25">
      <c r="A360" s="3" t="s">
        <v>444</v>
      </c>
      <c r="B360" s="1">
        <v>1</v>
      </c>
    </row>
    <row r="361" spans="1:2" x14ac:dyDescent="0.25">
      <c r="A361" s="3" t="s">
        <v>1850</v>
      </c>
      <c r="B361" s="1">
        <v>1</v>
      </c>
    </row>
    <row r="362" spans="1:2" x14ac:dyDescent="0.25">
      <c r="A362" s="3" t="s">
        <v>3368</v>
      </c>
      <c r="B362" s="1">
        <v>1</v>
      </c>
    </row>
    <row r="363" spans="1:2" x14ac:dyDescent="0.25">
      <c r="A363" s="3" t="s">
        <v>3418</v>
      </c>
      <c r="B363" s="1">
        <v>1</v>
      </c>
    </row>
    <row r="364" spans="1:2" x14ac:dyDescent="0.25">
      <c r="A364" s="3" t="s">
        <v>925</v>
      </c>
      <c r="B364" s="1">
        <v>1</v>
      </c>
    </row>
    <row r="365" spans="1:2" x14ac:dyDescent="0.25">
      <c r="A365" s="3" t="s">
        <v>4404</v>
      </c>
      <c r="B365" s="1">
        <v>1</v>
      </c>
    </row>
    <row r="366" spans="1:2" x14ac:dyDescent="0.25">
      <c r="A366" s="3" t="s">
        <v>1265</v>
      </c>
      <c r="B366" s="1">
        <v>1</v>
      </c>
    </row>
    <row r="367" spans="1:2" x14ac:dyDescent="0.25">
      <c r="A367" s="3" t="s">
        <v>3895</v>
      </c>
      <c r="B367" s="1">
        <v>1</v>
      </c>
    </row>
    <row r="368" spans="1:2" x14ac:dyDescent="0.25">
      <c r="A368" s="3" t="s">
        <v>1725</v>
      </c>
      <c r="B368" s="1">
        <v>1</v>
      </c>
    </row>
    <row r="369" spans="1:2" x14ac:dyDescent="0.25">
      <c r="A369" s="3" t="s">
        <v>664</v>
      </c>
      <c r="B369" s="1">
        <v>1</v>
      </c>
    </row>
    <row r="370" spans="1:2" x14ac:dyDescent="0.25">
      <c r="A370" s="3" t="s">
        <v>72</v>
      </c>
      <c r="B370" s="1">
        <v>1</v>
      </c>
    </row>
    <row r="371" spans="1:2" x14ac:dyDescent="0.25">
      <c r="A371" s="3" t="s">
        <v>332</v>
      </c>
      <c r="B371" s="1">
        <v>1</v>
      </c>
    </row>
    <row r="372" spans="1:2" x14ac:dyDescent="0.25">
      <c r="A372" s="3" t="s">
        <v>4204</v>
      </c>
      <c r="B372" s="1">
        <v>1</v>
      </c>
    </row>
    <row r="373" spans="1:2" x14ac:dyDescent="0.25">
      <c r="A373" s="3" t="s">
        <v>3735</v>
      </c>
      <c r="B373" s="1">
        <v>1</v>
      </c>
    </row>
    <row r="374" spans="1:2" x14ac:dyDescent="0.25">
      <c r="A374" s="3" t="s">
        <v>1861</v>
      </c>
      <c r="B374" s="1">
        <v>1</v>
      </c>
    </row>
    <row r="375" spans="1:2" x14ac:dyDescent="0.25">
      <c r="A375" s="3" t="s">
        <v>439</v>
      </c>
      <c r="B375" s="1">
        <v>1</v>
      </c>
    </row>
    <row r="376" spans="1:2" x14ac:dyDescent="0.25">
      <c r="A376" s="3" t="s">
        <v>182</v>
      </c>
      <c r="B376" s="1">
        <v>1</v>
      </c>
    </row>
    <row r="377" spans="1:2" x14ac:dyDescent="0.25">
      <c r="A377" s="3" t="s">
        <v>4649</v>
      </c>
      <c r="B377" s="1">
        <v>1</v>
      </c>
    </row>
    <row r="378" spans="1:2" x14ac:dyDescent="0.25">
      <c r="A378" s="3" t="s">
        <v>1094</v>
      </c>
      <c r="B378" s="1">
        <v>1</v>
      </c>
    </row>
    <row r="379" spans="1:2" x14ac:dyDescent="0.25">
      <c r="A379" s="3" t="s">
        <v>1504</v>
      </c>
      <c r="B379" s="1">
        <v>1</v>
      </c>
    </row>
    <row r="380" spans="1:2" x14ac:dyDescent="0.25">
      <c r="A380" s="3" t="s">
        <v>2478</v>
      </c>
      <c r="B380" s="1">
        <v>1</v>
      </c>
    </row>
    <row r="381" spans="1:2" x14ac:dyDescent="0.25">
      <c r="A381" s="3" t="s">
        <v>2983</v>
      </c>
      <c r="B381" s="1">
        <v>1</v>
      </c>
    </row>
    <row r="382" spans="1:2" x14ac:dyDescent="0.25">
      <c r="A382" s="3" t="s">
        <v>393</v>
      </c>
      <c r="B382" s="1">
        <v>1</v>
      </c>
    </row>
    <row r="383" spans="1:2" x14ac:dyDescent="0.25">
      <c r="A383" s="3" t="s">
        <v>1396</v>
      </c>
      <c r="B383" s="1">
        <v>1</v>
      </c>
    </row>
    <row r="384" spans="1:2" x14ac:dyDescent="0.25">
      <c r="A384" s="3" t="s">
        <v>3796</v>
      </c>
      <c r="B384" s="1">
        <v>1</v>
      </c>
    </row>
    <row r="385" spans="1:2" x14ac:dyDescent="0.25">
      <c r="A385" s="3" t="s">
        <v>2945</v>
      </c>
      <c r="B385" s="1">
        <v>1</v>
      </c>
    </row>
    <row r="386" spans="1:2" x14ac:dyDescent="0.25">
      <c r="A386" s="3" t="s">
        <v>1529</v>
      </c>
      <c r="B386" s="1">
        <v>1</v>
      </c>
    </row>
    <row r="387" spans="1:2" x14ac:dyDescent="0.25">
      <c r="A387" s="3" t="s">
        <v>3841</v>
      </c>
      <c r="B387" s="1">
        <v>1</v>
      </c>
    </row>
    <row r="388" spans="1:2" x14ac:dyDescent="0.25">
      <c r="A388" s="3" t="s">
        <v>328</v>
      </c>
      <c r="B388" s="1">
        <v>1</v>
      </c>
    </row>
    <row r="389" spans="1:2" x14ac:dyDescent="0.25">
      <c r="A389" s="3" t="s">
        <v>2059</v>
      </c>
      <c r="B389" s="1">
        <v>1</v>
      </c>
    </row>
    <row r="390" spans="1:2" x14ac:dyDescent="0.25">
      <c r="A390" s="3" t="s">
        <v>837</v>
      </c>
      <c r="B390" s="1">
        <v>1</v>
      </c>
    </row>
    <row r="391" spans="1:2" x14ac:dyDescent="0.25">
      <c r="A391" s="3" t="s">
        <v>3794</v>
      </c>
      <c r="B391" s="1">
        <v>1</v>
      </c>
    </row>
    <row r="392" spans="1:2" x14ac:dyDescent="0.25">
      <c r="A392" s="3" t="s">
        <v>3969</v>
      </c>
      <c r="B392" s="1">
        <v>1</v>
      </c>
    </row>
    <row r="393" spans="1:2" x14ac:dyDescent="0.25">
      <c r="A393" s="3" t="s">
        <v>4272</v>
      </c>
      <c r="B393" s="1">
        <v>1</v>
      </c>
    </row>
    <row r="394" spans="1:2" x14ac:dyDescent="0.25">
      <c r="A394" s="3" t="s">
        <v>666</v>
      </c>
      <c r="B394" s="1">
        <v>1</v>
      </c>
    </row>
    <row r="395" spans="1:2" x14ac:dyDescent="0.25">
      <c r="A395" s="3" t="s">
        <v>893</v>
      </c>
      <c r="B395" s="1">
        <v>1</v>
      </c>
    </row>
    <row r="396" spans="1:2" x14ac:dyDescent="0.25">
      <c r="A396" s="3" t="s">
        <v>1845</v>
      </c>
      <c r="B396" s="1">
        <v>1</v>
      </c>
    </row>
    <row r="397" spans="1:2" x14ac:dyDescent="0.25">
      <c r="A397" s="3" t="s">
        <v>3730</v>
      </c>
      <c r="B397" s="1">
        <v>1</v>
      </c>
    </row>
    <row r="398" spans="1:2" x14ac:dyDescent="0.25">
      <c r="A398" s="3" t="s">
        <v>4166</v>
      </c>
      <c r="B398" s="1">
        <v>1</v>
      </c>
    </row>
    <row r="399" spans="1:2" x14ac:dyDescent="0.25">
      <c r="A399" s="3" t="s">
        <v>1617</v>
      </c>
      <c r="B399" s="1">
        <v>1</v>
      </c>
    </row>
    <row r="400" spans="1:2" x14ac:dyDescent="0.25">
      <c r="A400" s="3" t="s">
        <v>1243</v>
      </c>
      <c r="B400" s="1">
        <v>1</v>
      </c>
    </row>
    <row r="401" spans="1:2" x14ac:dyDescent="0.25">
      <c r="A401" s="3" t="s">
        <v>1348</v>
      </c>
      <c r="B401" s="1">
        <v>1</v>
      </c>
    </row>
    <row r="402" spans="1:2" x14ac:dyDescent="0.25">
      <c r="A402" s="3" t="s">
        <v>4092</v>
      </c>
      <c r="B402" s="1">
        <v>1</v>
      </c>
    </row>
    <row r="403" spans="1:2" x14ac:dyDescent="0.25">
      <c r="A403" s="3" t="s">
        <v>1159</v>
      </c>
      <c r="B403" s="1">
        <v>1</v>
      </c>
    </row>
    <row r="404" spans="1:2" x14ac:dyDescent="0.25">
      <c r="A404" s="3" t="s">
        <v>589</v>
      </c>
      <c r="B404" s="1">
        <v>1</v>
      </c>
    </row>
    <row r="405" spans="1:2" x14ac:dyDescent="0.25">
      <c r="A405" s="3" t="s">
        <v>770</v>
      </c>
      <c r="B405" s="1">
        <v>1</v>
      </c>
    </row>
    <row r="406" spans="1:2" x14ac:dyDescent="0.25">
      <c r="A406" s="3" t="s">
        <v>692</v>
      </c>
      <c r="B406" s="1">
        <v>1</v>
      </c>
    </row>
    <row r="407" spans="1:2" x14ac:dyDescent="0.25">
      <c r="A407" s="3" t="s">
        <v>2796</v>
      </c>
      <c r="B407" s="1">
        <v>1</v>
      </c>
    </row>
    <row r="408" spans="1:2" x14ac:dyDescent="0.25">
      <c r="A408" s="3" t="s">
        <v>3323</v>
      </c>
      <c r="B408" s="1">
        <v>1</v>
      </c>
    </row>
    <row r="409" spans="1:2" x14ac:dyDescent="0.25">
      <c r="A409" s="3" t="s">
        <v>2006</v>
      </c>
      <c r="B409" s="1">
        <v>1</v>
      </c>
    </row>
    <row r="410" spans="1:2" x14ac:dyDescent="0.25">
      <c r="A410" s="3" t="s">
        <v>4025</v>
      </c>
      <c r="B410" s="1">
        <v>1</v>
      </c>
    </row>
    <row r="411" spans="1:2" x14ac:dyDescent="0.25">
      <c r="A411" s="3" t="s">
        <v>4770</v>
      </c>
      <c r="B411" s="1">
        <v>1</v>
      </c>
    </row>
    <row r="412" spans="1:2" x14ac:dyDescent="0.25">
      <c r="A412" s="3" t="s">
        <v>499</v>
      </c>
      <c r="B412" s="1">
        <v>1</v>
      </c>
    </row>
    <row r="413" spans="1:2" x14ac:dyDescent="0.25">
      <c r="A413" s="3" t="s">
        <v>3305</v>
      </c>
      <c r="B413" s="1">
        <v>1</v>
      </c>
    </row>
    <row r="414" spans="1:2" x14ac:dyDescent="0.25">
      <c r="A414" s="3" t="s">
        <v>4764</v>
      </c>
      <c r="B414" s="1">
        <v>1</v>
      </c>
    </row>
    <row r="415" spans="1:2" x14ac:dyDescent="0.25">
      <c r="A415" s="3" t="s">
        <v>2972</v>
      </c>
      <c r="B415" s="1">
        <v>1</v>
      </c>
    </row>
    <row r="416" spans="1:2" x14ac:dyDescent="0.25">
      <c r="A416" s="3" t="s">
        <v>836</v>
      </c>
      <c r="B416" s="1">
        <v>1</v>
      </c>
    </row>
    <row r="417" spans="1:2" x14ac:dyDescent="0.25">
      <c r="A417" s="3" t="s">
        <v>691</v>
      </c>
      <c r="B417" s="1">
        <v>1</v>
      </c>
    </row>
    <row r="418" spans="1:2" x14ac:dyDescent="0.25">
      <c r="A418" s="3" t="s">
        <v>668</v>
      </c>
      <c r="B418" s="1">
        <v>1</v>
      </c>
    </row>
    <row r="419" spans="1:2" x14ac:dyDescent="0.25">
      <c r="A419" s="3" t="s">
        <v>1611</v>
      </c>
      <c r="B419" s="1">
        <v>1</v>
      </c>
    </row>
    <row r="420" spans="1:2" x14ac:dyDescent="0.25">
      <c r="A420" s="3" t="s">
        <v>1329</v>
      </c>
      <c r="B420" s="1">
        <v>1</v>
      </c>
    </row>
    <row r="421" spans="1:2" x14ac:dyDescent="0.25">
      <c r="A421" s="3" t="s">
        <v>2426</v>
      </c>
      <c r="B421" s="1">
        <v>1</v>
      </c>
    </row>
    <row r="422" spans="1:2" x14ac:dyDescent="0.25">
      <c r="A422" s="3" t="s">
        <v>842</v>
      </c>
      <c r="B422" s="1">
        <v>1</v>
      </c>
    </row>
    <row r="423" spans="1:2" x14ac:dyDescent="0.25">
      <c r="A423" s="3" t="s">
        <v>3860</v>
      </c>
      <c r="B423" s="1">
        <v>1</v>
      </c>
    </row>
    <row r="424" spans="1:2" x14ac:dyDescent="0.25">
      <c r="A424" s="3" t="s">
        <v>4556</v>
      </c>
      <c r="B424" s="1">
        <v>1</v>
      </c>
    </row>
    <row r="425" spans="1:2" x14ac:dyDescent="0.25">
      <c r="A425" s="3" t="s">
        <v>3188</v>
      </c>
      <c r="B425" s="1">
        <v>1</v>
      </c>
    </row>
    <row r="426" spans="1:2" x14ac:dyDescent="0.25">
      <c r="A426" s="3" t="s">
        <v>702</v>
      </c>
      <c r="B426" s="1">
        <v>1</v>
      </c>
    </row>
    <row r="427" spans="1:2" x14ac:dyDescent="0.25">
      <c r="A427" s="3" t="s">
        <v>2570</v>
      </c>
      <c r="B427" s="1">
        <v>1</v>
      </c>
    </row>
    <row r="428" spans="1:2" x14ac:dyDescent="0.25">
      <c r="A428" s="3" t="s">
        <v>1424</v>
      </c>
      <c r="B428" s="1">
        <v>1</v>
      </c>
    </row>
    <row r="429" spans="1:2" x14ac:dyDescent="0.25">
      <c r="A429" s="3" t="s">
        <v>4627</v>
      </c>
      <c r="B429" s="1">
        <v>1</v>
      </c>
    </row>
    <row r="430" spans="1:2" x14ac:dyDescent="0.25">
      <c r="A430" s="3" t="s">
        <v>684</v>
      </c>
      <c r="B430" s="1">
        <v>1</v>
      </c>
    </row>
    <row r="431" spans="1:2" x14ac:dyDescent="0.25">
      <c r="A431" s="3" t="s">
        <v>4506</v>
      </c>
      <c r="B431" s="1">
        <v>1</v>
      </c>
    </row>
    <row r="432" spans="1:2" x14ac:dyDescent="0.25">
      <c r="A432" s="3" t="s">
        <v>1629</v>
      </c>
      <c r="B432" s="1">
        <v>1</v>
      </c>
    </row>
    <row r="433" spans="1:2" x14ac:dyDescent="0.25">
      <c r="A433" s="3" t="s">
        <v>2272</v>
      </c>
      <c r="B433" s="1">
        <v>1</v>
      </c>
    </row>
    <row r="434" spans="1:2" x14ac:dyDescent="0.25">
      <c r="A434" s="3" t="s">
        <v>139</v>
      </c>
      <c r="B434" s="1">
        <v>1</v>
      </c>
    </row>
    <row r="435" spans="1:2" x14ac:dyDescent="0.25">
      <c r="A435" s="3" t="s">
        <v>3497</v>
      </c>
      <c r="B435" s="1">
        <v>1</v>
      </c>
    </row>
    <row r="436" spans="1:2" x14ac:dyDescent="0.25">
      <c r="A436" s="3" t="s">
        <v>1690</v>
      </c>
      <c r="B436" s="1">
        <v>1</v>
      </c>
    </row>
    <row r="437" spans="1:2" x14ac:dyDescent="0.25">
      <c r="A437" s="3" t="s">
        <v>4381</v>
      </c>
      <c r="B437" s="1">
        <v>1</v>
      </c>
    </row>
    <row r="438" spans="1:2" x14ac:dyDescent="0.25">
      <c r="A438" s="3" t="s">
        <v>4620</v>
      </c>
      <c r="B438" s="1">
        <v>1</v>
      </c>
    </row>
    <row r="439" spans="1:2" x14ac:dyDescent="0.25">
      <c r="A439" s="3" t="s">
        <v>895</v>
      </c>
      <c r="B439" s="1">
        <v>1</v>
      </c>
    </row>
    <row r="440" spans="1:2" x14ac:dyDescent="0.25">
      <c r="A440" s="3" t="s">
        <v>4065</v>
      </c>
      <c r="B440" s="1">
        <v>1</v>
      </c>
    </row>
    <row r="441" spans="1:2" x14ac:dyDescent="0.25">
      <c r="A441" s="3" t="s">
        <v>2226</v>
      </c>
      <c r="B441" s="1">
        <v>1</v>
      </c>
    </row>
    <row r="442" spans="1:2" x14ac:dyDescent="0.25">
      <c r="A442" s="3" t="s">
        <v>1922</v>
      </c>
      <c r="B442" s="1">
        <v>1</v>
      </c>
    </row>
    <row r="443" spans="1:2" x14ac:dyDescent="0.25">
      <c r="A443" s="3" t="s">
        <v>344</v>
      </c>
      <c r="B443" s="1">
        <v>1</v>
      </c>
    </row>
    <row r="444" spans="1:2" x14ac:dyDescent="0.25">
      <c r="A444" s="3" t="s">
        <v>3366</v>
      </c>
      <c r="B444" s="1">
        <v>1</v>
      </c>
    </row>
    <row r="445" spans="1:2" x14ac:dyDescent="0.25">
      <c r="A445" s="3" t="s">
        <v>4982</v>
      </c>
      <c r="B445" s="1">
        <v>1</v>
      </c>
    </row>
    <row r="446" spans="1:2" x14ac:dyDescent="0.25">
      <c r="A446" s="3" t="s">
        <v>871</v>
      </c>
      <c r="B446" s="1">
        <v>1</v>
      </c>
    </row>
    <row r="447" spans="1:2" x14ac:dyDescent="0.25">
      <c r="A447" s="3" t="s">
        <v>2335</v>
      </c>
      <c r="B447" s="1">
        <v>1</v>
      </c>
    </row>
    <row r="448" spans="1:2" x14ac:dyDescent="0.25">
      <c r="A448" s="3" t="s">
        <v>230</v>
      </c>
      <c r="B448" s="1">
        <v>1</v>
      </c>
    </row>
    <row r="449" spans="1:2" x14ac:dyDescent="0.25">
      <c r="A449" s="3" t="s">
        <v>2580</v>
      </c>
      <c r="B449" s="1">
        <v>1</v>
      </c>
    </row>
    <row r="450" spans="1:2" x14ac:dyDescent="0.25">
      <c r="A450" s="3" t="s">
        <v>2435</v>
      </c>
      <c r="B450" s="1">
        <v>1</v>
      </c>
    </row>
    <row r="451" spans="1:2" x14ac:dyDescent="0.25">
      <c r="A451" s="3" t="s">
        <v>3505</v>
      </c>
      <c r="B451" s="1">
        <v>1</v>
      </c>
    </row>
    <row r="452" spans="1:2" x14ac:dyDescent="0.25">
      <c r="A452" s="3" t="s">
        <v>3629</v>
      </c>
      <c r="B452" s="1">
        <v>1</v>
      </c>
    </row>
    <row r="453" spans="1:2" x14ac:dyDescent="0.25">
      <c r="A453" s="3" t="s">
        <v>4538</v>
      </c>
      <c r="B453" s="1">
        <v>1</v>
      </c>
    </row>
    <row r="454" spans="1:2" x14ac:dyDescent="0.25">
      <c r="A454" s="3" t="s">
        <v>3031</v>
      </c>
      <c r="B454" s="1">
        <v>1</v>
      </c>
    </row>
    <row r="455" spans="1:2" x14ac:dyDescent="0.25">
      <c r="A455" s="3" t="s">
        <v>1932</v>
      </c>
      <c r="B455" s="1">
        <v>1</v>
      </c>
    </row>
    <row r="456" spans="1:2" x14ac:dyDescent="0.25">
      <c r="A456" s="3" t="s">
        <v>4439</v>
      </c>
      <c r="B456" s="1">
        <v>1</v>
      </c>
    </row>
    <row r="457" spans="1:2" x14ac:dyDescent="0.25">
      <c r="A457" s="3" t="s">
        <v>390</v>
      </c>
      <c r="B457" s="1">
        <v>1</v>
      </c>
    </row>
    <row r="458" spans="1:2" x14ac:dyDescent="0.25">
      <c r="A458" s="3" t="s">
        <v>2959</v>
      </c>
      <c r="B458" s="1">
        <v>1</v>
      </c>
    </row>
    <row r="459" spans="1:2" x14ac:dyDescent="0.25">
      <c r="A459" s="3" t="s">
        <v>2502</v>
      </c>
      <c r="B459" s="1">
        <v>1</v>
      </c>
    </row>
    <row r="460" spans="1:2" x14ac:dyDescent="0.25">
      <c r="A460" s="3" t="s">
        <v>3479</v>
      </c>
      <c r="B460" s="1">
        <v>1</v>
      </c>
    </row>
    <row r="461" spans="1:2" x14ac:dyDescent="0.25">
      <c r="A461" s="3" t="s">
        <v>1998</v>
      </c>
      <c r="B461" s="1">
        <v>1</v>
      </c>
    </row>
    <row r="462" spans="1:2" x14ac:dyDescent="0.25">
      <c r="A462" s="3" t="s">
        <v>828</v>
      </c>
      <c r="B462" s="1">
        <v>1</v>
      </c>
    </row>
    <row r="463" spans="1:2" x14ac:dyDescent="0.25">
      <c r="A463" s="3" t="s">
        <v>3548</v>
      </c>
      <c r="B463" s="1">
        <v>1</v>
      </c>
    </row>
    <row r="464" spans="1:2" x14ac:dyDescent="0.25">
      <c r="A464" s="3" t="s">
        <v>2061</v>
      </c>
      <c r="B464" s="1">
        <v>1</v>
      </c>
    </row>
    <row r="465" spans="1:2" x14ac:dyDescent="0.25">
      <c r="A465" s="3" t="s">
        <v>4635</v>
      </c>
      <c r="B465" s="1">
        <v>1</v>
      </c>
    </row>
    <row r="466" spans="1:2" x14ac:dyDescent="0.25">
      <c r="A466" s="3" t="s">
        <v>423</v>
      </c>
      <c r="B466" s="1">
        <v>1</v>
      </c>
    </row>
    <row r="467" spans="1:2" x14ac:dyDescent="0.25">
      <c r="A467" s="3" t="s">
        <v>340</v>
      </c>
      <c r="B467" s="1">
        <v>1</v>
      </c>
    </row>
    <row r="468" spans="1:2" x14ac:dyDescent="0.25">
      <c r="A468" s="3" t="s">
        <v>4562</v>
      </c>
      <c r="B468" s="1">
        <v>1</v>
      </c>
    </row>
    <row r="469" spans="1:2" x14ac:dyDescent="0.25">
      <c r="A469" s="3" t="s">
        <v>2957</v>
      </c>
      <c r="B469" s="1">
        <v>1</v>
      </c>
    </row>
    <row r="470" spans="1:2" x14ac:dyDescent="0.25">
      <c r="A470" s="3" t="s">
        <v>506</v>
      </c>
      <c r="B470" s="1">
        <v>1</v>
      </c>
    </row>
    <row r="471" spans="1:2" x14ac:dyDescent="0.25">
      <c r="A471" s="3" t="s">
        <v>643</v>
      </c>
      <c r="B471" s="1">
        <v>1</v>
      </c>
    </row>
    <row r="472" spans="1:2" x14ac:dyDescent="0.25">
      <c r="A472" s="3" t="s">
        <v>1863</v>
      </c>
      <c r="B472" s="1">
        <v>1</v>
      </c>
    </row>
    <row r="473" spans="1:2" x14ac:dyDescent="0.25">
      <c r="A473" s="3" t="s">
        <v>2124</v>
      </c>
      <c r="B473" s="1">
        <v>1</v>
      </c>
    </row>
    <row r="474" spans="1:2" x14ac:dyDescent="0.25">
      <c r="A474" s="3" t="s">
        <v>4298</v>
      </c>
      <c r="B474" s="1">
        <v>1</v>
      </c>
    </row>
    <row r="475" spans="1:2" x14ac:dyDescent="0.25">
      <c r="A475" s="3" t="s">
        <v>157</v>
      </c>
      <c r="B475" s="1">
        <v>1</v>
      </c>
    </row>
    <row r="476" spans="1:2" x14ac:dyDescent="0.25">
      <c r="A476" s="3" t="s">
        <v>2228</v>
      </c>
      <c r="B476" s="1">
        <v>1</v>
      </c>
    </row>
    <row r="477" spans="1:2" x14ac:dyDescent="0.25">
      <c r="A477" s="3" t="s">
        <v>2712</v>
      </c>
      <c r="B477" s="1">
        <v>1</v>
      </c>
    </row>
    <row r="478" spans="1:2" x14ac:dyDescent="0.25">
      <c r="A478" s="3" t="s">
        <v>2557</v>
      </c>
      <c r="B478" s="1">
        <v>1</v>
      </c>
    </row>
    <row r="479" spans="1:2" x14ac:dyDescent="0.25">
      <c r="A479" s="3" t="s">
        <v>475</v>
      </c>
      <c r="B479" s="1">
        <v>1</v>
      </c>
    </row>
    <row r="480" spans="1:2" x14ac:dyDescent="0.25">
      <c r="A480" s="3" t="s">
        <v>4853</v>
      </c>
      <c r="B480" s="1">
        <v>1</v>
      </c>
    </row>
    <row r="481" spans="1:2" x14ac:dyDescent="0.25">
      <c r="A481" s="3" t="s">
        <v>1379</v>
      </c>
      <c r="B481" s="1">
        <v>1</v>
      </c>
    </row>
    <row r="482" spans="1:2" x14ac:dyDescent="0.25">
      <c r="A482" s="3" t="s">
        <v>3375</v>
      </c>
      <c r="B482" s="1">
        <v>1</v>
      </c>
    </row>
    <row r="483" spans="1:2" x14ac:dyDescent="0.25">
      <c r="A483" s="3" t="s">
        <v>4146</v>
      </c>
      <c r="B483" s="1">
        <v>1</v>
      </c>
    </row>
    <row r="484" spans="1:2" x14ac:dyDescent="0.25">
      <c r="A484" s="3" t="s">
        <v>4085</v>
      </c>
      <c r="B484" s="1">
        <v>1</v>
      </c>
    </row>
    <row r="485" spans="1:2" x14ac:dyDescent="0.25">
      <c r="A485" s="3" t="s">
        <v>3459</v>
      </c>
      <c r="B485" s="1">
        <v>1</v>
      </c>
    </row>
    <row r="486" spans="1:2" x14ac:dyDescent="0.25">
      <c r="A486" s="3" t="s">
        <v>3236</v>
      </c>
      <c r="B486" s="1">
        <v>1</v>
      </c>
    </row>
    <row r="487" spans="1:2" x14ac:dyDescent="0.25">
      <c r="A487" s="3" t="s">
        <v>2836</v>
      </c>
      <c r="B487" s="1">
        <v>1</v>
      </c>
    </row>
    <row r="488" spans="1:2" x14ac:dyDescent="0.25">
      <c r="A488" s="3" t="s">
        <v>1164</v>
      </c>
      <c r="B488" s="1">
        <v>1</v>
      </c>
    </row>
    <row r="489" spans="1:2" x14ac:dyDescent="0.25">
      <c r="A489" s="3" t="s">
        <v>3788</v>
      </c>
      <c r="B489" s="1">
        <v>1</v>
      </c>
    </row>
    <row r="490" spans="1:2" x14ac:dyDescent="0.25">
      <c r="A490" s="3" t="s">
        <v>4732</v>
      </c>
      <c r="B490" s="1">
        <v>1</v>
      </c>
    </row>
    <row r="491" spans="1:2" x14ac:dyDescent="0.25">
      <c r="A491" s="3" t="s">
        <v>932</v>
      </c>
      <c r="B491" s="1">
        <v>1</v>
      </c>
    </row>
    <row r="492" spans="1:2" x14ac:dyDescent="0.25">
      <c r="A492" s="3" t="s">
        <v>463</v>
      </c>
      <c r="B492" s="1">
        <v>1</v>
      </c>
    </row>
    <row r="493" spans="1:2" x14ac:dyDescent="0.25">
      <c r="A493" s="3" t="s">
        <v>272</v>
      </c>
      <c r="B493" s="1">
        <v>1</v>
      </c>
    </row>
    <row r="494" spans="1:2" x14ac:dyDescent="0.25">
      <c r="A494" s="3" t="s">
        <v>2656</v>
      </c>
      <c r="B494" s="1">
        <v>1</v>
      </c>
    </row>
    <row r="495" spans="1:2" x14ac:dyDescent="0.25">
      <c r="A495" s="3" t="s">
        <v>2050</v>
      </c>
      <c r="B495" s="1">
        <v>1</v>
      </c>
    </row>
    <row r="496" spans="1:2" x14ac:dyDescent="0.25">
      <c r="A496" s="3" t="s">
        <v>3081</v>
      </c>
      <c r="B496" s="1">
        <v>1</v>
      </c>
    </row>
    <row r="497" spans="1:2" x14ac:dyDescent="0.25">
      <c r="A497" s="3" t="s">
        <v>1400</v>
      </c>
      <c r="B497" s="1">
        <v>1</v>
      </c>
    </row>
    <row r="498" spans="1:2" x14ac:dyDescent="0.25">
      <c r="A498" s="3" t="s">
        <v>4979</v>
      </c>
      <c r="B498" s="1">
        <v>1</v>
      </c>
    </row>
    <row r="499" spans="1:2" x14ac:dyDescent="0.25">
      <c r="A499" s="3" t="s">
        <v>1451</v>
      </c>
      <c r="B499" s="1">
        <v>1</v>
      </c>
    </row>
    <row r="500" spans="1:2" x14ac:dyDescent="0.25">
      <c r="A500" s="3" t="s">
        <v>4549</v>
      </c>
      <c r="B500" s="1">
        <v>1</v>
      </c>
    </row>
    <row r="501" spans="1:2" x14ac:dyDescent="0.25">
      <c r="A501" s="3" t="s">
        <v>524</v>
      </c>
      <c r="B501" s="1">
        <v>1</v>
      </c>
    </row>
    <row r="502" spans="1:2" x14ac:dyDescent="0.25">
      <c r="A502" s="3" t="s">
        <v>4719</v>
      </c>
      <c r="B502" s="1">
        <v>1</v>
      </c>
    </row>
    <row r="503" spans="1:2" x14ac:dyDescent="0.25">
      <c r="A503" s="3" t="s">
        <v>4889</v>
      </c>
      <c r="B503" s="1">
        <v>1</v>
      </c>
    </row>
    <row r="504" spans="1:2" x14ac:dyDescent="0.25">
      <c r="A504" s="3" t="s">
        <v>2192</v>
      </c>
      <c r="B504" s="1">
        <v>1</v>
      </c>
    </row>
    <row r="505" spans="1:2" x14ac:dyDescent="0.25">
      <c r="A505" s="3" t="s">
        <v>628</v>
      </c>
      <c r="B505" s="1">
        <v>1</v>
      </c>
    </row>
    <row r="506" spans="1:2" x14ac:dyDescent="0.25">
      <c r="A506" s="3" t="s">
        <v>4441</v>
      </c>
      <c r="B506" s="1">
        <v>1</v>
      </c>
    </row>
    <row r="507" spans="1:2" x14ac:dyDescent="0.25">
      <c r="A507" s="3" t="s">
        <v>3435</v>
      </c>
      <c r="B507" s="1">
        <v>1</v>
      </c>
    </row>
    <row r="508" spans="1:2" x14ac:dyDescent="0.25">
      <c r="A508" s="3" t="s">
        <v>3195</v>
      </c>
      <c r="B508" s="1">
        <v>1</v>
      </c>
    </row>
    <row r="509" spans="1:2" x14ac:dyDescent="0.25">
      <c r="A509" s="3" t="s">
        <v>823</v>
      </c>
      <c r="B509" s="1">
        <v>1</v>
      </c>
    </row>
    <row r="510" spans="1:2" x14ac:dyDescent="0.25">
      <c r="A510" s="3" t="s">
        <v>1771</v>
      </c>
      <c r="B510" s="1">
        <v>1</v>
      </c>
    </row>
    <row r="511" spans="1:2" x14ac:dyDescent="0.25">
      <c r="A511" s="3" t="s">
        <v>1893</v>
      </c>
      <c r="B511" s="1">
        <v>1</v>
      </c>
    </row>
    <row r="512" spans="1:2" x14ac:dyDescent="0.25">
      <c r="A512" s="3" t="s">
        <v>3417</v>
      </c>
      <c r="B512" s="1">
        <v>1</v>
      </c>
    </row>
    <row r="513" spans="1:2" x14ac:dyDescent="0.25">
      <c r="A513" s="3" t="s">
        <v>2567</v>
      </c>
      <c r="B513" s="1">
        <v>1</v>
      </c>
    </row>
    <row r="514" spans="1:2" x14ac:dyDescent="0.25">
      <c r="A514" s="3" t="s">
        <v>1244</v>
      </c>
      <c r="B514" s="1">
        <v>1</v>
      </c>
    </row>
    <row r="515" spans="1:2" x14ac:dyDescent="0.25">
      <c r="A515" s="3" t="s">
        <v>2487</v>
      </c>
      <c r="B515" s="1">
        <v>1</v>
      </c>
    </row>
    <row r="516" spans="1:2" x14ac:dyDescent="0.25">
      <c r="A516" s="3" t="s">
        <v>3436</v>
      </c>
      <c r="B516" s="1">
        <v>1</v>
      </c>
    </row>
    <row r="517" spans="1:2" x14ac:dyDescent="0.25">
      <c r="A517" s="3" t="s">
        <v>38</v>
      </c>
      <c r="B517" s="1">
        <v>1</v>
      </c>
    </row>
    <row r="518" spans="1:2" x14ac:dyDescent="0.25">
      <c r="A518" s="3" t="s">
        <v>1919</v>
      </c>
      <c r="B518" s="1">
        <v>1</v>
      </c>
    </row>
    <row r="519" spans="1:2" x14ac:dyDescent="0.25">
      <c r="A519" s="3" t="s">
        <v>3309</v>
      </c>
      <c r="B519" s="1">
        <v>1</v>
      </c>
    </row>
    <row r="520" spans="1:2" x14ac:dyDescent="0.25">
      <c r="A520" s="3" t="s">
        <v>2907</v>
      </c>
      <c r="B520" s="1">
        <v>1</v>
      </c>
    </row>
    <row r="521" spans="1:2" x14ac:dyDescent="0.25">
      <c r="A521" s="3" t="s">
        <v>1887</v>
      </c>
      <c r="B521" s="1">
        <v>1</v>
      </c>
    </row>
    <row r="522" spans="1:2" x14ac:dyDescent="0.25">
      <c r="A522" s="3" t="s">
        <v>2578</v>
      </c>
      <c r="B522" s="1">
        <v>1</v>
      </c>
    </row>
    <row r="523" spans="1:2" x14ac:dyDescent="0.25">
      <c r="A523" s="3" t="s">
        <v>3694</v>
      </c>
      <c r="B523" s="1">
        <v>1</v>
      </c>
    </row>
    <row r="524" spans="1:2" x14ac:dyDescent="0.25">
      <c r="A524" s="3" t="s">
        <v>2794</v>
      </c>
      <c r="B524" s="1">
        <v>1</v>
      </c>
    </row>
    <row r="525" spans="1:2" x14ac:dyDescent="0.25">
      <c r="A525" s="3" t="s">
        <v>1003</v>
      </c>
      <c r="B525" s="1">
        <v>1</v>
      </c>
    </row>
    <row r="526" spans="1:2" x14ac:dyDescent="0.25">
      <c r="A526" s="3" t="s">
        <v>1520</v>
      </c>
      <c r="B526" s="1">
        <v>1</v>
      </c>
    </row>
    <row r="527" spans="1:2" x14ac:dyDescent="0.25">
      <c r="A527" s="3" t="s">
        <v>2390</v>
      </c>
      <c r="B527" s="1">
        <v>1</v>
      </c>
    </row>
    <row r="528" spans="1:2" x14ac:dyDescent="0.25">
      <c r="A528" s="3" t="s">
        <v>2395</v>
      </c>
      <c r="B528" s="1">
        <v>1</v>
      </c>
    </row>
    <row r="529" spans="1:2" x14ac:dyDescent="0.25">
      <c r="A529" s="3" t="s">
        <v>1479</v>
      </c>
      <c r="B529" s="1">
        <v>1</v>
      </c>
    </row>
    <row r="530" spans="1:2" x14ac:dyDescent="0.25">
      <c r="A530" s="3" t="s">
        <v>1806</v>
      </c>
      <c r="B530" s="1">
        <v>1</v>
      </c>
    </row>
    <row r="531" spans="1:2" x14ac:dyDescent="0.25">
      <c r="A531" s="3" t="s">
        <v>3174</v>
      </c>
      <c r="B531" s="1">
        <v>1</v>
      </c>
    </row>
    <row r="532" spans="1:2" x14ac:dyDescent="0.25">
      <c r="A532" s="3" t="s">
        <v>1750</v>
      </c>
      <c r="B532" s="1">
        <v>1</v>
      </c>
    </row>
    <row r="533" spans="1:2" x14ac:dyDescent="0.25">
      <c r="A533" s="3" t="s">
        <v>4103</v>
      </c>
      <c r="B533" s="1">
        <v>1</v>
      </c>
    </row>
    <row r="534" spans="1:2" x14ac:dyDescent="0.25">
      <c r="A534" s="3" t="s">
        <v>4435</v>
      </c>
      <c r="B534" s="1">
        <v>1</v>
      </c>
    </row>
    <row r="535" spans="1:2" x14ac:dyDescent="0.25">
      <c r="A535" s="3" t="s">
        <v>1115</v>
      </c>
      <c r="B535" s="1">
        <v>1</v>
      </c>
    </row>
    <row r="536" spans="1:2" x14ac:dyDescent="0.25">
      <c r="A536" s="3" t="s">
        <v>4668</v>
      </c>
      <c r="B536" s="1">
        <v>1</v>
      </c>
    </row>
    <row r="537" spans="1:2" x14ac:dyDescent="0.25">
      <c r="A537" s="3" t="s">
        <v>4705</v>
      </c>
      <c r="B537" s="1">
        <v>1</v>
      </c>
    </row>
    <row r="538" spans="1:2" x14ac:dyDescent="0.25">
      <c r="A538" s="3" t="s">
        <v>4385</v>
      </c>
      <c r="B538" s="1">
        <v>1</v>
      </c>
    </row>
    <row r="539" spans="1:2" x14ac:dyDescent="0.25">
      <c r="A539" s="3" t="s">
        <v>124</v>
      </c>
      <c r="B539" s="1">
        <v>1</v>
      </c>
    </row>
    <row r="540" spans="1:2" x14ac:dyDescent="0.25">
      <c r="A540" s="3" t="s">
        <v>448</v>
      </c>
      <c r="B540" s="1">
        <v>1</v>
      </c>
    </row>
    <row r="541" spans="1:2" x14ac:dyDescent="0.25">
      <c r="A541" s="3" t="s">
        <v>2708</v>
      </c>
      <c r="B541" s="1">
        <v>1</v>
      </c>
    </row>
    <row r="542" spans="1:2" x14ac:dyDescent="0.25">
      <c r="A542" s="3" t="s">
        <v>238</v>
      </c>
      <c r="B542" s="1">
        <v>1</v>
      </c>
    </row>
    <row r="543" spans="1:2" x14ac:dyDescent="0.25">
      <c r="A543" s="3" t="s">
        <v>2815</v>
      </c>
      <c r="B543" s="1">
        <v>1</v>
      </c>
    </row>
    <row r="544" spans="1:2" x14ac:dyDescent="0.25">
      <c r="A544" s="3" t="s">
        <v>4279</v>
      </c>
      <c r="B544" s="1">
        <v>1</v>
      </c>
    </row>
    <row r="545" spans="1:2" x14ac:dyDescent="0.25">
      <c r="A545" s="3" t="s">
        <v>3274</v>
      </c>
      <c r="B545" s="1">
        <v>1</v>
      </c>
    </row>
    <row r="546" spans="1:2" x14ac:dyDescent="0.25">
      <c r="A546" s="3" t="s">
        <v>1693</v>
      </c>
      <c r="B546" s="1">
        <v>1</v>
      </c>
    </row>
    <row r="547" spans="1:2" x14ac:dyDescent="0.25">
      <c r="A547" s="3" t="s">
        <v>4678</v>
      </c>
      <c r="B547" s="1">
        <v>1</v>
      </c>
    </row>
    <row r="548" spans="1:2" x14ac:dyDescent="0.25">
      <c r="A548" s="3" t="s">
        <v>3466</v>
      </c>
      <c r="B548" s="1">
        <v>1</v>
      </c>
    </row>
    <row r="549" spans="1:2" x14ac:dyDescent="0.25">
      <c r="A549" s="3" t="s">
        <v>4871</v>
      </c>
      <c r="B549" s="1">
        <v>1</v>
      </c>
    </row>
    <row r="550" spans="1:2" x14ac:dyDescent="0.25">
      <c r="A550" s="3" t="s">
        <v>3924</v>
      </c>
      <c r="B550" s="1">
        <v>1</v>
      </c>
    </row>
    <row r="551" spans="1:2" x14ac:dyDescent="0.25">
      <c r="A551" s="3" t="s">
        <v>2437</v>
      </c>
      <c r="B551" s="1">
        <v>1</v>
      </c>
    </row>
    <row r="552" spans="1:2" x14ac:dyDescent="0.25">
      <c r="A552" s="3" t="s">
        <v>4061</v>
      </c>
      <c r="B552" s="1">
        <v>1</v>
      </c>
    </row>
    <row r="553" spans="1:2" x14ac:dyDescent="0.25">
      <c r="A553" s="3" t="s">
        <v>4754</v>
      </c>
      <c r="B553" s="1">
        <v>1</v>
      </c>
    </row>
    <row r="554" spans="1:2" x14ac:dyDescent="0.25">
      <c r="A554" s="3" t="s">
        <v>3114</v>
      </c>
      <c r="B554" s="1">
        <v>1</v>
      </c>
    </row>
    <row r="555" spans="1:2" x14ac:dyDescent="0.25">
      <c r="A555" s="3" t="s">
        <v>1768</v>
      </c>
      <c r="B555" s="1">
        <v>1</v>
      </c>
    </row>
    <row r="556" spans="1:2" x14ac:dyDescent="0.25">
      <c r="A556" s="3" t="s">
        <v>1820</v>
      </c>
      <c r="B556" s="1">
        <v>1</v>
      </c>
    </row>
    <row r="557" spans="1:2" x14ac:dyDescent="0.25">
      <c r="A557" s="3" t="s">
        <v>382</v>
      </c>
      <c r="B557" s="1">
        <v>1</v>
      </c>
    </row>
    <row r="558" spans="1:2" x14ac:dyDescent="0.25">
      <c r="A558" s="3" t="s">
        <v>1591</v>
      </c>
      <c r="B558" s="1">
        <v>1</v>
      </c>
    </row>
    <row r="559" spans="1:2" x14ac:dyDescent="0.25">
      <c r="A559" s="3" t="s">
        <v>2692</v>
      </c>
      <c r="B559" s="1">
        <v>1</v>
      </c>
    </row>
    <row r="560" spans="1:2" x14ac:dyDescent="0.25">
      <c r="A560" s="3" t="s">
        <v>480</v>
      </c>
      <c r="B560" s="1">
        <v>1</v>
      </c>
    </row>
    <row r="561" spans="1:2" x14ac:dyDescent="0.25">
      <c r="A561" s="3" t="s">
        <v>4628</v>
      </c>
      <c r="B561" s="1">
        <v>1</v>
      </c>
    </row>
    <row r="562" spans="1:2" x14ac:dyDescent="0.25">
      <c r="A562" s="3" t="s">
        <v>2688</v>
      </c>
      <c r="B562" s="1">
        <v>1</v>
      </c>
    </row>
    <row r="563" spans="1:2" x14ac:dyDescent="0.25">
      <c r="A563" s="3" t="s">
        <v>1616</v>
      </c>
      <c r="B563" s="1">
        <v>1</v>
      </c>
    </row>
    <row r="564" spans="1:2" x14ac:dyDescent="0.25">
      <c r="A564" s="3" t="s">
        <v>416</v>
      </c>
      <c r="B564" s="1">
        <v>1</v>
      </c>
    </row>
    <row r="565" spans="1:2" x14ac:dyDescent="0.25">
      <c r="A565" s="3" t="s">
        <v>3688</v>
      </c>
      <c r="B565" s="1">
        <v>1</v>
      </c>
    </row>
    <row r="566" spans="1:2" x14ac:dyDescent="0.25">
      <c r="A566" s="3" t="s">
        <v>1153</v>
      </c>
      <c r="B566" s="1">
        <v>1</v>
      </c>
    </row>
    <row r="567" spans="1:2" x14ac:dyDescent="0.25">
      <c r="A567" s="3" t="s">
        <v>4150</v>
      </c>
      <c r="B567" s="1">
        <v>1</v>
      </c>
    </row>
    <row r="568" spans="1:2" x14ac:dyDescent="0.25">
      <c r="A568" s="3" t="s">
        <v>1551</v>
      </c>
      <c r="B568" s="1">
        <v>1</v>
      </c>
    </row>
    <row r="569" spans="1:2" x14ac:dyDescent="0.25">
      <c r="A569" s="3" t="s">
        <v>2174</v>
      </c>
      <c r="B569" s="1">
        <v>1</v>
      </c>
    </row>
    <row r="570" spans="1:2" x14ac:dyDescent="0.25">
      <c r="A570" s="3" t="s">
        <v>3052</v>
      </c>
      <c r="B570" s="1">
        <v>1</v>
      </c>
    </row>
    <row r="571" spans="1:2" x14ac:dyDescent="0.25">
      <c r="A571" s="3" t="s">
        <v>2479</v>
      </c>
      <c r="B571" s="1">
        <v>1</v>
      </c>
    </row>
    <row r="572" spans="1:2" x14ac:dyDescent="0.25">
      <c r="A572" s="3" t="s">
        <v>1993</v>
      </c>
      <c r="B572" s="1">
        <v>1</v>
      </c>
    </row>
    <row r="573" spans="1:2" x14ac:dyDescent="0.25">
      <c r="A573" s="3" t="s">
        <v>1232</v>
      </c>
      <c r="B573" s="1">
        <v>1</v>
      </c>
    </row>
    <row r="574" spans="1:2" x14ac:dyDescent="0.25">
      <c r="A574" s="3" t="s">
        <v>547</v>
      </c>
      <c r="B574" s="1">
        <v>1</v>
      </c>
    </row>
    <row r="575" spans="1:2" x14ac:dyDescent="0.25">
      <c r="A575" s="3" t="s">
        <v>4632</v>
      </c>
      <c r="B575" s="1">
        <v>1</v>
      </c>
    </row>
    <row r="576" spans="1:2" x14ac:dyDescent="0.25">
      <c r="A576" s="3" t="s">
        <v>1585</v>
      </c>
      <c r="B576" s="1">
        <v>1</v>
      </c>
    </row>
    <row r="577" spans="1:2" x14ac:dyDescent="0.25">
      <c r="A577" s="3" t="s">
        <v>2012</v>
      </c>
      <c r="B577" s="1">
        <v>1</v>
      </c>
    </row>
    <row r="578" spans="1:2" x14ac:dyDescent="0.25">
      <c r="A578" s="3" t="s">
        <v>990</v>
      </c>
      <c r="B578" s="1">
        <v>1</v>
      </c>
    </row>
    <row r="579" spans="1:2" x14ac:dyDescent="0.25">
      <c r="A579" s="3" t="s">
        <v>3509</v>
      </c>
      <c r="B579" s="1">
        <v>1</v>
      </c>
    </row>
    <row r="580" spans="1:2" x14ac:dyDescent="0.25">
      <c r="A580" s="3" t="s">
        <v>3029</v>
      </c>
      <c r="B580" s="1">
        <v>1</v>
      </c>
    </row>
    <row r="581" spans="1:2" x14ac:dyDescent="0.25">
      <c r="A581" s="3" t="s">
        <v>2795</v>
      </c>
      <c r="B581" s="1">
        <v>1</v>
      </c>
    </row>
    <row r="582" spans="1:2" x14ac:dyDescent="0.25">
      <c r="A582" s="3" t="s">
        <v>2019</v>
      </c>
      <c r="B582" s="1">
        <v>1</v>
      </c>
    </row>
    <row r="583" spans="1:2" x14ac:dyDescent="0.25">
      <c r="A583" s="3" t="s">
        <v>2966</v>
      </c>
      <c r="B583" s="1">
        <v>1</v>
      </c>
    </row>
    <row r="584" spans="1:2" x14ac:dyDescent="0.25">
      <c r="A584" s="3" t="s">
        <v>1789</v>
      </c>
      <c r="B584" s="1">
        <v>1</v>
      </c>
    </row>
    <row r="585" spans="1:2" x14ac:dyDescent="0.25">
      <c r="A585" s="3" t="s">
        <v>3339</v>
      </c>
      <c r="B585" s="1">
        <v>1</v>
      </c>
    </row>
    <row r="586" spans="1:2" x14ac:dyDescent="0.25">
      <c r="A586" s="3" t="s">
        <v>1166</v>
      </c>
      <c r="B586" s="1">
        <v>1</v>
      </c>
    </row>
    <row r="587" spans="1:2" x14ac:dyDescent="0.25">
      <c r="A587" s="3" t="s">
        <v>730</v>
      </c>
      <c r="B587" s="1">
        <v>1</v>
      </c>
    </row>
    <row r="588" spans="1:2" x14ac:dyDescent="0.25">
      <c r="A588" s="3" t="s">
        <v>3049</v>
      </c>
      <c r="B588" s="1">
        <v>1</v>
      </c>
    </row>
    <row r="589" spans="1:2" x14ac:dyDescent="0.25">
      <c r="A589" s="3" t="s">
        <v>2213</v>
      </c>
      <c r="B589" s="1">
        <v>1</v>
      </c>
    </row>
    <row r="590" spans="1:2" x14ac:dyDescent="0.25">
      <c r="A590" s="3" t="s">
        <v>3922</v>
      </c>
      <c r="B590" s="1">
        <v>1</v>
      </c>
    </row>
    <row r="591" spans="1:2" x14ac:dyDescent="0.25">
      <c r="A591" s="3" t="s">
        <v>3037</v>
      </c>
      <c r="B591" s="1">
        <v>1</v>
      </c>
    </row>
    <row r="592" spans="1:2" x14ac:dyDescent="0.25">
      <c r="A592" s="3" t="s">
        <v>1805</v>
      </c>
      <c r="B592" s="1">
        <v>1</v>
      </c>
    </row>
    <row r="593" spans="1:2" x14ac:dyDescent="0.25">
      <c r="A593" s="3" t="s">
        <v>3816</v>
      </c>
      <c r="B593" s="1">
        <v>1</v>
      </c>
    </row>
    <row r="594" spans="1:2" x14ac:dyDescent="0.25">
      <c r="A594" s="3" t="s">
        <v>3515</v>
      </c>
      <c r="B594" s="1">
        <v>1</v>
      </c>
    </row>
    <row r="595" spans="1:2" x14ac:dyDescent="0.25">
      <c r="A595" s="3" t="s">
        <v>545</v>
      </c>
      <c r="B595" s="1">
        <v>1</v>
      </c>
    </row>
    <row r="596" spans="1:2" x14ac:dyDescent="0.25">
      <c r="A596" s="3" t="s">
        <v>433</v>
      </c>
      <c r="B596" s="1">
        <v>1</v>
      </c>
    </row>
    <row r="597" spans="1:2" x14ac:dyDescent="0.25">
      <c r="A597" s="3" t="s">
        <v>1236</v>
      </c>
      <c r="B597" s="1">
        <v>1</v>
      </c>
    </row>
    <row r="598" spans="1:2" x14ac:dyDescent="0.25">
      <c r="A598" s="3" t="s">
        <v>3913</v>
      </c>
      <c r="B598" s="1">
        <v>1</v>
      </c>
    </row>
    <row r="599" spans="1:2" x14ac:dyDescent="0.25">
      <c r="A599" s="3" t="s">
        <v>1288</v>
      </c>
      <c r="B599" s="1">
        <v>1</v>
      </c>
    </row>
    <row r="600" spans="1:2" x14ac:dyDescent="0.25">
      <c r="A600" s="3" t="s">
        <v>4039</v>
      </c>
      <c r="B600" s="1">
        <v>1</v>
      </c>
    </row>
    <row r="601" spans="1:2" x14ac:dyDescent="0.25">
      <c r="A601" s="3" t="s">
        <v>1740</v>
      </c>
      <c r="B601" s="1">
        <v>1</v>
      </c>
    </row>
    <row r="602" spans="1:2" x14ac:dyDescent="0.25">
      <c r="A602" s="3" t="s">
        <v>3097</v>
      </c>
      <c r="B602" s="1">
        <v>1</v>
      </c>
    </row>
    <row r="603" spans="1:2" x14ac:dyDescent="0.25">
      <c r="A603" s="3" t="s">
        <v>1230</v>
      </c>
      <c r="B603" s="1">
        <v>1</v>
      </c>
    </row>
    <row r="604" spans="1:2" x14ac:dyDescent="0.25">
      <c r="A604" s="3" t="s">
        <v>4371</v>
      </c>
      <c r="B604" s="1">
        <v>1</v>
      </c>
    </row>
    <row r="605" spans="1:2" x14ac:dyDescent="0.25">
      <c r="A605" s="3" t="s">
        <v>2024</v>
      </c>
      <c r="B605" s="1">
        <v>1</v>
      </c>
    </row>
    <row r="606" spans="1:2" x14ac:dyDescent="0.25">
      <c r="A606" s="3" t="s">
        <v>2327</v>
      </c>
      <c r="B606" s="1">
        <v>1</v>
      </c>
    </row>
    <row r="607" spans="1:2" x14ac:dyDescent="0.25">
      <c r="A607" s="3" t="s">
        <v>765</v>
      </c>
      <c r="B607" s="1">
        <v>1</v>
      </c>
    </row>
    <row r="608" spans="1:2" x14ac:dyDescent="0.25">
      <c r="A608" s="3" t="s">
        <v>3575</v>
      </c>
      <c r="B608" s="1">
        <v>1</v>
      </c>
    </row>
    <row r="609" spans="1:2" x14ac:dyDescent="0.25">
      <c r="A609" s="3" t="s">
        <v>3318</v>
      </c>
      <c r="B609" s="1">
        <v>1</v>
      </c>
    </row>
    <row r="610" spans="1:2" x14ac:dyDescent="0.25">
      <c r="A610" s="3" t="s">
        <v>2679</v>
      </c>
      <c r="B610" s="1">
        <v>1</v>
      </c>
    </row>
    <row r="611" spans="1:2" x14ac:dyDescent="0.25">
      <c r="A611" s="3" t="s">
        <v>4837</v>
      </c>
      <c r="B611" s="1">
        <v>1</v>
      </c>
    </row>
    <row r="612" spans="1:2" x14ac:dyDescent="0.25">
      <c r="A612" s="3" t="s">
        <v>2384</v>
      </c>
      <c r="B612" s="1">
        <v>1</v>
      </c>
    </row>
    <row r="613" spans="1:2" x14ac:dyDescent="0.25">
      <c r="A613" s="3" t="s">
        <v>234</v>
      </c>
      <c r="B613" s="1">
        <v>1</v>
      </c>
    </row>
    <row r="614" spans="1:2" x14ac:dyDescent="0.25">
      <c r="A614" s="3" t="s">
        <v>189</v>
      </c>
      <c r="B614" s="1">
        <v>1</v>
      </c>
    </row>
    <row r="615" spans="1:2" x14ac:dyDescent="0.25">
      <c r="A615" s="3" t="s">
        <v>933</v>
      </c>
      <c r="B615" s="1">
        <v>1</v>
      </c>
    </row>
    <row r="616" spans="1:2" x14ac:dyDescent="0.25">
      <c r="A616" s="3" t="s">
        <v>1784</v>
      </c>
      <c r="B616" s="1">
        <v>1</v>
      </c>
    </row>
    <row r="617" spans="1:2" x14ac:dyDescent="0.25">
      <c r="A617" s="3" t="s">
        <v>938</v>
      </c>
      <c r="B617" s="1">
        <v>1</v>
      </c>
    </row>
    <row r="618" spans="1:2" x14ac:dyDescent="0.25">
      <c r="A618" s="3" t="s">
        <v>3602</v>
      </c>
      <c r="B618" s="1">
        <v>1</v>
      </c>
    </row>
    <row r="619" spans="1:2" x14ac:dyDescent="0.25">
      <c r="A619" s="3" t="s">
        <v>1203</v>
      </c>
      <c r="B619" s="1">
        <v>1</v>
      </c>
    </row>
    <row r="620" spans="1:2" x14ac:dyDescent="0.25">
      <c r="A620" s="3" t="s">
        <v>3252</v>
      </c>
      <c r="B620" s="1">
        <v>1</v>
      </c>
    </row>
    <row r="621" spans="1:2" x14ac:dyDescent="0.25">
      <c r="A621" s="3" t="s">
        <v>1900</v>
      </c>
      <c r="B621" s="1">
        <v>1</v>
      </c>
    </row>
    <row r="622" spans="1:2" x14ac:dyDescent="0.25">
      <c r="A622" s="3" t="s">
        <v>1363</v>
      </c>
      <c r="B622" s="1">
        <v>1</v>
      </c>
    </row>
    <row r="623" spans="1:2" x14ac:dyDescent="0.25">
      <c r="A623" s="3" t="s">
        <v>4128</v>
      </c>
      <c r="B623" s="1">
        <v>1</v>
      </c>
    </row>
    <row r="624" spans="1:2" x14ac:dyDescent="0.25">
      <c r="A624" s="3" t="s">
        <v>568</v>
      </c>
      <c r="B624" s="1">
        <v>1</v>
      </c>
    </row>
    <row r="625" spans="1:2" x14ac:dyDescent="0.25">
      <c r="A625" s="3" t="s">
        <v>3347</v>
      </c>
      <c r="B625" s="1">
        <v>1</v>
      </c>
    </row>
    <row r="626" spans="1:2" x14ac:dyDescent="0.25">
      <c r="A626" s="3" t="s">
        <v>3824</v>
      </c>
      <c r="B626" s="1">
        <v>1</v>
      </c>
    </row>
    <row r="627" spans="1:2" x14ac:dyDescent="0.25">
      <c r="A627" s="3" t="s">
        <v>773</v>
      </c>
      <c r="B627" s="1">
        <v>1</v>
      </c>
    </row>
    <row r="628" spans="1:2" x14ac:dyDescent="0.25">
      <c r="A628" s="3" t="s">
        <v>818</v>
      </c>
      <c r="B628" s="1">
        <v>1</v>
      </c>
    </row>
    <row r="629" spans="1:2" x14ac:dyDescent="0.25">
      <c r="A629" s="3" t="s">
        <v>4822</v>
      </c>
      <c r="B629" s="1">
        <v>1</v>
      </c>
    </row>
    <row r="630" spans="1:2" x14ac:dyDescent="0.25">
      <c r="A630" s="3" t="s">
        <v>858</v>
      </c>
      <c r="B630" s="1">
        <v>1</v>
      </c>
    </row>
    <row r="631" spans="1:2" x14ac:dyDescent="0.25">
      <c r="A631" s="3" t="s">
        <v>4563</v>
      </c>
      <c r="B631" s="1">
        <v>1</v>
      </c>
    </row>
    <row r="632" spans="1:2" x14ac:dyDescent="0.25">
      <c r="A632" s="3" t="s">
        <v>2524</v>
      </c>
      <c r="B632" s="1">
        <v>1</v>
      </c>
    </row>
    <row r="633" spans="1:2" x14ac:dyDescent="0.25">
      <c r="A633" s="3" t="s">
        <v>397</v>
      </c>
      <c r="B633" s="1">
        <v>1</v>
      </c>
    </row>
    <row r="634" spans="1:2" x14ac:dyDescent="0.25">
      <c r="A634" s="3" t="s">
        <v>1259</v>
      </c>
      <c r="B634" s="1">
        <v>1</v>
      </c>
    </row>
    <row r="635" spans="1:2" x14ac:dyDescent="0.25">
      <c r="A635" s="3" t="s">
        <v>2569</v>
      </c>
      <c r="B635" s="1">
        <v>1</v>
      </c>
    </row>
    <row r="636" spans="1:2" x14ac:dyDescent="0.25">
      <c r="A636" s="3" t="s">
        <v>1612</v>
      </c>
      <c r="B636" s="1">
        <v>1</v>
      </c>
    </row>
    <row r="637" spans="1:2" x14ac:dyDescent="0.25">
      <c r="A637" s="3" t="s">
        <v>2853</v>
      </c>
      <c r="B637" s="1">
        <v>1</v>
      </c>
    </row>
    <row r="638" spans="1:2" x14ac:dyDescent="0.25">
      <c r="A638" s="3" t="s">
        <v>4949</v>
      </c>
      <c r="B638" s="1">
        <v>1</v>
      </c>
    </row>
    <row r="639" spans="1:2" x14ac:dyDescent="0.25">
      <c r="A639" s="3" t="s">
        <v>1686</v>
      </c>
      <c r="B639" s="1">
        <v>1</v>
      </c>
    </row>
    <row r="640" spans="1:2" x14ac:dyDescent="0.25">
      <c r="A640" s="3" t="s">
        <v>550</v>
      </c>
      <c r="B640" s="1">
        <v>1</v>
      </c>
    </row>
    <row r="641" spans="1:2" x14ac:dyDescent="0.25">
      <c r="A641" s="3" t="s">
        <v>4688</v>
      </c>
      <c r="B641" s="1">
        <v>1</v>
      </c>
    </row>
    <row r="642" spans="1:2" x14ac:dyDescent="0.25">
      <c r="A642" s="3" t="s">
        <v>2750</v>
      </c>
      <c r="B642" s="1">
        <v>1</v>
      </c>
    </row>
    <row r="643" spans="1:2" x14ac:dyDescent="0.25">
      <c r="A643" s="3" t="s">
        <v>3880</v>
      </c>
      <c r="B643" s="1">
        <v>1</v>
      </c>
    </row>
    <row r="644" spans="1:2" x14ac:dyDescent="0.25">
      <c r="A644" s="3" t="s">
        <v>4023</v>
      </c>
      <c r="B644" s="1">
        <v>1</v>
      </c>
    </row>
    <row r="645" spans="1:2" x14ac:dyDescent="0.25">
      <c r="A645" s="3" t="s">
        <v>2220</v>
      </c>
      <c r="B645" s="1">
        <v>1</v>
      </c>
    </row>
    <row r="646" spans="1:2" x14ac:dyDescent="0.25">
      <c r="A646" s="3" t="s">
        <v>1802</v>
      </c>
      <c r="B646" s="1">
        <v>1</v>
      </c>
    </row>
    <row r="647" spans="1:2" x14ac:dyDescent="0.25">
      <c r="A647" s="3" t="s">
        <v>2958</v>
      </c>
      <c r="B647" s="1">
        <v>1</v>
      </c>
    </row>
    <row r="648" spans="1:2" x14ac:dyDescent="0.25">
      <c r="A648" s="3" t="s">
        <v>3961</v>
      </c>
      <c r="B648" s="1">
        <v>1</v>
      </c>
    </row>
    <row r="649" spans="1:2" x14ac:dyDescent="0.25">
      <c r="A649" s="3" t="s">
        <v>2888</v>
      </c>
      <c r="B649" s="1">
        <v>1</v>
      </c>
    </row>
    <row r="650" spans="1:2" x14ac:dyDescent="0.25">
      <c r="A650" s="3" t="s">
        <v>3795</v>
      </c>
      <c r="B650" s="1">
        <v>1</v>
      </c>
    </row>
    <row r="651" spans="1:2" x14ac:dyDescent="0.25">
      <c r="A651" s="3" t="s">
        <v>2432</v>
      </c>
      <c r="B651" s="1">
        <v>1</v>
      </c>
    </row>
    <row r="652" spans="1:2" x14ac:dyDescent="0.25">
      <c r="A652" s="3" t="s">
        <v>2755</v>
      </c>
      <c r="B652" s="1">
        <v>1</v>
      </c>
    </row>
    <row r="653" spans="1:2" x14ac:dyDescent="0.25">
      <c r="A653" s="3" t="s">
        <v>2399</v>
      </c>
      <c r="B653" s="1">
        <v>1</v>
      </c>
    </row>
    <row r="654" spans="1:2" x14ac:dyDescent="0.25">
      <c r="A654" s="3" t="s">
        <v>3496</v>
      </c>
      <c r="B654" s="1">
        <v>1</v>
      </c>
    </row>
    <row r="655" spans="1:2" x14ac:dyDescent="0.25">
      <c r="A655" s="3" t="s">
        <v>801</v>
      </c>
      <c r="B655" s="1">
        <v>1</v>
      </c>
    </row>
    <row r="656" spans="1:2" x14ac:dyDescent="0.25">
      <c r="A656" s="3" t="s">
        <v>405</v>
      </c>
      <c r="B656" s="1">
        <v>1</v>
      </c>
    </row>
    <row r="657" spans="1:2" x14ac:dyDescent="0.25">
      <c r="A657" s="3" t="s">
        <v>258</v>
      </c>
      <c r="B657" s="1">
        <v>1</v>
      </c>
    </row>
    <row r="658" spans="1:2" x14ac:dyDescent="0.25">
      <c r="A658" s="3" t="s">
        <v>1565</v>
      </c>
      <c r="B658" s="1">
        <v>1</v>
      </c>
    </row>
    <row r="659" spans="1:2" x14ac:dyDescent="0.25">
      <c r="A659" s="3" t="s">
        <v>2305</v>
      </c>
      <c r="B659" s="1">
        <v>1</v>
      </c>
    </row>
    <row r="660" spans="1:2" x14ac:dyDescent="0.25">
      <c r="A660" s="3" t="s">
        <v>3985</v>
      </c>
      <c r="B660" s="1">
        <v>1</v>
      </c>
    </row>
    <row r="661" spans="1:2" x14ac:dyDescent="0.25">
      <c r="A661" s="3" t="s">
        <v>863</v>
      </c>
      <c r="B661" s="1">
        <v>1</v>
      </c>
    </row>
    <row r="662" spans="1:2" x14ac:dyDescent="0.25">
      <c r="A662" s="3" t="s">
        <v>171</v>
      </c>
      <c r="B662" s="1">
        <v>1</v>
      </c>
    </row>
    <row r="663" spans="1:2" x14ac:dyDescent="0.25">
      <c r="A663" s="3" t="s">
        <v>412</v>
      </c>
      <c r="B663" s="1">
        <v>1</v>
      </c>
    </row>
    <row r="664" spans="1:2" x14ac:dyDescent="0.25">
      <c r="A664" s="3" t="s">
        <v>759</v>
      </c>
      <c r="B664" s="1">
        <v>1</v>
      </c>
    </row>
    <row r="665" spans="1:2" x14ac:dyDescent="0.25">
      <c r="A665" s="3" t="s">
        <v>4493</v>
      </c>
      <c r="B665" s="1">
        <v>1</v>
      </c>
    </row>
    <row r="666" spans="1:2" x14ac:dyDescent="0.25">
      <c r="A666" s="3" t="s">
        <v>4242</v>
      </c>
      <c r="B666" s="1">
        <v>1</v>
      </c>
    </row>
    <row r="667" spans="1:2" x14ac:dyDescent="0.25">
      <c r="A667" s="3" t="s">
        <v>2814</v>
      </c>
      <c r="B667" s="1">
        <v>1</v>
      </c>
    </row>
    <row r="668" spans="1:2" x14ac:dyDescent="0.25">
      <c r="A668" s="3" t="s">
        <v>3626</v>
      </c>
      <c r="B668" s="1">
        <v>1</v>
      </c>
    </row>
    <row r="669" spans="1:2" x14ac:dyDescent="0.25">
      <c r="A669" s="3" t="s">
        <v>3487</v>
      </c>
      <c r="B669" s="1">
        <v>1</v>
      </c>
    </row>
    <row r="670" spans="1:2" x14ac:dyDescent="0.25">
      <c r="A670" s="3" t="s">
        <v>4177</v>
      </c>
      <c r="B670" s="1">
        <v>1</v>
      </c>
    </row>
    <row r="671" spans="1:2" x14ac:dyDescent="0.25">
      <c r="A671" s="3" t="s">
        <v>1211</v>
      </c>
      <c r="B671" s="1">
        <v>1</v>
      </c>
    </row>
    <row r="672" spans="1:2" x14ac:dyDescent="0.25">
      <c r="A672" s="3" t="s">
        <v>4117</v>
      </c>
      <c r="B672" s="1">
        <v>1</v>
      </c>
    </row>
    <row r="673" spans="1:2" x14ac:dyDescent="0.25">
      <c r="A673" s="3" t="s">
        <v>735</v>
      </c>
      <c r="B673" s="1">
        <v>1</v>
      </c>
    </row>
    <row r="674" spans="1:2" x14ac:dyDescent="0.25">
      <c r="A674" s="3" t="s">
        <v>3636</v>
      </c>
      <c r="B674" s="1">
        <v>1</v>
      </c>
    </row>
    <row r="675" spans="1:2" x14ac:dyDescent="0.25">
      <c r="A675" s="3" t="s">
        <v>1557</v>
      </c>
      <c r="B675" s="1">
        <v>1</v>
      </c>
    </row>
    <row r="676" spans="1:2" x14ac:dyDescent="0.25">
      <c r="A676" s="3" t="s">
        <v>3672</v>
      </c>
      <c r="B676" s="1">
        <v>1</v>
      </c>
    </row>
    <row r="677" spans="1:2" x14ac:dyDescent="0.25">
      <c r="A677" s="3" t="s">
        <v>3507</v>
      </c>
      <c r="B677" s="1">
        <v>1</v>
      </c>
    </row>
    <row r="678" spans="1:2" x14ac:dyDescent="0.25">
      <c r="A678" s="3" t="s">
        <v>3285</v>
      </c>
      <c r="B678" s="1">
        <v>1</v>
      </c>
    </row>
    <row r="679" spans="1:2" x14ac:dyDescent="0.25">
      <c r="A679" s="3" t="s">
        <v>3299</v>
      </c>
      <c r="B679" s="1">
        <v>1</v>
      </c>
    </row>
    <row r="680" spans="1:2" x14ac:dyDescent="0.25">
      <c r="A680" s="3" t="s">
        <v>4786</v>
      </c>
      <c r="B680" s="1">
        <v>1</v>
      </c>
    </row>
    <row r="681" spans="1:2" x14ac:dyDescent="0.25">
      <c r="A681" s="3" t="s">
        <v>1564</v>
      </c>
      <c r="B681" s="1">
        <v>1</v>
      </c>
    </row>
    <row r="682" spans="1:2" x14ac:dyDescent="0.25">
      <c r="A682" s="3" t="s">
        <v>1626</v>
      </c>
      <c r="B682" s="1">
        <v>1</v>
      </c>
    </row>
    <row r="683" spans="1:2" x14ac:dyDescent="0.25">
      <c r="A683" s="3" t="s">
        <v>4776</v>
      </c>
      <c r="B683" s="1">
        <v>1</v>
      </c>
    </row>
    <row r="684" spans="1:2" x14ac:dyDescent="0.25">
      <c r="A684" s="3" t="s">
        <v>2899</v>
      </c>
      <c r="B684" s="1">
        <v>1</v>
      </c>
    </row>
    <row r="685" spans="1:2" x14ac:dyDescent="0.25">
      <c r="A685" s="3" t="s">
        <v>2813</v>
      </c>
      <c r="B685" s="1">
        <v>1</v>
      </c>
    </row>
    <row r="686" spans="1:2" x14ac:dyDescent="0.25">
      <c r="A686" s="3" t="s">
        <v>1631</v>
      </c>
      <c r="B686" s="1">
        <v>1</v>
      </c>
    </row>
    <row r="687" spans="1:2" x14ac:dyDescent="0.25">
      <c r="A687" s="3" t="s">
        <v>3610</v>
      </c>
      <c r="B687" s="1">
        <v>1</v>
      </c>
    </row>
    <row r="688" spans="1:2" x14ac:dyDescent="0.25">
      <c r="A688" s="3" t="s">
        <v>2203</v>
      </c>
      <c r="B688" s="1">
        <v>1</v>
      </c>
    </row>
    <row r="689" spans="1:2" x14ac:dyDescent="0.25">
      <c r="A689" s="3" t="s">
        <v>395</v>
      </c>
      <c r="B689" s="1">
        <v>1</v>
      </c>
    </row>
    <row r="690" spans="1:2" x14ac:dyDescent="0.25">
      <c r="A690" s="3" t="s">
        <v>2401</v>
      </c>
      <c r="B690" s="1">
        <v>1</v>
      </c>
    </row>
    <row r="691" spans="1:2" x14ac:dyDescent="0.25">
      <c r="A691" s="3" t="s">
        <v>2219</v>
      </c>
      <c r="B691" s="1">
        <v>1</v>
      </c>
    </row>
    <row r="692" spans="1:2" x14ac:dyDescent="0.25">
      <c r="A692" s="3" t="s">
        <v>2328</v>
      </c>
      <c r="B692" s="1">
        <v>1</v>
      </c>
    </row>
    <row r="693" spans="1:2" x14ac:dyDescent="0.25">
      <c r="A693" s="3" t="s">
        <v>3772</v>
      </c>
      <c r="B693" s="1">
        <v>1</v>
      </c>
    </row>
    <row r="694" spans="1:2" x14ac:dyDescent="0.25">
      <c r="A694" s="3" t="s">
        <v>559</v>
      </c>
      <c r="B694" s="1">
        <v>1</v>
      </c>
    </row>
    <row r="695" spans="1:2" x14ac:dyDescent="0.25">
      <c r="A695" s="3" t="s">
        <v>4139</v>
      </c>
      <c r="B695" s="1">
        <v>1</v>
      </c>
    </row>
    <row r="696" spans="1:2" x14ac:dyDescent="0.25">
      <c r="A696" s="3" t="s">
        <v>4590</v>
      </c>
      <c r="B696" s="1">
        <v>1</v>
      </c>
    </row>
    <row r="697" spans="1:2" x14ac:dyDescent="0.25">
      <c r="A697" s="3" t="s">
        <v>435</v>
      </c>
      <c r="B697" s="1">
        <v>1</v>
      </c>
    </row>
    <row r="698" spans="1:2" x14ac:dyDescent="0.25">
      <c r="A698" s="3" t="s">
        <v>4695</v>
      </c>
      <c r="B698" s="1">
        <v>1</v>
      </c>
    </row>
    <row r="699" spans="1:2" x14ac:dyDescent="0.25">
      <c r="A699" s="3" t="s">
        <v>2140</v>
      </c>
      <c r="B699" s="1">
        <v>1</v>
      </c>
    </row>
    <row r="700" spans="1:2" x14ac:dyDescent="0.25">
      <c r="A700" s="3" t="s">
        <v>4580</v>
      </c>
      <c r="B700" s="1">
        <v>1</v>
      </c>
    </row>
    <row r="701" spans="1:2" x14ac:dyDescent="0.25">
      <c r="A701" s="3" t="s">
        <v>2026</v>
      </c>
      <c r="B701" s="1">
        <v>1</v>
      </c>
    </row>
    <row r="702" spans="1:2" x14ac:dyDescent="0.25">
      <c r="A702" s="3" t="s">
        <v>844</v>
      </c>
      <c r="B702" s="1">
        <v>1</v>
      </c>
    </row>
    <row r="703" spans="1:2" x14ac:dyDescent="0.25">
      <c r="A703" s="3" t="s">
        <v>3123</v>
      </c>
      <c r="B703" s="1">
        <v>1</v>
      </c>
    </row>
    <row r="704" spans="1:2" x14ac:dyDescent="0.25">
      <c r="A704" s="3" t="s">
        <v>4123</v>
      </c>
      <c r="B704" s="1">
        <v>1</v>
      </c>
    </row>
    <row r="705" spans="1:2" x14ac:dyDescent="0.25">
      <c r="A705" s="3" t="s">
        <v>1241</v>
      </c>
      <c r="B705" s="1">
        <v>1</v>
      </c>
    </row>
    <row r="706" spans="1:2" x14ac:dyDescent="0.25">
      <c r="A706" s="3" t="s">
        <v>4772</v>
      </c>
      <c r="B706" s="1">
        <v>1</v>
      </c>
    </row>
    <row r="707" spans="1:2" x14ac:dyDescent="0.25">
      <c r="A707" s="3" t="s">
        <v>1470</v>
      </c>
      <c r="B707" s="1">
        <v>1</v>
      </c>
    </row>
    <row r="708" spans="1:2" x14ac:dyDescent="0.25">
      <c r="A708" s="3" t="s">
        <v>501</v>
      </c>
      <c r="B708" s="1">
        <v>1</v>
      </c>
    </row>
    <row r="709" spans="1:2" x14ac:dyDescent="0.25">
      <c r="A709" s="3" t="s">
        <v>24</v>
      </c>
      <c r="B709" s="1">
        <v>1</v>
      </c>
    </row>
    <row r="710" spans="1:2" x14ac:dyDescent="0.25">
      <c r="A710" s="3" t="s">
        <v>4454</v>
      </c>
      <c r="B710" s="1">
        <v>1</v>
      </c>
    </row>
    <row r="711" spans="1:2" x14ac:dyDescent="0.25">
      <c r="A711" s="3" t="s">
        <v>341</v>
      </c>
      <c r="B711" s="1">
        <v>1</v>
      </c>
    </row>
    <row r="712" spans="1:2" x14ac:dyDescent="0.25">
      <c r="A712" s="3" t="s">
        <v>753</v>
      </c>
      <c r="B712" s="1">
        <v>1</v>
      </c>
    </row>
    <row r="713" spans="1:2" x14ac:dyDescent="0.25">
      <c r="A713" s="3" t="s">
        <v>3136</v>
      </c>
      <c r="B713" s="1">
        <v>1</v>
      </c>
    </row>
    <row r="714" spans="1:2" x14ac:dyDescent="0.25">
      <c r="A714" s="3" t="s">
        <v>3221</v>
      </c>
      <c r="B714" s="1">
        <v>1</v>
      </c>
    </row>
    <row r="715" spans="1:2" x14ac:dyDescent="0.25">
      <c r="A715" s="3" t="s">
        <v>518</v>
      </c>
      <c r="B715" s="1">
        <v>1</v>
      </c>
    </row>
    <row r="716" spans="1:2" x14ac:dyDescent="0.25">
      <c r="A716" s="3" t="s">
        <v>822</v>
      </c>
      <c r="B716" s="1">
        <v>1</v>
      </c>
    </row>
    <row r="717" spans="1:2" x14ac:dyDescent="0.25">
      <c r="A717" s="3" t="s">
        <v>3846</v>
      </c>
      <c r="B717" s="1">
        <v>1</v>
      </c>
    </row>
    <row r="718" spans="1:2" x14ac:dyDescent="0.25">
      <c r="A718" s="3" t="s">
        <v>1660</v>
      </c>
      <c r="B718" s="1">
        <v>1</v>
      </c>
    </row>
    <row r="719" spans="1:2" x14ac:dyDescent="0.25">
      <c r="A719" s="3" t="s">
        <v>4752</v>
      </c>
      <c r="B719" s="1">
        <v>1</v>
      </c>
    </row>
    <row r="720" spans="1:2" x14ac:dyDescent="0.25">
      <c r="A720" s="3" t="s">
        <v>1775</v>
      </c>
      <c r="B720" s="1">
        <v>1</v>
      </c>
    </row>
    <row r="721" spans="1:2" x14ac:dyDescent="0.25">
      <c r="A721" s="3" t="s">
        <v>2757</v>
      </c>
      <c r="B721" s="1">
        <v>1</v>
      </c>
    </row>
    <row r="722" spans="1:2" x14ac:dyDescent="0.25">
      <c r="A722" s="3" t="s">
        <v>3815</v>
      </c>
      <c r="B722" s="1">
        <v>1</v>
      </c>
    </row>
    <row r="723" spans="1:2" x14ac:dyDescent="0.25">
      <c r="A723" s="3" t="s">
        <v>4281</v>
      </c>
      <c r="B723" s="1">
        <v>1</v>
      </c>
    </row>
    <row r="724" spans="1:2" x14ac:dyDescent="0.25">
      <c r="A724" s="3" t="s">
        <v>2464</v>
      </c>
      <c r="B724" s="1">
        <v>1</v>
      </c>
    </row>
    <row r="725" spans="1:2" x14ac:dyDescent="0.25">
      <c r="A725" s="3" t="s">
        <v>1209</v>
      </c>
      <c r="B725" s="1">
        <v>1</v>
      </c>
    </row>
    <row r="726" spans="1:2" x14ac:dyDescent="0.25">
      <c r="A726" s="3" t="s">
        <v>346</v>
      </c>
      <c r="B726" s="1">
        <v>1</v>
      </c>
    </row>
    <row r="727" spans="1:2" x14ac:dyDescent="0.25">
      <c r="A727" s="3" t="s">
        <v>4191</v>
      </c>
      <c r="B727" s="1">
        <v>1</v>
      </c>
    </row>
    <row r="728" spans="1:2" x14ac:dyDescent="0.25">
      <c r="A728" s="3" t="s">
        <v>2921</v>
      </c>
      <c r="B728" s="1">
        <v>1</v>
      </c>
    </row>
    <row r="729" spans="1:2" x14ac:dyDescent="0.25">
      <c r="A729" s="3" t="s">
        <v>1483</v>
      </c>
      <c r="B729" s="1">
        <v>1</v>
      </c>
    </row>
    <row r="730" spans="1:2" x14ac:dyDescent="0.25">
      <c r="A730" s="3" t="s">
        <v>4851</v>
      </c>
      <c r="B730" s="1">
        <v>1</v>
      </c>
    </row>
    <row r="731" spans="1:2" x14ac:dyDescent="0.25">
      <c r="A731" s="3" t="s">
        <v>3996</v>
      </c>
      <c r="B731" s="1">
        <v>1</v>
      </c>
    </row>
    <row r="732" spans="1:2" x14ac:dyDescent="0.25">
      <c r="A732" s="3" t="s">
        <v>1474</v>
      </c>
      <c r="B732" s="1">
        <v>1</v>
      </c>
    </row>
    <row r="733" spans="1:2" x14ac:dyDescent="0.25">
      <c r="A733" s="3" t="s">
        <v>3310</v>
      </c>
      <c r="B733" s="1">
        <v>1</v>
      </c>
    </row>
    <row r="734" spans="1:2" x14ac:dyDescent="0.25">
      <c r="A734" s="3" t="s">
        <v>4450</v>
      </c>
      <c r="B734" s="1">
        <v>1</v>
      </c>
    </row>
    <row r="735" spans="1:2" x14ac:dyDescent="0.25">
      <c r="A735" s="3" t="s">
        <v>1217</v>
      </c>
      <c r="B735" s="1">
        <v>1</v>
      </c>
    </row>
    <row r="736" spans="1:2" x14ac:dyDescent="0.25">
      <c r="A736" s="3" t="s">
        <v>2202</v>
      </c>
      <c r="B736" s="1">
        <v>1</v>
      </c>
    </row>
    <row r="737" spans="1:2" x14ac:dyDescent="0.25">
      <c r="A737" s="3" t="s">
        <v>2619</v>
      </c>
      <c r="B737" s="1">
        <v>1</v>
      </c>
    </row>
    <row r="738" spans="1:2" x14ac:dyDescent="0.25">
      <c r="A738" s="3" t="s">
        <v>3587</v>
      </c>
      <c r="B738" s="1">
        <v>1</v>
      </c>
    </row>
    <row r="739" spans="1:2" x14ac:dyDescent="0.25">
      <c r="A739" s="3" t="s">
        <v>2765</v>
      </c>
      <c r="B739" s="1">
        <v>1</v>
      </c>
    </row>
    <row r="740" spans="1:2" x14ac:dyDescent="0.25">
      <c r="A740" s="3" t="s">
        <v>2427</v>
      </c>
      <c r="B740" s="1">
        <v>1</v>
      </c>
    </row>
    <row r="741" spans="1:2" x14ac:dyDescent="0.25">
      <c r="A741" s="3" t="s">
        <v>3149</v>
      </c>
      <c r="B741" s="1">
        <v>1</v>
      </c>
    </row>
    <row r="742" spans="1:2" x14ac:dyDescent="0.25">
      <c r="A742" s="3" t="s">
        <v>4270</v>
      </c>
      <c r="B742" s="1">
        <v>1</v>
      </c>
    </row>
    <row r="743" spans="1:2" x14ac:dyDescent="0.25">
      <c r="A743" s="3" t="s">
        <v>515</v>
      </c>
      <c r="B743" s="1">
        <v>1</v>
      </c>
    </row>
    <row r="744" spans="1:2" x14ac:dyDescent="0.25">
      <c r="A744" s="3" t="s">
        <v>2568</v>
      </c>
      <c r="B744" s="1">
        <v>1</v>
      </c>
    </row>
    <row r="745" spans="1:2" x14ac:dyDescent="0.25">
      <c r="A745" s="3" t="s">
        <v>4189</v>
      </c>
      <c r="B745" s="1">
        <v>1</v>
      </c>
    </row>
    <row r="746" spans="1:2" x14ac:dyDescent="0.25">
      <c r="A746" s="3" t="s">
        <v>4560</v>
      </c>
      <c r="B746" s="1">
        <v>1</v>
      </c>
    </row>
    <row r="747" spans="1:2" x14ac:dyDescent="0.25">
      <c r="A747" s="3" t="s">
        <v>504</v>
      </c>
      <c r="B747" s="1">
        <v>1</v>
      </c>
    </row>
    <row r="748" spans="1:2" x14ac:dyDescent="0.25">
      <c r="A748" s="3" t="s">
        <v>2369</v>
      </c>
      <c r="B748" s="1">
        <v>1</v>
      </c>
    </row>
    <row r="749" spans="1:2" x14ac:dyDescent="0.25">
      <c r="A749" s="3" t="s">
        <v>4131</v>
      </c>
      <c r="B749" s="1">
        <v>1</v>
      </c>
    </row>
    <row r="750" spans="1:2" x14ac:dyDescent="0.25">
      <c r="A750" s="3" t="s">
        <v>907</v>
      </c>
      <c r="B750" s="1">
        <v>1</v>
      </c>
    </row>
    <row r="751" spans="1:2" x14ac:dyDescent="0.25">
      <c r="A751" s="3" t="s">
        <v>3196</v>
      </c>
      <c r="B751" s="1">
        <v>1</v>
      </c>
    </row>
    <row r="752" spans="1:2" x14ac:dyDescent="0.25">
      <c r="A752" s="3" t="s">
        <v>2668</v>
      </c>
      <c r="B752" s="1">
        <v>1</v>
      </c>
    </row>
    <row r="753" spans="1:2" x14ac:dyDescent="0.25">
      <c r="A753" s="3" t="s">
        <v>2727</v>
      </c>
      <c r="B753" s="1">
        <v>1</v>
      </c>
    </row>
    <row r="754" spans="1:2" x14ac:dyDescent="0.25">
      <c r="A754" s="3" t="s">
        <v>4700</v>
      </c>
      <c r="B754" s="1">
        <v>1</v>
      </c>
    </row>
    <row r="755" spans="1:2" x14ac:dyDescent="0.25">
      <c r="A755" s="3" t="s">
        <v>1909</v>
      </c>
      <c r="B755" s="1">
        <v>1</v>
      </c>
    </row>
    <row r="756" spans="1:2" x14ac:dyDescent="0.25">
      <c r="A756" s="3" t="s">
        <v>2224</v>
      </c>
      <c r="B756" s="1">
        <v>1</v>
      </c>
    </row>
    <row r="757" spans="1:2" x14ac:dyDescent="0.25">
      <c r="A757" s="3" t="s">
        <v>1702</v>
      </c>
      <c r="B757" s="1">
        <v>1</v>
      </c>
    </row>
    <row r="758" spans="1:2" x14ac:dyDescent="0.25">
      <c r="A758" s="3" t="s">
        <v>2618</v>
      </c>
      <c r="B758" s="1">
        <v>1</v>
      </c>
    </row>
    <row r="759" spans="1:2" x14ac:dyDescent="0.25">
      <c r="A759" s="3" t="s">
        <v>1814</v>
      </c>
      <c r="B759" s="1">
        <v>1</v>
      </c>
    </row>
    <row r="760" spans="1:2" x14ac:dyDescent="0.25">
      <c r="A760" s="3" t="s">
        <v>4314</v>
      </c>
      <c r="B760" s="1">
        <v>1</v>
      </c>
    </row>
    <row r="761" spans="1:2" x14ac:dyDescent="0.25">
      <c r="A761" s="3" t="s">
        <v>4158</v>
      </c>
      <c r="B761" s="1">
        <v>1</v>
      </c>
    </row>
    <row r="762" spans="1:2" x14ac:dyDescent="0.25">
      <c r="A762" s="3" t="s">
        <v>239</v>
      </c>
      <c r="B762" s="1">
        <v>1</v>
      </c>
    </row>
    <row r="763" spans="1:2" x14ac:dyDescent="0.25">
      <c r="A763" s="3" t="s">
        <v>3621</v>
      </c>
      <c r="B763" s="1">
        <v>1</v>
      </c>
    </row>
    <row r="764" spans="1:2" x14ac:dyDescent="0.25">
      <c r="A764" s="3" t="s">
        <v>227</v>
      </c>
      <c r="B764" s="1">
        <v>1</v>
      </c>
    </row>
    <row r="765" spans="1:2" x14ac:dyDescent="0.25">
      <c r="A765" s="3" t="s">
        <v>2094</v>
      </c>
      <c r="B765" s="1">
        <v>1</v>
      </c>
    </row>
    <row r="766" spans="1:2" x14ac:dyDescent="0.25">
      <c r="A766" s="3" t="s">
        <v>4975</v>
      </c>
      <c r="B766" s="1">
        <v>1</v>
      </c>
    </row>
    <row r="767" spans="1:2" x14ac:dyDescent="0.25">
      <c r="A767" s="3" t="s">
        <v>3527</v>
      </c>
      <c r="B767" s="1">
        <v>1</v>
      </c>
    </row>
    <row r="768" spans="1:2" x14ac:dyDescent="0.25">
      <c r="A768" s="3" t="s">
        <v>3076</v>
      </c>
      <c r="B768" s="1">
        <v>1</v>
      </c>
    </row>
    <row r="769" spans="1:2" x14ac:dyDescent="0.25">
      <c r="A769" s="3" t="s">
        <v>2573</v>
      </c>
      <c r="B769" s="1">
        <v>1</v>
      </c>
    </row>
    <row r="770" spans="1:2" x14ac:dyDescent="0.25">
      <c r="A770" s="3" t="s">
        <v>1320</v>
      </c>
      <c r="B770" s="1">
        <v>1</v>
      </c>
    </row>
    <row r="771" spans="1:2" x14ac:dyDescent="0.25">
      <c r="A771" s="3" t="s">
        <v>1962</v>
      </c>
      <c r="B771" s="1">
        <v>1</v>
      </c>
    </row>
    <row r="772" spans="1:2" x14ac:dyDescent="0.25">
      <c r="A772" s="3" t="s">
        <v>648</v>
      </c>
      <c r="B772" s="1">
        <v>1</v>
      </c>
    </row>
    <row r="773" spans="1:2" x14ac:dyDescent="0.25">
      <c r="A773" s="3" t="s">
        <v>2985</v>
      </c>
      <c r="B773" s="1">
        <v>1</v>
      </c>
    </row>
    <row r="774" spans="1:2" x14ac:dyDescent="0.25">
      <c r="A774" s="3" t="s">
        <v>2062</v>
      </c>
      <c r="B774" s="1">
        <v>1</v>
      </c>
    </row>
    <row r="775" spans="1:2" x14ac:dyDescent="0.25">
      <c r="A775" s="3" t="s">
        <v>4056</v>
      </c>
      <c r="B775" s="1">
        <v>1</v>
      </c>
    </row>
    <row r="776" spans="1:2" x14ac:dyDescent="0.25">
      <c r="A776" s="3" t="s">
        <v>879</v>
      </c>
      <c r="B776" s="1">
        <v>1</v>
      </c>
    </row>
    <row r="777" spans="1:2" x14ac:dyDescent="0.25">
      <c r="A777" s="3" t="s">
        <v>4111</v>
      </c>
      <c r="B777" s="1">
        <v>1</v>
      </c>
    </row>
    <row r="778" spans="1:2" x14ac:dyDescent="0.25">
      <c r="A778" s="3" t="s">
        <v>3432</v>
      </c>
      <c r="B778" s="1">
        <v>1</v>
      </c>
    </row>
    <row r="779" spans="1:2" x14ac:dyDescent="0.25">
      <c r="A779" s="3" t="s">
        <v>4431</v>
      </c>
      <c r="B779" s="1">
        <v>1</v>
      </c>
    </row>
    <row r="780" spans="1:2" x14ac:dyDescent="0.25">
      <c r="A780" s="3" t="s">
        <v>1657</v>
      </c>
      <c r="B780" s="1">
        <v>1</v>
      </c>
    </row>
    <row r="781" spans="1:2" x14ac:dyDescent="0.25">
      <c r="A781" s="3" t="s">
        <v>537</v>
      </c>
      <c r="B781" s="1">
        <v>1</v>
      </c>
    </row>
    <row r="782" spans="1:2" x14ac:dyDescent="0.25">
      <c r="A782" s="3" t="s">
        <v>2170</v>
      </c>
      <c r="B782" s="1">
        <v>1</v>
      </c>
    </row>
    <row r="783" spans="1:2" x14ac:dyDescent="0.25">
      <c r="A783" s="3" t="s">
        <v>2639</v>
      </c>
      <c r="B783" s="1">
        <v>1</v>
      </c>
    </row>
    <row r="784" spans="1:2" x14ac:dyDescent="0.25">
      <c r="A784" s="3" t="s">
        <v>4858</v>
      </c>
      <c r="B784" s="1">
        <v>1</v>
      </c>
    </row>
    <row r="785" spans="1:2" x14ac:dyDescent="0.25">
      <c r="A785" s="3" t="s">
        <v>4513</v>
      </c>
      <c r="B785" s="1">
        <v>1</v>
      </c>
    </row>
    <row r="786" spans="1:2" x14ac:dyDescent="0.25">
      <c r="A786" s="3" t="s">
        <v>2249</v>
      </c>
      <c r="B786" s="1">
        <v>1</v>
      </c>
    </row>
    <row r="787" spans="1:2" x14ac:dyDescent="0.25">
      <c r="A787" s="3" t="s">
        <v>4448</v>
      </c>
      <c r="B787" s="1">
        <v>1</v>
      </c>
    </row>
    <row r="788" spans="1:2" x14ac:dyDescent="0.25">
      <c r="A788" s="3" t="s">
        <v>3481</v>
      </c>
      <c r="B788" s="1">
        <v>1</v>
      </c>
    </row>
    <row r="789" spans="1:2" x14ac:dyDescent="0.25">
      <c r="A789" s="3" t="s">
        <v>3219</v>
      </c>
      <c r="B789" s="1">
        <v>1</v>
      </c>
    </row>
    <row r="790" spans="1:2" x14ac:dyDescent="0.25">
      <c r="A790" s="3" t="s">
        <v>1368</v>
      </c>
      <c r="B790" s="1">
        <v>1</v>
      </c>
    </row>
    <row r="791" spans="1:2" x14ac:dyDescent="0.25">
      <c r="A791" s="3" t="s">
        <v>898</v>
      </c>
      <c r="B791" s="1">
        <v>1</v>
      </c>
    </row>
    <row r="792" spans="1:2" x14ac:dyDescent="0.25">
      <c r="A792" s="3" t="s">
        <v>3223</v>
      </c>
      <c r="B792" s="1">
        <v>1</v>
      </c>
    </row>
    <row r="793" spans="1:2" x14ac:dyDescent="0.25">
      <c r="A793" s="3" t="s">
        <v>1071</v>
      </c>
      <c r="B793" s="1">
        <v>1</v>
      </c>
    </row>
    <row r="794" spans="1:2" x14ac:dyDescent="0.25">
      <c r="A794" s="3" t="s">
        <v>3446</v>
      </c>
      <c r="B794" s="1">
        <v>1</v>
      </c>
    </row>
    <row r="795" spans="1:2" x14ac:dyDescent="0.25">
      <c r="A795" s="3" t="s">
        <v>1760</v>
      </c>
      <c r="B795" s="1">
        <v>1</v>
      </c>
    </row>
    <row r="796" spans="1:2" x14ac:dyDescent="0.25">
      <c r="A796" s="3" t="s">
        <v>2486</v>
      </c>
      <c r="B796" s="1">
        <v>1</v>
      </c>
    </row>
    <row r="797" spans="1:2" x14ac:dyDescent="0.25">
      <c r="A797" s="3" t="s">
        <v>476</v>
      </c>
      <c r="B797" s="1">
        <v>1</v>
      </c>
    </row>
    <row r="798" spans="1:2" x14ac:dyDescent="0.25">
      <c r="A798" s="3" t="s">
        <v>3560</v>
      </c>
      <c r="B798" s="1">
        <v>1</v>
      </c>
    </row>
    <row r="799" spans="1:2" x14ac:dyDescent="0.25">
      <c r="A799" s="3" t="s">
        <v>4227</v>
      </c>
      <c r="B799" s="1">
        <v>1</v>
      </c>
    </row>
    <row r="800" spans="1:2" x14ac:dyDescent="0.25">
      <c r="A800" s="3" t="s">
        <v>2946</v>
      </c>
      <c r="B800" s="1">
        <v>1</v>
      </c>
    </row>
    <row r="801" spans="1:2" x14ac:dyDescent="0.25">
      <c r="A801" s="3" t="s">
        <v>555</v>
      </c>
      <c r="B801" s="1">
        <v>1</v>
      </c>
    </row>
    <row r="802" spans="1:2" x14ac:dyDescent="0.25">
      <c r="A802" s="3" t="s">
        <v>4683</v>
      </c>
      <c r="B802" s="1">
        <v>1</v>
      </c>
    </row>
    <row r="803" spans="1:2" x14ac:dyDescent="0.25">
      <c r="A803" s="3" t="s">
        <v>4221</v>
      </c>
      <c r="B803" s="1">
        <v>1</v>
      </c>
    </row>
    <row r="804" spans="1:2" x14ac:dyDescent="0.25">
      <c r="A804" s="3" t="s">
        <v>1390</v>
      </c>
      <c r="B804" s="1">
        <v>1</v>
      </c>
    </row>
    <row r="805" spans="1:2" x14ac:dyDescent="0.25">
      <c r="A805" s="3" t="s">
        <v>2418</v>
      </c>
      <c r="B805" s="1">
        <v>1</v>
      </c>
    </row>
    <row r="806" spans="1:2" x14ac:dyDescent="0.25">
      <c r="A806" s="3" t="s">
        <v>839</v>
      </c>
      <c r="B806" s="1">
        <v>1</v>
      </c>
    </row>
    <row r="807" spans="1:2" x14ac:dyDescent="0.25">
      <c r="A807" s="3" t="s">
        <v>860</v>
      </c>
      <c r="B807" s="1">
        <v>1</v>
      </c>
    </row>
    <row r="808" spans="1:2" x14ac:dyDescent="0.25">
      <c r="A808" s="3" t="s">
        <v>3647</v>
      </c>
      <c r="B808" s="1">
        <v>1</v>
      </c>
    </row>
    <row r="809" spans="1:2" x14ac:dyDescent="0.25">
      <c r="A809" s="3" t="s">
        <v>1126</v>
      </c>
      <c r="B809" s="1">
        <v>1</v>
      </c>
    </row>
    <row r="810" spans="1:2" x14ac:dyDescent="0.25">
      <c r="A810" s="3" t="s">
        <v>1588</v>
      </c>
      <c r="B810" s="1">
        <v>1</v>
      </c>
    </row>
    <row r="811" spans="1:2" x14ac:dyDescent="0.25">
      <c r="A811" s="3" t="s">
        <v>62</v>
      </c>
      <c r="B811" s="1">
        <v>1</v>
      </c>
    </row>
    <row r="812" spans="1:2" x14ac:dyDescent="0.25">
      <c r="A812" s="3" t="s">
        <v>2123</v>
      </c>
      <c r="B812" s="1">
        <v>1</v>
      </c>
    </row>
    <row r="813" spans="1:2" x14ac:dyDescent="0.25">
      <c r="A813" s="3" t="s">
        <v>4005</v>
      </c>
      <c r="B813" s="1">
        <v>1</v>
      </c>
    </row>
    <row r="814" spans="1:2" x14ac:dyDescent="0.25">
      <c r="A814" s="3" t="s">
        <v>965</v>
      </c>
      <c r="B814" s="1">
        <v>1</v>
      </c>
    </row>
    <row r="815" spans="1:2" x14ac:dyDescent="0.25">
      <c r="A815" s="3" t="s">
        <v>1342</v>
      </c>
      <c r="B815" s="1">
        <v>1</v>
      </c>
    </row>
    <row r="816" spans="1:2" x14ac:dyDescent="0.25">
      <c r="A816" s="3" t="s">
        <v>2235</v>
      </c>
      <c r="B816" s="1">
        <v>1</v>
      </c>
    </row>
    <row r="817" spans="1:2" x14ac:dyDescent="0.25">
      <c r="A817" s="3" t="s">
        <v>1059</v>
      </c>
      <c r="B817" s="1">
        <v>1</v>
      </c>
    </row>
    <row r="818" spans="1:2" x14ac:dyDescent="0.25">
      <c r="A818" s="3" t="s">
        <v>3439</v>
      </c>
      <c r="B818" s="1">
        <v>1</v>
      </c>
    </row>
    <row r="819" spans="1:2" x14ac:dyDescent="0.25">
      <c r="A819" s="3" t="s">
        <v>132</v>
      </c>
      <c r="B819" s="1">
        <v>1</v>
      </c>
    </row>
    <row r="820" spans="1:2" x14ac:dyDescent="0.25">
      <c r="A820" s="3" t="s">
        <v>37</v>
      </c>
      <c r="B820" s="1">
        <v>1</v>
      </c>
    </row>
    <row r="821" spans="1:2" x14ac:dyDescent="0.25">
      <c r="A821" s="3" t="s">
        <v>3430</v>
      </c>
      <c r="B821" s="1">
        <v>1</v>
      </c>
    </row>
    <row r="822" spans="1:2" x14ac:dyDescent="0.25">
      <c r="A822" s="3" t="s">
        <v>3021</v>
      </c>
      <c r="B822" s="1">
        <v>1</v>
      </c>
    </row>
    <row r="823" spans="1:2" x14ac:dyDescent="0.25">
      <c r="A823" s="3" t="s">
        <v>2913</v>
      </c>
      <c r="B823" s="1">
        <v>1</v>
      </c>
    </row>
    <row r="824" spans="1:2" x14ac:dyDescent="0.25">
      <c r="A824" s="3" t="s">
        <v>4319</v>
      </c>
      <c r="B824" s="1">
        <v>1</v>
      </c>
    </row>
    <row r="825" spans="1:2" x14ac:dyDescent="0.25">
      <c r="A825" s="3" t="s">
        <v>3905</v>
      </c>
      <c r="B825" s="1">
        <v>1</v>
      </c>
    </row>
    <row r="826" spans="1:2" x14ac:dyDescent="0.25">
      <c r="A826" s="3" t="s">
        <v>4159</v>
      </c>
      <c r="B826" s="1">
        <v>1</v>
      </c>
    </row>
    <row r="827" spans="1:2" x14ac:dyDescent="0.25">
      <c r="A827" s="3" t="s">
        <v>5008</v>
      </c>
      <c r="B827" s="1">
        <v>1</v>
      </c>
    </row>
    <row r="828" spans="1:2" x14ac:dyDescent="0.25">
      <c r="A828" s="3" t="s">
        <v>2068</v>
      </c>
      <c r="B828" s="1">
        <v>1</v>
      </c>
    </row>
    <row r="829" spans="1:2" x14ac:dyDescent="0.25">
      <c r="A829" s="3" t="s">
        <v>1270</v>
      </c>
      <c r="B829" s="1">
        <v>1</v>
      </c>
    </row>
    <row r="830" spans="1:2" x14ac:dyDescent="0.25">
      <c r="A830" s="3" t="s">
        <v>3162</v>
      </c>
      <c r="B830" s="1">
        <v>1</v>
      </c>
    </row>
    <row r="831" spans="1:2" x14ac:dyDescent="0.25">
      <c r="A831" s="3" t="s">
        <v>4767</v>
      </c>
      <c r="B831" s="1">
        <v>1</v>
      </c>
    </row>
    <row r="832" spans="1:2" x14ac:dyDescent="0.25">
      <c r="A832" s="3" t="s">
        <v>291</v>
      </c>
      <c r="B832" s="1">
        <v>1</v>
      </c>
    </row>
    <row r="833" spans="1:2" x14ac:dyDescent="0.25">
      <c r="A833" s="3" t="s">
        <v>4212</v>
      </c>
      <c r="B833" s="1">
        <v>1</v>
      </c>
    </row>
    <row r="834" spans="1:2" x14ac:dyDescent="0.25">
      <c r="A834" s="3" t="s">
        <v>3960</v>
      </c>
      <c r="B834" s="1">
        <v>1</v>
      </c>
    </row>
    <row r="835" spans="1:2" x14ac:dyDescent="0.25">
      <c r="A835" s="3" t="s">
        <v>4137</v>
      </c>
      <c r="B835" s="1">
        <v>1</v>
      </c>
    </row>
    <row r="836" spans="1:2" x14ac:dyDescent="0.25">
      <c r="A836" s="3" t="s">
        <v>2673</v>
      </c>
      <c r="B836" s="1">
        <v>1</v>
      </c>
    </row>
    <row r="837" spans="1:2" x14ac:dyDescent="0.25">
      <c r="A837" s="3" t="s">
        <v>2003</v>
      </c>
      <c r="B837" s="1">
        <v>1</v>
      </c>
    </row>
    <row r="838" spans="1:2" x14ac:dyDescent="0.25">
      <c r="A838" s="3" t="s">
        <v>4900</v>
      </c>
      <c r="B838" s="1">
        <v>1</v>
      </c>
    </row>
    <row r="839" spans="1:2" x14ac:dyDescent="0.25">
      <c r="A839" s="3" t="s">
        <v>2760</v>
      </c>
      <c r="B839" s="1">
        <v>1</v>
      </c>
    </row>
    <row r="840" spans="1:2" x14ac:dyDescent="0.25">
      <c r="A840" s="3" t="s">
        <v>971</v>
      </c>
      <c r="B840" s="1">
        <v>1</v>
      </c>
    </row>
    <row r="841" spans="1:2" x14ac:dyDescent="0.25">
      <c r="A841" s="3" t="s">
        <v>1105</v>
      </c>
      <c r="B841" s="1">
        <v>1</v>
      </c>
    </row>
    <row r="842" spans="1:2" x14ac:dyDescent="0.25">
      <c r="A842" s="3" t="s">
        <v>2855</v>
      </c>
      <c r="B842" s="1">
        <v>1</v>
      </c>
    </row>
    <row r="843" spans="1:2" x14ac:dyDescent="0.25">
      <c r="A843" s="3" t="s">
        <v>2593</v>
      </c>
      <c r="B843" s="1">
        <v>1</v>
      </c>
    </row>
    <row r="844" spans="1:2" x14ac:dyDescent="0.25">
      <c r="A844" s="3" t="s">
        <v>2895</v>
      </c>
      <c r="B844" s="1">
        <v>1</v>
      </c>
    </row>
    <row r="845" spans="1:2" x14ac:dyDescent="0.25">
      <c r="A845" s="3" t="s">
        <v>2807</v>
      </c>
      <c r="B845" s="1">
        <v>1</v>
      </c>
    </row>
    <row r="846" spans="1:2" x14ac:dyDescent="0.25">
      <c r="A846" s="3" t="s">
        <v>2113</v>
      </c>
      <c r="B846" s="1">
        <v>1</v>
      </c>
    </row>
    <row r="847" spans="1:2" x14ac:dyDescent="0.25">
      <c r="A847" s="3" t="s">
        <v>3322</v>
      </c>
      <c r="B847" s="1">
        <v>1</v>
      </c>
    </row>
    <row r="848" spans="1:2" x14ac:dyDescent="0.25">
      <c r="A848" s="3" t="s">
        <v>1067</v>
      </c>
      <c r="B848" s="1">
        <v>1</v>
      </c>
    </row>
    <row r="849" spans="1:2" x14ac:dyDescent="0.25">
      <c r="A849" s="3" t="s">
        <v>3316</v>
      </c>
      <c r="B849" s="1">
        <v>1</v>
      </c>
    </row>
    <row r="850" spans="1:2" x14ac:dyDescent="0.25">
      <c r="A850" s="3" t="s">
        <v>4944</v>
      </c>
      <c r="B850" s="1">
        <v>1</v>
      </c>
    </row>
    <row r="851" spans="1:2" x14ac:dyDescent="0.25">
      <c r="A851" s="3" t="s">
        <v>793</v>
      </c>
      <c r="B851" s="1">
        <v>1</v>
      </c>
    </row>
    <row r="852" spans="1:2" x14ac:dyDescent="0.25">
      <c r="A852" s="3" t="s">
        <v>4172</v>
      </c>
      <c r="B852" s="1">
        <v>1</v>
      </c>
    </row>
    <row r="853" spans="1:2" x14ac:dyDescent="0.25">
      <c r="A853" s="3" t="s">
        <v>4842</v>
      </c>
      <c r="B853" s="1">
        <v>1</v>
      </c>
    </row>
    <row r="854" spans="1:2" x14ac:dyDescent="0.25">
      <c r="A854" s="3" t="s">
        <v>2839</v>
      </c>
      <c r="B854" s="1">
        <v>1</v>
      </c>
    </row>
    <row r="855" spans="1:2" x14ac:dyDescent="0.25">
      <c r="A855" s="3" t="s">
        <v>3943</v>
      </c>
      <c r="B855" s="1">
        <v>1</v>
      </c>
    </row>
    <row r="856" spans="1:2" x14ac:dyDescent="0.25">
      <c r="A856" s="3" t="s">
        <v>1563</v>
      </c>
      <c r="B856" s="1">
        <v>1</v>
      </c>
    </row>
    <row r="857" spans="1:2" x14ac:dyDescent="0.25">
      <c r="A857" s="3" t="s">
        <v>516</v>
      </c>
      <c r="B857" s="1">
        <v>1</v>
      </c>
    </row>
    <row r="858" spans="1:2" x14ac:dyDescent="0.25">
      <c r="A858" s="3" t="s">
        <v>980</v>
      </c>
      <c r="B858" s="1">
        <v>1</v>
      </c>
    </row>
    <row r="859" spans="1:2" x14ac:dyDescent="0.25">
      <c r="A859" s="3" t="s">
        <v>1110</v>
      </c>
      <c r="B859" s="1">
        <v>1</v>
      </c>
    </row>
    <row r="860" spans="1:2" x14ac:dyDescent="0.25">
      <c r="A860" s="3" t="s">
        <v>2650</v>
      </c>
      <c r="B860" s="1">
        <v>1</v>
      </c>
    </row>
    <row r="861" spans="1:2" x14ac:dyDescent="0.25">
      <c r="A861" s="3" t="s">
        <v>1827</v>
      </c>
      <c r="B861" s="1">
        <v>1</v>
      </c>
    </row>
    <row r="862" spans="1:2" x14ac:dyDescent="0.25">
      <c r="A862" s="3" t="s">
        <v>2247</v>
      </c>
      <c r="B862" s="1">
        <v>1</v>
      </c>
    </row>
    <row r="863" spans="1:2" x14ac:dyDescent="0.25">
      <c r="A863" s="3" t="s">
        <v>834</v>
      </c>
      <c r="B863" s="1">
        <v>1</v>
      </c>
    </row>
    <row r="864" spans="1:2" x14ac:dyDescent="0.25">
      <c r="A864" s="3" t="s">
        <v>1574</v>
      </c>
      <c r="B864" s="1">
        <v>1</v>
      </c>
    </row>
    <row r="865" spans="1:2" x14ac:dyDescent="0.25">
      <c r="A865" s="3" t="s">
        <v>4807</v>
      </c>
      <c r="B865" s="1">
        <v>1</v>
      </c>
    </row>
    <row r="866" spans="1:2" x14ac:dyDescent="0.25">
      <c r="A866" s="3" t="s">
        <v>1908</v>
      </c>
      <c r="B866" s="1">
        <v>1</v>
      </c>
    </row>
    <row r="867" spans="1:2" x14ac:dyDescent="0.25">
      <c r="A867" s="3" t="s">
        <v>3372</v>
      </c>
      <c r="B867" s="1">
        <v>1</v>
      </c>
    </row>
    <row r="868" spans="1:2" x14ac:dyDescent="0.25">
      <c r="A868" s="3" t="s">
        <v>3191</v>
      </c>
      <c r="B868" s="1">
        <v>1</v>
      </c>
    </row>
    <row r="869" spans="1:2" x14ac:dyDescent="0.25">
      <c r="A869" s="3" t="s">
        <v>4018</v>
      </c>
      <c r="B869" s="1">
        <v>1</v>
      </c>
    </row>
    <row r="870" spans="1:2" x14ac:dyDescent="0.25">
      <c r="A870" s="3" t="s">
        <v>4662</v>
      </c>
      <c r="B870" s="1">
        <v>1</v>
      </c>
    </row>
    <row r="871" spans="1:2" x14ac:dyDescent="0.25">
      <c r="A871" s="3" t="s">
        <v>2208</v>
      </c>
      <c r="B871" s="1">
        <v>1</v>
      </c>
    </row>
    <row r="872" spans="1:2" x14ac:dyDescent="0.25">
      <c r="A872" s="3" t="s">
        <v>3948</v>
      </c>
      <c r="B872" s="1">
        <v>1</v>
      </c>
    </row>
    <row r="873" spans="1:2" x14ac:dyDescent="0.25">
      <c r="A873" s="3" t="s">
        <v>2240</v>
      </c>
      <c r="B873" s="1">
        <v>1</v>
      </c>
    </row>
    <row r="874" spans="1:2" x14ac:dyDescent="0.25">
      <c r="A874" s="3" t="s">
        <v>1632</v>
      </c>
      <c r="B874" s="1">
        <v>1</v>
      </c>
    </row>
    <row r="875" spans="1:2" x14ac:dyDescent="0.25">
      <c r="A875" s="3" t="s">
        <v>4086</v>
      </c>
      <c r="B875" s="1">
        <v>1</v>
      </c>
    </row>
    <row r="876" spans="1:2" x14ac:dyDescent="0.25">
      <c r="A876" s="3" t="s">
        <v>2744</v>
      </c>
      <c r="B876" s="1">
        <v>1</v>
      </c>
    </row>
    <row r="877" spans="1:2" x14ac:dyDescent="0.25">
      <c r="A877" s="3" t="s">
        <v>2316</v>
      </c>
      <c r="B877" s="1">
        <v>1</v>
      </c>
    </row>
    <row r="878" spans="1:2" x14ac:dyDescent="0.25">
      <c r="A878" s="3" t="s">
        <v>2733</v>
      </c>
      <c r="B878" s="1">
        <v>1</v>
      </c>
    </row>
    <row r="879" spans="1:2" x14ac:dyDescent="0.25">
      <c r="A879" s="3" t="s">
        <v>3344</v>
      </c>
      <c r="B879" s="1">
        <v>1</v>
      </c>
    </row>
    <row r="880" spans="1:2" x14ac:dyDescent="0.25">
      <c r="A880" s="3" t="s">
        <v>603</v>
      </c>
      <c r="B880" s="1">
        <v>1</v>
      </c>
    </row>
    <row r="881" spans="1:2" x14ac:dyDescent="0.25">
      <c r="A881" s="3" t="s">
        <v>1773</v>
      </c>
      <c r="B881" s="1">
        <v>1</v>
      </c>
    </row>
    <row r="882" spans="1:2" x14ac:dyDescent="0.25">
      <c r="A882" s="3" t="s">
        <v>1041</v>
      </c>
      <c r="B882" s="1">
        <v>1</v>
      </c>
    </row>
    <row r="883" spans="1:2" x14ac:dyDescent="0.25">
      <c r="A883" s="3" t="s">
        <v>3901</v>
      </c>
      <c r="B883" s="1">
        <v>1</v>
      </c>
    </row>
    <row r="884" spans="1:2" x14ac:dyDescent="0.25">
      <c r="A884" s="3" t="s">
        <v>3900</v>
      </c>
      <c r="B884" s="1">
        <v>1</v>
      </c>
    </row>
    <row r="885" spans="1:2" x14ac:dyDescent="0.25">
      <c r="A885" s="3" t="s">
        <v>2781</v>
      </c>
      <c r="B885" s="1">
        <v>1</v>
      </c>
    </row>
    <row r="886" spans="1:2" x14ac:dyDescent="0.25">
      <c r="A886" s="3" t="s">
        <v>2307</v>
      </c>
      <c r="B886" s="1">
        <v>1</v>
      </c>
    </row>
    <row r="887" spans="1:2" x14ac:dyDescent="0.25">
      <c r="A887" s="3" t="s">
        <v>2489</v>
      </c>
      <c r="B887" s="1">
        <v>1</v>
      </c>
    </row>
    <row r="888" spans="1:2" x14ac:dyDescent="0.25">
      <c r="A888" s="3" t="s">
        <v>1013</v>
      </c>
      <c r="B888" s="1">
        <v>1</v>
      </c>
    </row>
    <row r="889" spans="1:2" x14ac:dyDescent="0.25">
      <c r="A889" s="3" t="s">
        <v>1351</v>
      </c>
      <c r="B889" s="1">
        <v>1</v>
      </c>
    </row>
    <row r="890" spans="1:2" x14ac:dyDescent="0.25">
      <c r="A890" s="3" t="s">
        <v>4241</v>
      </c>
      <c r="B890" s="1">
        <v>1</v>
      </c>
    </row>
    <row r="891" spans="1:2" x14ac:dyDescent="0.25">
      <c r="A891" s="3" t="s">
        <v>4545</v>
      </c>
      <c r="B891" s="1">
        <v>1</v>
      </c>
    </row>
    <row r="892" spans="1:2" x14ac:dyDescent="0.25">
      <c r="A892" s="3" t="s">
        <v>1415</v>
      </c>
      <c r="B892" s="1">
        <v>1</v>
      </c>
    </row>
    <row r="893" spans="1:2" x14ac:dyDescent="0.25">
      <c r="A893" s="3" t="s">
        <v>1721</v>
      </c>
      <c r="B893" s="1">
        <v>1</v>
      </c>
    </row>
    <row r="894" spans="1:2" x14ac:dyDescent="0.25">
      <c r="A894" s="3" t="s">
        <v>3613</v>
      </c>
      <c r="B894" s="1">
        <v>1</v>
      </c>
    </row>
    <row r="895" spans="1:2" x14ac:dyDescent="0.25">
      <c r="A895" s="3" t="s">
        <v>3341</v>
      </c>
      <c r="B895" s="1">
        <v>1</v>
      </c>
    </row>
    <row r="896" spans="1:2" x14ac:dyDescent="0.25">
      <c r="A896" s="3" t="s">
        <v>532</v>
      </c>
      <c r="B896" s="1">
        <v>1</v>
      </c>
    </row>
    <row r="897" spans="1:2" x14ac:dyDescent="0.25">
      <c r="A897" s="3" t="s">
        <v>2450</v>
      </c>
      <c r="B897" s="1">
        <v>1</v>
      </c>
    </row>
    <row r="898" spans="1:2" x14ac:dyDescent="0.25">
      <c r="A898" s="3" t="s">
        <v>81</v>
      </c>
      <c r="B898" s="1">
        <v>1</v>
      </c>
    </row>
    <row r="899" spans="1:2" x14ac:dyDescent="0.25">
      <c r="A899" s="3" t="s">
        <v>3295</v>
      </c>
      <c r="B899" s="1">
        <v>1</v>
      </c>
    </row>
    <row r="900" spans="1:2" x14ac:dyDescent="0.25">
      <c r="A900" s="3" t="s">
        <v>963</v>
      </c>
      <c r="B900" s="1">
        <v>1</v>
      </c>
    </row>
    <row r="901" spans="1:2" x14ac:dyDescent="0.25">
      <c r="A901" s="3" t="s">
        <v>1079</v>
      </c>
      <c r="B901" s="1">
        <v>1</v>
      </c>
    </row>
    <row r="902" spans="1:2" x14ac:dyDescent="0.25">
      <c r="A902" s="3" t="s">
        <v>2751</v>
      </c>
      <c r="B902" s="1">
        <v>1</v>
      </c>
    </row>
    <row r="903" spans="1:2" x14ac:dyDescent="0.25">
      <c r="A903" s="3" t="s">
        <v>2262</v>
      </c>
      <c r="B903" s="1">
        <v>1</v>
      </c>
    </row>
    <row r="904" spans="1:2" x14ac:dyDescent="0.25">
      <c r="A904" s="3" t="s">
        <v>4307</v>
      </c>
      <c r="B904" s="1">
        <v>1</v>
      </c>
    </row>
    <row r="905" spans="1:2" x14ac:dyDescent="0.25">
      <c r="A905" s="3" t="s">
        <v>1955</v>
      </c>
      <c r="B905" s="1">
        <v>1</v>
      </c>
    </row>
    <row r="906" spans="1:2" x14ac:dyDescent="0.25">
      <c r="A906" s="3" t="s">
        <v>146</v>
      </c>
      <c r="B906" s="1">
        <v>1</v>
      </c>
    </row>
    <row r="907" spans="1:2" x14ac:dyDescent="0.25">
      <c r="A907" s="3" t="s">
        <v>4096</v>
      </c>
      <c r="B907" s="1">
        <v>1</v>
      </c>
    </row>
    <row r="908" spans="1:2" x14ac:dyDescent="0.25">
      <c r="A908" s="3" t="s">
        <v>566</v>
      </c>
      <c r="B908" s="1">
        <v>1</v>
      </c>
    </row>
    <row r="909" spans="1:2" x14ac:dyDescent="0.25">
      <c r="A909" s="3" t="s">
        <v>2084</v>
      </c>
      <c r="B909" s="1">
        <v>1</v>
      </c>
    </row>
    <row r="910" spans="1:2" x14ac:dyDescent="0.25">
      <c r="A910" s="3" t="s">
        <v>3312</v>
      </c>
      <c r="B910" s="1">
        <v>1</v>
      </c>
    </row>
    <row r="911" spans="1:2" x14ac:dyDescent="0.25">
      <c r="A911" s="3" t="s">
        <v>2256</v>
      </c>
      <c r="B911" s="1">
        <v>1</v>
      </c>
    </row>
    <row r="912" spans="1:2" x14ac:dyDescent="0.25">
      <c r="A912" s="3" t="s">
        <v>1208</v>
      </c>
      <c r="B912" s="1">
        <v>1</v>
      </c>
    </row>
    <row r="913" spans="1:2" x14ac:dyDescent="0.25">
      <c r="A913" s="3" t="s">
        <v>3729</v>
      </c>
      <c r="B913" s="1">
        <v>1</v>
      </c>
    </row>
    <row r="914" spans="1:2" x14ac:dyDescent="0.25">
      <c r="A914" s="3" t="s">
        <v>4991</v>
      </c>
      <c r="B914" s="1">
        <v>1</v>
      </c>
    </row>
    <row r="915" spans="1:2" x14ac:dyDescent="0.25">
      <c r="A915" s="3" t="s">
        <v>669</v>
      </c>
      <c r="B915" s="1">
        <v>1</v>
      </c>
    </row>
    <row r="916" spans="1:2" x14ac:dyDescent="0.25">
      <c r="A916" s="3" t="s">
        <v>970</v>
      </c>
      <c r="B916" s="1">
        <v>1</v>
      </c>
    </row>
    <row r="917" spans="1:2" x14ac:dyDescent="0.25">
      <c r="A917" s="3" t="s">
        <v>330</v>
      </c>
      <c r="B917" s="1">
        <v>1</v>
      </c>
    </row>
    <row r="918" spans="1:2" x14ac:dyDescent="0.25">
      <c r="A918" s="3" t="s">
        <v>766</v>
      </c>
      <c r="B918" s="1">
        <v>1</v>
      </c>
    </row>
    <row r="919" spans="1:2" x14ac:dyDescent="0.25">
      <c r="A919" s="3" t="s">
        <v>2976</v>
      </c>
      <c r="B919" s="1">
        <v>1</v>
      </c>
    </row>
    <row r="920" spans="1:2" x14ac:dyDescent="0.25">
      <c r="A920" s="3" t="s">
        <v>1117</v>
      </c>
      <c r="B920" s="1">
        <v>1</v>
      </c>
    </row>
    <row r="921" spans="1:2" x14ac:dyDescent="0.25">
      <c r="A921" s="3" t="s">
        <v>1120</v>
      </c>
      <c r="B921" s="1">
        <v>1</v>
      </c>
    </row>
    <row r="922" spans="1:2" x14ac:dyDescent="0.25">
      <c r="A922" s="3" t="s">
        <v>2629</v>
      </c>
      <c r="B922" s="1">
        <v>1</v>
      </c>
    </row>
    <row r="923" spans="1:2" x14ac:dyDescent="0.25">
      <c r="A923" s="3" t="s">
        <v>4766</v>
      </c>
      <c r="B923" s="1">
        <v>1</v>
      </c>
    </row>
    <row r="924" spans="1:2" x14ac:dyDescent="0.25">
      <c r="A924" s="3" t="s">
        <v>3399</v>
      </c>
      <c r="B924" s="1">
        <v>1</v>
      </c>
    </row>
    <row r="925" spans="1:2" x14ac:dyDescent="0.25">
      <c r="A925" s="3" t="s">
        <v>3175</v>
      </c>
      <c r="B925" s="1">
        <v>1</v>
      </c>
    </row>
    <row r="926" spans="1:2" x14ac:dyDescent="0.25">
      <c r="A926" s="3" t="s">
        <v>2144</v>
      </c>
      <c r="B926" s="1">
        <v>1</v>
      </c>
    </row>
    <row r="927" spans="1:2" x14ac:dyDescent="0.25">
      <c r="A927" s="3" t="s">
        <v>4909</v>
      </c>
      <c r="B927" s="1">
        <v>1</v>
      </c>
    </row>
    <row r="928" spans="1:2" x14ac:dyDescent="0.25">
      <c r="A928" s="3" t="s">
        <v>4462</v>
      </c>
      <c r="B928" s="1">
        <v>1</v>
      </c>
    </row>
    <row r="929" spans="1:2" x14ac:dyDescent="0.25">
      <c r="A929" s="3" t="s">
        <v>1025</v>
      </c>
      <c r="B929" s="1">
        <v>1</v>
      </c>
    </row>
    <row r="930" spans="1:2" x14ac:dyDescent="0.25">
      <c r="A930" s="3" t="s">
        <v>3812</v>
      </c>
      <c r="B930" s="1">
        <v>1</v>
      </c>
    </row>
    <row r="931" spans="1:2" x14ac:dyDescent="0.25">
      <c r="A931" s="3" t="s">
        <v>2136</v>
      </c>
      <c r="B931" s="1">
        <v>1</v>
      </c>
    </row>
    <row r="932" spans="1:2" x14ac:dyDescent="0.25">
      <c r="A932" s="3" t="s">
        <v>4548</v>
      </c>
      <c r="B932" s="1">
        <v>1</v>
      </c>
    </row>
    <row r="933" spans="1:2" x14ac:dyDescent="0.25">
      <c r="A933" s="3" t="s">
        <v>647</v>
      </c>
      <c r="B933" s="1">
        <v>1</v>
      </c>
    </row>
    <row r="934" spans="1:2" x14ac:dyDescent="0.25">
      <c r="A934" s="3" t="s">
        <v>1973</v>
      </c>
      <c r="B934" s="1">
        <v>1</v>
      </c>
    </row>
    <row r="935" spans="1:2" x14ac:dyDescent="0.25">
      <c r="A935" s="3" t="s">
        <v>3271</v>
      </c>
      <c r="B935" s="1">
        <v>1</v>
      </c>
    </row>
    <row r="936" spans="1:2" x14ac:dyDescent="0.25">
      <c r="A936" s="3" t="s">
        <v>208</v>
      </c>
      <c r="B936" s="1">
        <v>1</v>
      </c>
    </row>
    <row r="937" spans="1:2" x14ac:dyDescent="0.25">
      <c r="A937" s="3" t="s">
        <v>1397</v>
      </c>
      <c r="B937" s="1">
        <v>1</v>
      </c>
    </row>
    <row r="938" spans="1:2" x14ac:dyDescent="0.25">
      <c r="A938" s="3" t="s">
        <v>4938</v>
      </c>
      <c r="B938" s="1">
        <v>1</v>
      </c>
    </row>
    <row r="939" spans="1:2" x14ac:dyDescent="0.25">
      <c r="A939" s="3" t="s">
        <v>1281</v>
      </c>
      <c r="B939" s="1">
        <v>1</v>
      </c>
    </row>
    <row r="940" spans="1:2" x14ac:dyDescent="0.25">
      <c r="A940" s="3" t="s">
        <v>4665</v>
      </c>
      <c r="B940" s="1">
        <v>1</v>
      </c>
    </row>
    <row r="941" spans="1:2" x14ac:dyDescent="0.25">
      <c r="A941" s="3" t="s">
        <v>4568</v>
      </c>
      <c r="B941" s="1">
        <v>1</v>
      </c>
    </row>
    <row r="942" spans="1:2" x14ac:dyDescent="0.25">
      <c r="A942" s="3" t="s">
        <v>1422</v>
      </c>
      <c r="B942" s="1">
        <v>1</v>
      </c>
    </row>
    <row r="943" spans="1:2" x14ac:dyDescent="0.25">
      <c r="A943" s="3" t="s">
        <v>4228</v>
      </c>
      <c r="B943" s="1">
        <v>1</v>
      </c>
    </row>
    <row r="944" spans="1:2" x14ac:dyDescent="0.25">
      <c r="A944" s="3" t="s">
        <v>3938</v>
      </c>
      <c r="B944" s="1">
        <v>1</v>
      </c>
    </row>
    <row r="945" spans="1:2" x14ac:dyDescent="0.25">
      <c r="A945" s="3" t="s">
        <v>3762</v>
      </c>
      <c r="B945" s="1">
        <v>1</v>
      </c>
    </row>
    <row r="946" spans="1:2" x14ac:dyDescent="0.25">
      <c r="A946" s="3" t="s">
        <v>413</v>
      </c>
      <c r="B946" s="1">
        <v>1</v>
      </c>
    </row>
    <row r="947" spans="1:2" x14ac:dyDescent="0.25">
      <c r="A947" s="3" t="s">
        <v>188</v>
      </c>
      <c r="B947" s="1">
        <v>1</v>
      </c>
    </row>
    <row r="948" spans="1:2" x14ac:dyDescent="0.25">
      <c r="A948" s="3" t="s">
        <v>3379</v>
      </c>
      <c r="B948" s="1">
        <v>1</v>
      </c>
    </row>
    <row r="949" spans="1:2" x14ac:dyDescent="0.25">
      <c r="A949" s="3" t="s">
        <v>3576</v>
      </c>
      <c r="B949" s="1">
        <v>1</v>
      </c>
    </row>
    <row r="950" spans="1:2" x14ac:dyDescent="0.25">
      <c r="A950" s="3" t="s">
        <v>739</v>
      </c>
      <c r="B950" s="1">
        <v>1</v>
      </c>
    </row>
    <row r="951" spans="1:2" x14ac:dyDescent="0.25">
      <c r="A951" s="3" t="s">
        <v>2654</v>
      </c>
      <c r="B951" s="1">
        <v>1</v>
      </c>
    </row>
    <row r="952" spans="1:2" x14ac:dyDescent="0.25">
      <c r="A952" s="3" t="s">
        <v>309</v>
      </c>
      <c r="B952" s="1">
        <v>1</v>
      </c>
    </row>
    <row r="953" spans="1:2" x14ac:dyDescent="0.25">
      <c r="A953" s="3" t="s">
        <v>1855</v>
      </c>
      <c r="B953" s="1">
        <v>1</v>
      </c>
    </row>
    <row r="954" spans="1:2" x14ac:dyDescent="0.25">
      <c r="A954" s="3" t="s">
        <v>3217</v>
      </c>
      <c r="B954" s="1">
        <v>1</v>
      </c>
    </row>
    <row r="955" spans="1:2" x14ac:dyDescent="0.25">
      <c r="A955" s="3" t="s">
        <v>2074</v>
      </c>
      <c r="B955" s="1">
        <v>1</v>
      </c>
    </row>
    <row r="956" spans="1:2" x14ac:dyDescent="0.25">
      <c r="A956" s="3" t="s">
        <v>1163</v>
      </c>
      <c r="B956" s="1">
        <v>1</v>
      </c>
    </row>
    <row r="957" spans="1:2" x14ac:dyDescent="0.25">
      <c r="A957" s="3" t="s">
        <v>2092</v>
      </c>
      <c r="B957" s="1">
        <v>1</v>
      </c>
    </row>
    <row r="958" spans="1:2" x14ac:dyDescent="0.25">
      <c r="A958" s="3" t="s">
        <v>1312</v>
      </c>
      <c r="B958" s="1">
        <v>1</v>
      </c>
    </row>
    <row r="959" spans="1:2" x14ac:dyDescent="0.25">
      <c r="A959" s="3" t="s">
        <v>1938</v>
      </c>
      <c r="B959" s="1">
        <v>1</v>
      </c>
    </row>
    <row r="960" spans="1:2" x14ac:dyDescent="0.25">
      <c r="A960" s="3" t="s">
        <v>3266</v>
      </c>
      <c r="B960" s="1">
        <v>1</v>
      </c>
    </row>
    <row r="961" spans="1:2" x14ac:dyDescent="0.25">
      <c r="A961" s="3" t="s">
        <v>3258</v>
      </c>
      <c r="B961" s="1">
        <v>1</v>
      </c>
    </row>
    <row r="962" spans="1:2" x14ac:dyDescent="0.25">
      <c r="A962" s="3" t="s">
        <v>1566</v>
      </c>
      <c r="B962" s="1">
        <v>1</v>
      </c>
    </row>
    <row r="963" spans="1:2" x14ac:dyDescent="0.25">
      <c r="A963" s="3" t="s">
        <v>985</v>
      </c>
      <c r="B963" s="1">
        <v>1</v>
      </c>
    </row>
    <row r="964" spans="1:2" x14ac:dyDescent="0.25">
      <c r="A964" s="3" t="s">
        <v>2869</v>
      </c>
      <c r="B964" s="1">
        <v>1</v>
      </c>
    </row>
    <row r="965" spans="1:2" x14ac:dyDescent="0.25">
      <c r="A965" s="3" t="s">
        <v>479</v>
      </c>
      <c r="B965" s="1">
        <v>1</v>
      </c>
    </row>
    <row r="966" spans="1:2" x14ac:dyDescent="0.25">
      <c r="A966" s="3" t="s">
        <v>4899</v>
      </c>
      <c r="B966" s="1">
        <v>1</v>
      </c>
    </row>
    <row r="967" spans="1:2" x14ac:dyDescent="0.25">
      <c r="A967" s="3" t="s">
        <v>921</v>
      </c>
      <c r="B967" s="1">
        <v>1</v>
      </c>
    </row>
    <row r="968" spans="1:2" x14ac:dyDescent="0.25">
      <c r="A968" s="3" t="s">
        <v>4799</v>
      </c>
      <c r="B968" s="1">
        <v>1</v>
      </c>
    </row>
    <row r="969" spans="1:2" x14ac:dyDescent="0.25">
      <c r="A969" s="3" t="s">
        <v>3775</v>
      </c>
      <c r="B969" s="1">
        <v>1</v>
      </c>
    </row>
    <row r="970" spans="1:2" x14ac:dyDescent="0.25">
      <c r="A970" s="3" t="s">
        <v>1667</v>
      </c>
      <c r="B970" s="1">
        <v>1</v>
      </c>
    </row>
    <row r="971" spans="1:2" x14ac:dyDescent="0.25">
      <c r="A971" s="3" t="s">
        <v>3045</v>
      </c>
      <c r="B971" s="1">
        <v>1</v>
      </c>
    </row>
    <row r="972" spans="1:2" x14ac:dyDescent="0.25">
      <c r="A972" s="3" t="s">
        <v>4876</v>
      </c>
      <c r="B972" s="1">
        <v>1</v>
      </c>
    </row>
    <row r="973" spans="1:2" x14ac:dyDescent="0.25">
      <c r="A973" s="3" t="s">
        <v>577</v>
      </c>
      <c r="B973" s="1">
        <v>1</v>
      </c>
    </row>
    <row r="974" spans="1:2" x14ac:dyDescent="0.25">
      <c r="A974" s="3" t="s">
        <v>1500</v>
      </c>
      <c r="B974" s="1">
        <v>1</v>
      </c>
    </row>
    <row r="975" spans="1:2" x14ac:dyDescent="0.25">
      <c r="A975" s="3" t="s">
        <v>1584</v>
      </c>
      <c r="B975" s="1">
        <v>1</v>
      </c>
    </row>
    <row r="976" spans="1:2" x14ac:dyDescent="0.25">
      <c r="A976" s="3" t="s">
        <v>4763</v>
      </c>
      <c r="B976" s="1">
        <v>1</v>
      </c>
    </row>
    <row r="977" spans="1:2" x14ac:dyDescent="0.25">
      <c r="A977" s="3" t="s">
        <v>1386</v>
      </c>
      <c r="B977" s="1">
        <v>1</v>
      </c>
    </row>
    <row r="978" spans="1:2" x14ac:dyDescent="0.25">
      <c r="A978" s="3" t="s">
        <v>594</v>
      </c>
      <c r="B978" s="1">
        <v>1</v>
      </c>
    </row>
    <row r="979" spans="1:2" x14ac:dyDescent="0.25">
      <c r="A979" s="3" t="s">
        <v>903</v>
      </c>
      <c r="B979" s="1">
        <v>1</v>
      </c>
    </row>
    <row r="980" spans="1:2" x14ac:dyDescent="0.25">
      <c r="A980" s="3" t="s">
        <v>2394</v>
      </c>
      <c r="B980" s="1">
        <v>1</v>
      </c>
    </row>
    <row r="981" spans="1:2" x14ac:dyDescent="0.25">
      <c r="A981" s="3" t="s">
        <v>3955</v>
      </c>
      <c r="B981" s="1">
        <v>1</v>
      </c>
    </row>
    <row r="982" spans="1:2" x14ac:dyDescent="0.25">
      <c r="A982" s="3" t="s">
        <v>2581</v>
      </c>
      <c r="B982" s="1">
        <v>1</v>
      </c>
    </row>
    <row r="983" spans="1:2" x14ac:dyDescent="0.25">
      <c r="A983" s="3" t="s">
        <v>1859</v>
      </c>
      <c r="B983" s="1">
        <v>1</v>
      </c>
    </row>
    <row r="984" spans="1:2" x14ac:dyDescent="0.25">
      <c r="A984" s="3" t="s">
        <v>1637</v>
      </c>
      <c r="B984" s="1">
        <v>1</v>
      </c>
    </row>
    <row r="985" spans="1:2" x14ac:dyDescent="0.25">
      <c r="A985" s="3" t="s">
        <v>319</v>
      </c>
      <c r="B985" s="1">
        <v>1</v>
      </c>
    </row>
    <row r="986" spans="1:2" x14ac:dyDescent="0.25">
      <c r="A986" s="3" t="s">
        <v>3756</v>
      </c>
      <c r="B986" s="1">
        <v>1</v>
      </c>
    </row>
    <row r="987" spans="1:2" x14ac:dyDescent="0.25">
      <c r="A987" s="3" t="s">
        <v>3179</v>
      </c>
      <c r="B987" s="1">
        <v>1</v>
      </c>
    </row>
    <row r="988" spans="1:2" x14ac:dyDescent="0.25">
      <c r="A988" s="3" t="s">
        <v>1233</v>
      </c>
      <c r="B988" s="1">
        <v>1</v>
      </c>
    </row>
    <row r="989" spans="1:2" x14ac:dyDescent="0.25">
      <c r="A989" s="3" t="s">
        <v>4818</v>
      </c>
      <c r="B989" s="1">
        <v>1</v>
      </c>
    </row>
    <row r="990" spans="1:2" x14ac:dyDescent="0.25">
      <c r="A990" s="3" t="s">
        <v>3593</v>
      </c>
      <c r="B990" s="1">
        <v>1</v>
      </c>
    </row>
    <row r="991" spans="1:2" x14ac:dyDescent="0.25">
      <c r="A991" s="3" t="s">
        <v>4816</v>
      </c>
      <c r="B991" s="1">
        <v>1</v>
      </c>
    </row>
    <row r="992" spans="1:2" x14ac:dyDescent="0.25">
      <c r="A992" s="3" t="s">
        <v>151</v>
      </c>
      <c r="B992" s="1">
        <v>1</v>
      </c>
    </row>
    <row r="993" spans="1:2" x14ac:dyDescent="0.25">
      <c r="A993" s="3" t="s">
        <v>1340</v>
      </c>
      <c r="B993" s="1">
        <v>1</v>
      </c>
    </row>
    <row r="994" spans="1:2" x14ac:dyDescent="0.25">
      <c r="A994" s="3" t="s">
        <v>3604</v>
      </c>
      <c r="B994" s="1">
        <v>1</v>
      </c>
    </row>
    <row r="995" spans="1:2" x14ac:dyDescent="0.25">
      <c r="A995" s="3" t="s">
        <v>779</v>
      </c>
      <c r="B995" s="1">
        <v>1</v>
      </c>
    </row>
    <row r="996" spans="1:2" x14ac:dyDescent="0.25">
      <c r="A996" s="3" t="s">
        <v>3283</v>
      </c>
      <c r="B996" s="1">
        <v>1</v>
      </c>
    </row>
    <row r="997" spans="1:2" x14ac:dyDescent="0.25">
      <c r="A997" s="3" t="s">
        <v>4973</v>
      </c>
      <c r="B997" s="1">
        <v>1</v>
      </c>
    </row>
    <row r="998" spans="1:2" x14ac:dyDescent="0.25">
      <c r="A998" s="3" t="s">
        <v>4188</v>
      </c>
      <c r="B998" s="1">
        <v>1</v>
      </c>
    </row>
    <row r="999" spans="1:2" x14ac:dyDescent="0.25">
      <c r="A999" s="3" t="s">
        <v>4597</v>
      </c>
      <c r="B999" s="1">
        <v>1</v>
      </c>
    </row>
    <row r="1000" spans="1:2" x14ac:dyDescent="0.25">
      <c r="A1000" s="3" t="s">
        <v>3727</v>
      </c>
      <c r="B1000" s="1">
        <v>1</v>
      </c>
    </row>
    <row r="1001" spans="1:2" x14ac:dyDescent="0.25">
      <c r="A1001" s="3" t="s">
        <v>4283</v>
      </c>
      <c r="B1001" s="1">
        <v>1</v>
      </c>
    </row>
    <row r="1002" spans="1:2" x14ac:dyDescent="0.25">
      <c r="A1002" s="3" t="s">
        <v>218</v>
      </c>
      <c r="B1002" s="1">
        <v>1</v>
      </c>
    </row>
    <row r="1003" spans="1:2" x14ac:dyDescent="0.25">
      <c r="A1003" s="3" t="s">
        <v>4534</v>
      </c>
      <c r="B1003" s="1">
        <v>1</v>
      </c>
    </row>
    <row r="1004" spans="1:2" x14ac:dyDescent="0.25">
      <c r="A1004" s="3" t="s">
        <v>1274</v>
      </c>
      <c r="B1004" s="1">
        <v>1</v>
      </c>
    </row>
    <row r="1005" spans="1:2" x14ac:dyDescent="0.25">
      <c r="A1005" s="3" t="s">
        <v>3814</v>
      </c>
      <c r="B1005" s="1">
        <v>1</v>
      </c>
    </row>
    <row r="1006" spans="1:2" x14ac:dyDescent="0.25">
      <c r="A1006" s="3" t="s">
        <v>1341</v>
      </c>
      <c r="B1006" s="1">
        <v>1</v>
      </c>
    </row>
    <row r="1007" spans="1:2" x14ac:dyDescent="0.25">
      <c r="A1007" s="3" t="s">
        <v>486</v>
      </c>
      <c r="B1007" s="1">
        <v>1</v>
      </c>
    </row>
    <row r="1008" spans="1:2" x14ac:dyDescent="0.25">
      <c r="A1008" s="3" t="s">
        <v>256</v>
      </c>
      <c r="B1008" s="1">
        <v>1</v>
      </c>
    </row>
    <row r="1009" spans="1:2" x14ac:dyDescent="0.25">
      <c r="A1009" s="3" t="s">
        <v>1134</v>
      </c>
      <c r="B1009" s="1">
        <v>1</v>
      </c>
    </row>
    <row r="1010" spans="1:2" x14ac:dyDescent="0.25">
      <c r="A1010" s="3" t="s">
        <v>3360</v>
      </c>
      <c r="B1010" s="1">
        <v>1</v>
      </c>
    </row>
    <row r="1011" spans="1:2" x14ac:dyDescent="0.25">
      <c r="A1011" s="3" t="s">
        <v>3108</v>
      </c>
      <c r="B1011" s="1">
        <v>1</v>
      </c>
    </row>
    <row r="1012" spans="1:2" x14ac:dyDescent="0.25">
      <c r="A1012" s="3" t="s">
        <v>4455</v>
      </c>
      <c r="B1012" s="1">
        <v>1</v>
      </c>
    </row>
    <row r="1013" spans="1:2" x14ac:dyDescent="0.25">
      <c r="A1013" s="3" t="s">
        <v>4638</v>
      </c>
      <c r="B1013" s="1">
        <v>1</v>
      </c>
    </row>
    <row r="1014" spans="1:2" x14ac:dyDescent="0.25">
      <c r="A1014" s="3" t="s">
        <v>2700</v>
      </c>
      <c r="B1014" s="1">
        <v>1</v>
      </c>
    </row>
    <row r="1015" spans="1:2" x14ac:dyDescent="0.25">
      <c r="A1015" s="3" t="s">
        <v>2652</v>
      </c>
      <c r="B1015" s="1">
        <v>1</v>
      </c>
    </row>
    <row r="1016" spans="1:2" x14ac:dyDescent="0.25">
      <c r="A1016" s="3" t="s">
        <v>4749</v>
      </c>
      <c r="B1016" s="1">
        <v>1</v>
      </c>
    </row>
    <row r="1017" spans="1:2" x14ac:dyDescent="0.25">
      <c r="A1017" s="3" t="s">
        <v>2480</v>
      </c>
      <c r="B1017" s="1">
        <v>1</v>
      </c>
    </row>
    <row r="1018" spans="1:2" x14ac:dyDescent="0.25">
      <c r="A1018" s="3" t="s">
        <v>788</v>
      </c>
      <c r="B1018" s="1">
        <v>1</v>
      </c>
    </row>
    <row r="1019" spans="1:2" x14ac:dyDescent="0.25">
      <c r="A1019" s="3" t="s">
        <v>3109</v>
      </c>
      <c r="B1019" s="1">
        <v>1</v>
      </c>
    </row>
    <row r="1020" spans="1:2" x14ac:dyDescent="0.25">
      <c r="A1020" s="3" t="s">
        <v>911</v>
      </c>
      <c r="B1020" s="1">
        <v>1</v>
      </c>
    </row>
    <row r="1021" spans="1:2" x14ac:dyDescent="0.25">
      <c r="A1021" s="3" t="s">
        <v>3090</v>
      </c>
      <c r="B1021" s="1">
        <v>1</v>
      </c>
    </row>
    <row r="1022" spans="1:2" x14ac:dyDescent="0.25">
      <c r="A1022" s="3" t="s">
        <v>2276</v>
      </c>
      <c r="B1022" s="1">
        <v>1</v>
      </c>
    </row>
    <row r="1023" spans="1:2" x14ac:dyDescent="0.25">
      <c r="A1023" s="3" t="s">
        <v>4205</v>
      </c>
      <c r="B1023" s="1">
        <v>1</v>
      </c>
    </row>
    <row r="1024" spans="1:2" x14ac:dyDescent="0.25">
      <c r="A1024" s="3" t="s">
        <v>660</v>
      </c>
      <c r="B1024" s="1">
        <v>1</v>
      </c>
    </row>
    <row r="1025" spans="1:2" x14ac:dyDescent="0.25">
      <c r="A1025" s="3" t="s">
        <v>1416</v>
      </c>
      <c r="B1025" s="1">
        <v>1</v>
      </c>
    </row>
    <row r="1026" spans="1:2" x14ac:dyDescent="0.25">
      <c r="A1026" s="3" t="s">
        <v>2930</v>
      </c>
      <c r="B1026" s="1">
        <v>1</v>
      </c>
    </row>
    <row r="1027" spans="1:2" x14ac:dyDescent="0.25">
      <c r="A1027" s="3" t="s">
        <v>4926</v>
      </c>
      <c r="B1027" s="1">
        <v>1</v>
      </c>
    </row>
    <row r="1028" spans="1:2" x14ac:dyDescent="0.25">
      <c r="A1028" s="3" t="s">
        <v>1662</v>
      </c>
      <c r="B1028" s="1">
        <v>1</v>
      </c>
    </row>
    <row r="1029" spans="1:2" x14ac:dyDescent="0.25">
      <c r="A1029" s="3" t="s">
        <v>127</v>
      </c>
      <c r="B1029" s="1">
        <v>1</v>
      </c>
    </row>
    <row r="1030" spans="1:2" x14ac:dyDescent="0.25">
      <c r="A1030" s="3" t="s">
        <v>2834</v>
      </c>
      <c r="B1030" s="1">
        <v>1</v>
      </c>
    </row>
    <row r="1031" spans="1:2" x14ac:dyDescent="0.25">
      <c r="A1031" s="3" t="s">
        <v>3799</v>
      </c>
      <c r="B1031" s="1">
        <v>1</v>
      </c>
    </row>
    <row r="1032" spans="1:2" x14ac:dyDescent="0.25">
      <c r="A1032" s="3" t="s">
        <v>1953</v>
      </c>
      <c r="B1032" s="1">
        <v>1</v>
      </c>
    </row>
    <row r="1033" spans="1:2" x14ac:dyDescent="0.25">
      <c r="A1033" s="3" t="s">
        <v>2685</v>
      </c>
      <c r="B1033" s="1">
        <v>1</v>
      </c>
    </row>
    <row r="1034" spans="1:2" x14ac:dyDescent="0.25">
      <c r="A1034" s="3" t="s">
        <v>1533</v>
      </c>
      <c r="B1034" s="1">
        <v>1</v>
      </c>
    </row>
    <row r="1035" spans="1:2" x14ac:dyDescent="0.25">
      <c r="A1035" s="3" t="s">
        <v>3087</v>
      </c>
      <c r="B1035" s="1">
        <v>1</v>
      </c>
    </row>
    <row r="1036" spans="1:2" x14ac:dyDescent="0.25">
      <c r="A1036" s="3" t="s">
        <v>4699</v>
      </c>
      <c r="B1036" s="1">
        <v>1</v>
      </c>
    </row>
    <row r="1037" spans="1:2" x14ac:dyDescent="0.25">
      <c r="A1037" s="3" t="s">
        <v>3865</v>
      </c>
      <c r="B1037" s="1">
        <v>1</v>
      </c>
    </row>
    <row r="1038" spans="1:2" x14ac:dyDescent="0.25">
      <c r="A1038" s="3" t="s">
        <v>4761</v>
      </c>
      <c r="B1038" s="1">
        <v>1</v>
      </c>
    </row>
    <row r="1039" spans="1:2" x14ac:dyDescent="0.25">
      <c r="A1039" s="3" t="s">
        <v>2564</v>
      </c>
      <c r="B1039" s="1">
        <v>1</v>
      </c>
    </row>
    <row r="1040" spans="1:2" x14ac:dyDescent="0.25">
      <c r="A1040" s="3" t="s">
        <v>4517</v>
      </c>
      <c r="B1040" s="1">
        <v>1</v>
      </c>
    </row>
    <row r="1041" spans="1:2" x14ac:dyDescent="0.25">
      <c r="A1041" s="3" t="s">
        <v>1780</v>
      </c>
      <c r="B1041" s="1">
        <v>1</v>
      </c>
    </row>
    <row r="1042" spans="1:2" x14ac:dyDescent="0.25">
      <c r="A1042" s="3" t="s">
        <v>815</v>
      </c>
      <c r="B1042" s="1">
        <v>1</v>
      </c>
    </row>
    <row r="1043" spans="1:2" x14ac:dyDescent="0.25">
      <c r="A1043" s="3" t="s">
        <v>2134</v>
      </c>
      <c r="B1043" s="1">
        <v>1</v>
      </c>
    </row>
    <row r="1044" spans="1:2" x14ac:dyDescent="0.25">
      <c r="A1044" s="3" t="s">
        <v>3122</v>
      </c>
      <c r="B1044" s="1">
        <v>1</v>
      </c>
    </row>
    <row r="1045" spans="1:2" x14ac:dyDescent="0.25">
      <c r="A1045" s="3" t="s">
        <v>2106</v>
      </c>
      <c r="B1045" s="1">
        <v>1</v>
      </c>
    </row>
    <row r="1046" spans="1:2" x14ac:dyDescent="0.25">
      <c r="A1046" s="3" t="s">
        <v>4703</v>
      </c>
      <c r="B1046" s="1">
        <v>1</v>
      </c>
    </row>
    <row r="1047" spans="1:2" x14ac:dyDescent="0.25">
      <c r="A1047" s="3" t="s">
        <v>563</v>
      </c>
      <c r="B1047" s="1">
        <v>1</v>
      </c>
    </row>
    <row r="1048" spans="1:2" x14ac:dyDescent="0.25">
      <c r="A1048" s="3" t="s">
        <v>2981</v>
      </c>
      <c r="B1048" s="1">
        <v>1</v>
      </c>
    </row>
    <row r="1049" spans="1:2" x14ac:dyDescent="0.25">
      <c r="A1049" s="3" t="s">
        <v>3413</v>
      </c>
      <c r="B1049" s="1">
        <v>1</v>
      </c>
    </row>
    <row r="1050" spans="1:2" x14ac:dyDescent="0.25">
      <c r="A1050" s="3" t="s">
        <v>3112</v>
      </c>
      <c r="B1050" s="1">
        <v>1</v>
      </c>
    </row>
    <row r="1051" spans="1:2" x14ac:dyDescent="0.25">
      <c r="A1051" s="3" t="s">
        <v>4285</v>
      </c>
      <c r="B1051" s="1">
        <v>1</v>
      </c>
    </row>
    <row r="1052" spans="1:2" x14ac:dyDescent="0.25">
      <c r="A1052" s="3" t="s">
        <v>2414</v>
      </c>
      <c r="B1052" s="1">
        <v>1</v>
      </c>
    </row>
    <row r="1053" spans="1:2" x14ac:dyDescent="0.25">
      <c r="A1053" s="3" t="s">
        <v>1936</v>
      </c>
      <c r="B1053" s="1">
        <v>1</v>
      </c>
    </row>
    <row r="1054" spans="1:2" x14ac:dyDescent="0.25">
      <c r="A1054" s="3" t="s">
        <v>3573</v>
      </c>
      <c r="B1054" s="1">
        <v>1</v>
      </c>
    </row>
    <row r="1055" spans="1:2" x14ac:dyDescent="0.25">
      <c r="A1055" s="3" t="s">
        <v>3145</v>
      </c>
      <c r="B1055" s="1">
        <v>1</v>
      </c>
    </row>
    <row r="1056" spans="1:2" x14ac:dyDescent="0.25">
      <c r="A1056" s="3" t="s">
        <v>4252</v>
      </c>
      <c r="B1056" s="1">
        <v>1</v>
      </c>
    </row>
    <row r="1057" spans="1:2" x14ac:dyDescent="0.25">
      <c r="A1057" s="3" t="s">
        <v>588</v>
      </c>
      <c r="B1057" s="1">
        <v>1</v>
      </c>
    </row>
    <row r="1058" spans="1:2" x14ac:dyDescent="0.25">
      <c r="A1058" s="3" t="s">
        <v>4608</v>
      </c>
      <c r="B1058" s="1">
        <v>1</v>
      </c>
    </row>
    <row r="1059" spans="1:2" x14ac:dyDescent="0.25">
      <c r="A1059" s="3" t="s">
        <v>1782</v>
      </c>
      <c r="B1059" s="1">
        <v>1</v>
      </c>
    </row>
    <row r="1060" spans="1:2" x14ac:dyDescent="0.25">
      <c r="A1060" s="3" t="s">
        <v>639</v>
      </c>
      <c r="B1060" s="1">
        <v>1</v>
      </c>
    </row>
    <row r="1061" spans="1:2" x14ac:dyDescent="0.25">
      <c r="A1061" s="3" t="s">
        <v>3910</v>
      </c>
      <c r="B1061" s="1">
        <v>1</v>
      </c>
    </row>
    <row r="1062" spans="1:2" x14ac:dyDescent="0.25">
      <c r="A1062" s="3" t="s">
        <v>833</v>
      </c>
      <c r="B1062" s="1">
        <v>1</v>
      </c>
    </row>
    <row r="1063" spans="1:2" x14ac:dyDescent="0.25">
      <c r="A1063" s="3" t="s">
        <v>3314</v>
      </c>
      <c r="B1063" s="1">
        <v>1</v>
      </c>
    </row>
    <row r="1064" spans="1:2" x14ac:dyDescent="0.25">
      <c r="A1064" s="3" t="s">
        <v>1625</v>
      </c>
      <c r="B1064" s="1">
        <v>1</v>
      </c>
    </row>
    <row r="1065" spans="1:2" x14ac:dyDescent="0.25">
      <c r="A1065" s="3" t="s">
        <v>4412</v>
      </c>
      <c r="B1065" s="1">
        <v>1</v>
      </c>
    </row>
    <row r="1066" spans="1:2" x14ac:dyDescent="0.25">
      <c r="A1066" s="3" t="s">
        <v>915</v>
      </c>
      <c r="B1066" s="1">
        <v>1</v>
      </c>
    </row>
    <row r="1067" spans="1:2" x14ac:dyDescent="0.25">
      <c r="A1067" s="3" t="s">
        <v>3999</v>
      </c>
      <c r="B1067" s="1">
        <v>1</v>
      </c>
    </row>
    <row r="1068" spans="1:2" x14ac:dyDescent="0.25">
      <c r="A1068" s="3" t="s">
        <v>924</v>
      </c>
      <c r="B1068" s="1">
        <v>1</v>
      </c>
    </row>
    <row r="1069" spans="1:2" x14ac:dyDescent="0.25">
      <c r="A1069" s="3" t="s">
        <v>2589</v>
      </c>
      <c r="B1069" s="1">
        <v>1</v>
      </c>
    </row>
    <row r="1070" spans="1:2" x14ac:dyDescent="0.25">
      <c r="A1070" s="3" t="s">
        <v>4702</v>
      </c>
      <c r="B1070" s="1">
        <v>1</v>
      </c>
    </row>
    <row r="1071" spans="1:2" x14ac:dyDescent="0.25">
      <c r="A1071" s="3" t="s">
        <v>2397</v>
      </c>
      <c r="B1071" s="1">
        <v>1</v>
      </c>
    </row>
    <row r="1072" spans="1:2" x14ac:dyDescent="0.25">
      <c r="A1072" s="3" t="s">
        <v>1794</v>
      </c>
      <c r="B1072" s="1">
        <v>1</v>
      </c>
    </row>
    <row r="1073" spans="1:2" x14ac:dyDescent="0.25">
      <c r="A1073" s="3" t="s">
        <v>315</v>
      </c>
      <c r="B1073" s="1">
        <v>1</v>
      </c>
    </row>
    <row r="1074" spans="1:2" x14ac:dyDescent="0.25">
      <c r="A1074" s="3" t="s">
        <v>1613</v>
      </c>
      <c r="B1074" s="1">
        <v>1</v>
      </c>
    </row>
    <row r="1075" spans="1:2" x14ac:dyDescent="0.25">
      <c r="A1075" s="3" t="s">
        <v>5021</v>
      </c>
      <c r="B1075" s="1">
        <v>1</v>
      </c>
    </row>
    <row r="1076" spans="1:2" x14ac:dyDescent="0.25">
      <c r="A1076" s="3" t="s">
        <v>5014</v>
      </c>
      <c r="B1076" s="1">
        <v>1</v>
      </c>
    </row>
    <row r="1077" spans="1:2" x14ac:dyDescent="0.25">
      <c r="A1077" s="3" t="s">
        <v>2965</v>
      </c>
      <c r="B1077" s="1">
        <v>1</v>
      </c>
    </row>
    <row r="1078" spans="1:2" x14ac:dyDescent="0.25">
      <c r="A1078" s="3" t="s">
        <v>2441</v>
      </c>
      <c r="B1078" s="1">
        <v>1</v>
      </c>
    </row>
    <row r="1079" spans="1:2" x14ac:dyDescent="0.25">
      <c r="A1079" s="3" t="s">
        <v>4136</v>
      </c>
      <c r="B1079" s="1">
        <v>1</v>
      </c>
    </row>
    <row r="1080" spans="1:2" x14ac:dyDescent="0.25">
      <c r="A1080" s="3" t="s">
        <v>2188</v>
      </c>
      <c r="B1080" s="1">
        <v>1</v>
      </c>
    </row>
    <row r="1081" spans="1:2" x14ac:dyDescent="0.25">
      <c r="A1081" s="3" t="s">
        <v>604</v>
      </c>
      <c r="B1081" s="1">
        <v>1</v>
      </c>
    </row>
    <row r="1082" spans="1:2" x14ac:dyDescent="0.25">
      <c r="A1082" s="3" t="s">
        <v>3797</v>
      </c>
      <c r="B1082" s="1">
        <v>1</v>
      </c>
    </row>
    <row r="1083" spans="1:2" x14ac:dyDescent="0.25">
      <c r="A1083" s="3" t="s">
        <v>1302</v>
      </c>
      <c r="B1083" s="1">
        <v>1</v>
      </c>
    </row>
    <row r="1084" spans="1:2" x14ac:dyDescent="0.25">
      <c r="A1084" s="3" t="s">
        <v>2161</v>
      </c>
      <c r="B1084" s="1">
        <v>1</v>
      </c>
    </row>
    <row r="1085" spans="1:2" x14ac:dyDescent="0.25">
      <c r="A1085" s="3" t="s">
        <v>2023</v>
      </c>
      <c r="B1085" s="1">
        <v>1</v>
      </c>
    </row>
    <row r="1086" spans="1:2" x14ac:dyDescent="0.25">
      <c r="A1086" s="3" t="s">
        <v>3712</v>
      </c>
      <c r="B1086" s="1">
        <v>1</v>
      </c>
    </row>
    <row r="1087" spans="1:2" x14ac:dyDescent="0.25">
      <c r="A1087" s="3" t="s">
        <v>634</v>
      </c>
      <c r="B1087" s="1">
        <v>1</v>
      </c>
    </row>
    <row r="1088" spans="1:2" x14ac:dyDescent="0.25">
      <c r="A1088" s="3" t="s">
        <v>2304</v>
      </c>
      <c r="B1088" s="1">
        <v>1</v>
      </c>
    </row>
    <row r="1089" spans="1:2" x14ac:dyDescent="0.25">
      <c r="A1089" s="3" t="s">
        <v>2566</v>
      </c>
      <c r="B1089" s="1">
        <v>1</v>
      </c>
    </row>
    <row r="1090" spans="1:2" x14ac:dyDescent="0.25">
      <c r="A1090" s="3" t="s">
        <v>4821</v>
      </c>
      <c r="B1090" s="1">
        <v>1</v>
      </c>
    </row>
    <row r="1091" spans="1:2" x14ac:dyDescent="0.25">
      <c r="A1091" s="3" t="s">
        <v>2666</v>
      </c>
      <c r="B1091" s="1">
        <v>1</v>
      </c>
    </row>
    <row r="1092" spans="1:2" x14ac:dyDescent="0.25">
      <c r="A1092" s="3" t="s">
        <v>2613</v>
      </c>
      <c r="B1092" s="1">
        <v>1</v>
      </c>
    </row>
    <row r="1093" spans="1:2" x14ac:dyDescent="0.25">
      <c r="A1093" s="3" t="s">
        <v>1904</v>
      </c>
      <c r="B1093" s="1">
        <v>1</v>
      </c>
    </row>
    <row r="1094" spans="1:2" x14ac:dyDescent="0.25">
      <c r="A1094" s="3" t="s">
        <v>3211</v>
      </c>
      <c r="B1094" s="1">
        <v>1</v>
      </c>
    </row>
    <row r="1095" spans="1:2" x14ac:dyDescent="0.25">
      <c r="A1095" s="3" t="s">
        <v>2079</v>
      </c>
      <c r="B1095" s="1">
        <v>1</v>
      </c>
    </row>
    <row r="1096" spans="1:2" x14ac:dyDescent="0.25">
      <c r="A1096" s="3" t="s">
        <v>1880</v>
      </c>
      <c r="B1096" s="1">
        <v>1</v>
      </c>
    </row>
    <row r="1097" spans="1:2" x14ac:dyDescent="0.25">
      <c r="A1097" s="3" t="s">
        <v>1689</v>
      </c>
      <c r="B1097" s="1">
        <v>1</v>
      </c>
    </row>
    <row r="1098" spans="1:2" x14ac:dyDescent="0.25">
      <c r="A1098" s="3" t="s">
        <v>4880</v>
      </c>
      <c r="B1098" s="1">
        <v>1</v>
      </c>
    </row>
    <row r="1099" spans="1:2" x14ac:dyDescent="0.25">
      <c r="A1099" s="3" t="s">
        <v>3991</v>
      </c>
      <c r="B1099" s="1">
        <v>1</v>
      </c>
    </row>
    <row r="1100" spans="1:2" x14ac:dyDescent="0.25">
      <c r="A1100" s="3" t="s">
        <v>1027</v>
      </c>
      <c r="B1100" s="1">
        <v>1</v>
      </c>
    </row>
    <row r="1101" spans="1:2" x14ac:dyDescent="0.25">
      <c r="A1101" s="3" t="s">
        <v>4805</v>
      </c>
      <c r="B1101" s="1">
        <v>1</v>
      </c>
    </row>
    <row r="1102" spans="1:2" x14ac:dyDescent="0.25">
      <c r="A1102" s="3" t="s">
        <v>1402</v>
      </c>
      <c r="B1102" s="1">
        <v>1</v>
      </c>
    </row>
    <row r="1103" spans="1:2" x14ac:dyDescent="0.25">
      <c r="A1103" s="3" t="s">
        <v>3928</v>
      </c>
      <c r="B1103" s="1">
        <v>1</v>
      </c>
    </row>
    <row r="1104" spans="1:2" x14ac:dyDescent="0.25">
      <c r="A1104" s="3" t="s">
        <v>509</v>
      </c>
      <c r="B1104" s="1">
        <v>1</v>
      </c>
    </row>
    <row r="1105" spans="1:2" x14ac:dyDescent="0.25">
      <c r="A1105" s="3" t="s">
        <v>1095</v>
      </c>
      <c r="B1105" s="1">
        <v>1</v>
      </c>
    </row>
    <row r="1106" spans="1:2" x14ac:dyDescent="0.25">
      <c r="A1106" s="3" t="s">
        <v>4438</v>
      </c>
      <c r="B1106" s="1">
        <v>1</v>
      </c>
    </row>
    <row r="1107" spans="1:2" x14ac:dyDescent="0.25">
      <c r="A1107" s="3" t="s">
        <v>2602</v>
      </c>
      <c r="B1107" s="1">
        <v>1</v>
      </c>
    </row>
    <row r="1108" spans="1:2" x14ac:dyDescent="0.25">
      <c r="A1108" s="3" t="s">
        <v>225</v>
      </c>
      <c r="B1108" s="1">
        <v>1</v>
      </c>
    </row>
    <row r="1109" spans="1:2" x14ac:dyDescent="0.25">
      <c r="A1109" s="3" t="s">
        <v>4207</v>
      </c>
      <c r="B1109" s="1">
        <v>1</v>
      </c>
    </row>
    <row r="1110" spans="1:2" x14ac:dyDescent="0.25">
      <c r="A1110" s="3" t="s">
        <v>3884</v>
      </c>
      <c r="B1110" s="1">
        <v>1</v>
      </c>
    </row>
    <row r="1111" spans="1:2" x14ac:dyDescent="0.25">
      <c r="A1111" s="3" t="s">
        <v>3510</v>
      </c>
      <c r="B1111" s="1">
        <v>1</v>
      </c>
    </row>
    <row r="1112" spans="1:2" x14ac:dyDescent="0.25">
      <c r="A1112" s="3" t="s">
        <v>3989</v>
      </c>
      <c r="B1112" s="1">
        <v>1</v>
      </c>
    </row>
    <row r="1113" spans="1:2" x14ac:dyDescent="0.25">
      <c r="A1113" s="3" t="s">
        <v>1314</v>
      </c>
      <c r="B1113" s="1">
        <v>1</v>
      </c>
    </row>
    <row r="1114" spans="1:2" x14ac:dyDescent="0.25">
      <c r="A1114" s="3" t="s">
        <v>4010</v>
      </c>
      <c r="B1114" s="1">
        <v>1</v>
      </c>
    </row>
    <row r="1115" spans="1:2" x14ac:dyDescent="0.25">
      <c r="A1115" s="3" t="s">
        <v>2186</v>
      </c>
      <c r="B1115" s="1">
        <v>1</v>
      </c>
    </row>
    <row r="1116" spans="1:2" x14ac:dyDescent="0.25">
      <c r="A1116" s="3" t="s">
        <v>4040</v>
      </c>
      <c r="B1116" s="1">
        <v>1</v>
      </c>
    </row>
    <row r="1117" spans="1:2" x14ac:dyDescent="0.25">
      <c r="A1117" s="3" t="s">
        <v>4046</v>
      </c>
      <c r="B1117" s="1">
        <v>1</v>
      </c>
    </row>
    <row r="1118" spans="1:2" x14ac:dyDescent="0.25">
      <c r="A1118" s="3" t="s">
        <v>243</v>
      </c>
      <c r="B1118" s="1">
        <v>1</v>
      </c>
    </row>
    <row r="1119" spans="1:2" x14ac:dyDescent="0.25">
      <c r="A1119" s="3" t="s">
        <v>4394</v>
      </c>
      <c r="B1119" s="1">
        <v>1</v>
      </c>
    </row>
    <row r="1120" spans="1:2" x14ac:dyDescent="0.25">
      <c r="A1120" s="3" t="s">
        <v>2005</v>
      </c>
      <c r="B1120" s="1">
        <v>1</v>
      </c>
    </row>
    <row r="1121" spans="1:2" x14ac:dyDescent="0.25">
      <c r="A1121" s="3" t="s">
        <v>498</v>
      </c>
      <c r="B1121" s="1">
        <v>1</v>
      </c>
    </row>
    <row r="1122" spans="1:2" x14ac:dyDescent="0.25">
      <c r="A1122" s="3" t="s">
        <v>4268</v>
      </c>
      <c r="B1122" s="1">
        <v>1</v>
      </c>
    </row>
    <row r="1123" spans="1:2" x14ac:dyDescent="0.25">
      <c r="A1123" s="3" t="s">
        <v>4104</v>
      </c>
      <c r="B1123" s="1">
        <v>1</v>
      </c>
    </row>
    <row r="1124" spans="1:2" x14ac:dyDescent="0.25">
      <c r="A1124" s="3" t="s">
        <v>2789</v>
      </c>
      <c r="B1124" s="1">
        <v>1</v>
      </c>
    </row>
    <row r="1125" spans="1:2" x14ac:dyDescent="0.25">
      <c r="A1125" s="3" t="s">
        <v>2560</v>
      </c>
      <c r="B1125" s="1">
        <v>1</v>
      </c>
    </row>
    <row r="1126" spans="1:2" x14ac:dyDescent="0.25">
      <c r="A1126" s="3" t="s">
        <v>2827</v>
      </c>
      <c r="B1126" s="1">
        <v>1</v>
      </c>
    </row>
    <row r="1127" spans="1:2" x14ac:dyDescent="0.25">
      <c r="A1127" s="3" t="s">
        <v>1818</v>
      </c>
      <c r="B1127" s="1">
        <v>1</v>
      </c>
    </row>
    <row r="1128" spans="1:2" x14ac:dyDescent="0.25">
      <c r="A1128" s="3" t="s">
        <v>4566</v>
      </c>
      <c r="B1128" s="1">
        <v>1</v>
      </c>
    </row>
    <row r="1129" spans="1:2" x14ac:dyDescent="0.25">
      <c r="A1129" s="3" t="s">
        <v>4195</v>
      </c>
      <c r="B1129" s="1">
        <v>1</v>
      </c>
    </row>
    <row r="1130" spans="1:2" x14ac:dyDescent="0.25">
      <c r="A1130" s="3" t="s">
        <v>4708</v>
      </c>
      <c r="B1130" s="1">
        <v>1</v>
      </c>
    </row>
    <row r="1131" spans="1:2" x14ac:dyDescent="0.25">
      <c r="A1131" s="3" t="s">
        <v>4014</v>
      </c>
      <c r="B1131" s="1">
        <v>1</v>
      </c>
    </row>
    <row r="1132" spans="1:2" x14ac:dyDescent="0.25">
      <c r="A1132" s="3" t="s">
        <v>4779</v>
      </c>
      <c r="B1132" s="1">
        <v>1</v>
      </c>
    </row>
    <row r="1133" spans="1:2" x14ac:dyDescent="0.25">
      <c r="A1133" s="3" t="s">
        <v>1972</v>
      </c>
      <c r="B1133" s="1">
        <v>1</v>
      </c>
    </row>
    <row r="1134" spans="1:2" x14ac:dyDescent="0.25">
      <c r="A1134" s="3" t="s">
        <v>4546</v>
      </c>
      <c r="B1134" s="1">
        <v>1</v>
      </c>
    </row>
    <row r="1135" spans="1:2" x14ac:dyDescent="0.25">
      <c r="A1135" s="3" t="s">
        <v>1325</v>
      </c>
      <c r="B1135" s="1">
        <v>1</v>
      </c>
    </row>
    <row r="1136" spans="1:2" x14ac:dyDescent="0.25">
      <c r="A1136" s="3" t="s">
        <v>2000</v>
      </c>
      <c r="B1136" s="1">
        <v>1</v>
      </c>
    </row>
    <row r="1137" spans="1:2" x14ac:dyDescent="0.25">
      <c r="A1137" s="3" t="s">
        <v>1215</v>
      </c>
      <c r="B1137" s="1">
        <v>1</v>
      </c>
    </row>
    <row r="1138" spans="1:2" x14ac:dyDescent="0.25">
      <c r="A1138" s="3" t="s">
        <v>3043</v>
      </c>
      <c r="B1138" s="1">
        <v>1</v>
      </c>
    </row>
    <row r="1139" spans="1:2" x14ac:dyDescent="0.25">
      <c r="A1139" s="3" t="s">
        <v>3517</v>
      </c>
      <c r="B1139" s="1">
        <v>1</v>
      </c>
    </row>
    <row r="1140" spans="1:2" x14ac:dyDescent="0.25">
      <c r="A1140" s="3" t="s">
        <v>354</v>
      </c>
      <c r="B1140" s="1">
        <v>1</v>
      </c>
    </row>
    <row r="1141" spans="1:2" x14ac:dyDescent="0.25">
      <c r="A1141" s="3" t="s">
        <v>3594</v>
      </c>
      <c r="B1141" s="1">
        <v>1</v>
      </c>
    </row>
    <row r="1142" spans="1:2" x14ac:dyDescent="0.25">
      <c r="A1142" s="3" t="s">
        <v>3485</v>
      </c>
      <c r="B1142" s="1">
        <v>1</v>
      </c>
    </row>
    <row r="1143" spans="1:2" x14ac:dyDescent="0.25">
      <c r="A1143" s="3" t="s">
        <v>1401</v>
      </c>
      <c r="B1143" s="1">
        <v>1</v>
      </c>
    </row>
    <row r="1144" spans="1:2" x14ac:dyDescent="0.25">
      <c r="A1144" s="3" t="s">
        <v>1201</v>
      </c>
      <c r="B1144" s="1">
        <v>1</v>
      </c>
    </row>
    <row r="1145" spans="1:2" x14ac:dyDescent="0.25">
      <c r="A1145" s="3" t="s">
        <v>3859</v>
      </c>
      <c r="B1145" s="1">
        <v>1</v>
      </c>
    </row>
    <row r="1146" spans="1:2" x14ac:dyDescent="0.25">
      <c r="A1146" s="3" t="s">
        <v>4937</v>
      </c>
      <c r="B1146" s="1">
        <v>1</v>
      </c>
    </row>
    <row r="1147" spans="1:2" x14ac:dyDescent="0.25">
      <c r="A1147" s="3" t="s">
        <v>2676</v>
      </c>
      <c r="B1147" s="1">
        <v>1</v>
      </c>
    </row>
    <row r="1148" spans="1:2" x14ac:dyDescent="0.25">
      <c r="A1148" s="3" t="s">
        <v>4845</v>
      </c>
      <c r="B1148" s="1">
        <v>1</v>
      </c>
    </row>
    <row r="1149" spans="1:2" x14ac:dyDescent="0.25">
      <c r="A1149" s="3" t="s">
        <v>4059</v>
      </c>
      <c r="B1149" s="1">
        <v>1</v>
      </c>
    </row>
    <row r="1150" spans="1:2" x14ac:dyDescent="0.25">
      <c r="A1150" s="3" t="s">
        <v>1996</v>
      </c>
      <c r="B1150" s="1">
        <v>1</v>
      </c>
    </row>
    <row r="1151" spans="1:2" x14ac:dyDescent="0.25">
      <c r="A1151" s="3" t="s">
        <v>116</v>
      </c>
      <c r="B1151" s="1">
        <v>1</v>
      </c>
    </row>
    <row r="1152" spans="1:2" x14ac:dyDescent="0.25">
      <c r="A1152" s="3" t="s">
        <v>4413</v>
      </c>
      <c r="B1152" s="1">
        <v>1</v>
      </c>
    </row>
    <row r="1153" spans="1:2" x14ac:dyDescent="0.25">
      <c r="A1153" s="3" t="s">
        <v>2376</v>
      </c>
      <c r="B1153" s="1">
        <v>1</v>
      </c>
    </row>
    <row r="1154" spans="1:2" x14ac:dyDescent="0.25">
      <c r="A1154" s="3" t="s">
        <v>3869</v>
      </c>
      <c r="B1154" s="1">
        <v>1</v>
      </c>
    </row>
    <row r="1155" spans="1:2" x14ac:dyDescent="0.25">
      <c r="A1155" s="3" t="s">
        <v>4820</v>
      </c>
      <c r="B1155" s="1">
        <v>1</v>
      </c>
    </row>
    <row r="1156" spans="1:2" x14ac:dyDescent="0.25">
      <c r="A1156" s="3" t="s">
        <v>637</v>
      </c>
      <c r="B1156" s="1">
        <v>1</v>
      </c>
    </row>
    <row r="1157" spans="1:2" x14ac:dyDescent="0.25">
      <c r="A1157" s="3" t="s">
        <v>2254</v>
      </c>
      <c r="B1157" s="1">
        <v>1</v>
      </c>
    </row>
    <row r="1158" spans="1:2" x14ac:dyDescent="0.25">
      <c r="A1158" s="3" t="s">
        <v>1190</v>
      </c>
      <c r="B1158" s="1">
        <v>1</v>
      </c>
    </row>
    <row r="1159" spans="1:2" x14ac:dyDescent="0.25">
      <c r="A1159" s="3" t="s">
        <v>2723</v>
      </c>
      <c r="B1159" s="1">
        <v>1</v>
      </c>
    </row>
    <row r="1160" spans="1:2" x14ac:dyDescent="0.25">
      <c r="A1160" s="3" t="s">
        <v>3307</v>
      </c>
      <c r="B1160" s="1">
        <v>1</v>
      </c>
    </row>
    <row r="1161" spans="1:2" x14ac:dyDescent="0.25">
      <c r="A1161" s="3" t="s">
        <v>3968</v>
      </c>
      <c r="B1161" s="1">
        <v>1</v>
      </c>
    </row>
    <row r="1162" spans="1:2" x14ac:dyDescent="0.25">
      <c r="A1162" s="3" t="s">
        <v>4968</v>
      </c>
      <c r="B1162" s="1">
        <v>1</v>
      </c>
    </row>
    <row r="1163" spans="1:2" x14ac:dyDescent="0.25">
      <c r="A1163" s="3" t="s">
        <v>935</v>
      </c>
      <c r="B1163" s="1">
        <v>1</v>
      </c>
    </row>
    <row r="1164" spans="1:2" x14ac:dyDescent="0.25">
      <c r="A1164" s="3" t="s">
        <v>2021</v>
      </c>
      <c r="B1164" s="1">
        <v>1</v>
      </c>
    </row>
    <row r="1165" spans="1:2" x14ac:dyDescent="0.25">
      <c r="A1165" s="3" t="s">
        <v>2258</v>
      </c>
      <c r="B1165" s="1">
        <v>1</v>
      </c>
    </row>
    <row r="1166" spans="1:2" x14ac:dyDescent="0.25">
      <c r="A1166" s="3" t="s">
        <v>1293</v>
      </c>
      <c r="B1166" s="1">
        <v>1</v>
      </c>
    </row>
    <row r="1167" spans="1:2" x14ac:dyDescent="0.25">
      <c r="A1167" s="3" t="s">
        <v>4162</v>
      </c>
      <c r="B1167" s="1">
        <v>1</v>
      </c>
    </row>
    <row r="1168" spans="1:2" x14ac:dyDescent="0.25">
      <c r="A1168" s="3" t="s">
        <v>85</v>
      </c>
      <c r="B1168" s="1">
        <v>1</v>
      </c>
    </row>
    <row r="1169" spans="1:2" x14ac:dyDescent="0.25">
      <c r="A1169" s="3" t="s">
        <v>4201</v>
      </c>
      <c r="B1169" s="1">
        <v>1</v>
      </c>
    </row>
    <row r="1170" spans="1:2" x14ac:dyDescent="0.25">
      <c r="A1170" s="3" t="s">
        <v>1441</v>
      </c>
      <c r="B1170" s="1">
        <v>1</v>
      </c>
    </row>
    <row r="1171" spans="1:2" x14ac:dyDescent="0.25">
      <c r="A1171" s="3" t="s">
        <v>2497</v>
      </c>
      <c r="B1171" s="1">
        <v>1</v>
      </c>
    </row>
    <row r="1172" spans="1:2" x14ac:dyDescent="0.25">
      <c r="A1172" s="3" t="s">
        <v>3315</v>
      </c>
      <c r="B1172" s="1">
        <v>1</v>
      </c>
    </row>
    <row r="1173" spans="1:2" x14ac:dyDescent="0.25">
      <c r="A1173" s="3" t="s">
        <v>1934</v>
      </c>
      <c r="B1173" s="1">
        <v>1</v>
      </c>
    </row>
    <row r="1174" spans="1:2" x14ac:dyDescent="0.25">
      <c r="A1174" s="3" t="s">
        <v>2933</v>
      </c>
      <c r="B1174" s="1">
        <v>1</v>
      </c>
    </row>
    <row r="1175" spans="1:2" x14ac:dyDescent="0.25">
      <c r="A1175" s="3" t="s">
        <v>3536</v>
      </c>
      <c r="B1175" s="1">
        <v>1</v>
      </c>
    </row>
    <row r="1176" spans="1:2" x14ac:dyDescent="0.25">
      <c r="A1176" s="3" t="s">
        <v>4446</v>
      </c>
      <c r="B1176" s="1">
        <v>1</v>
      </c>
    </row>
    <row r="1177" spans="1:2" x14ac:dyDescent="0.25">
      <c r="A1177" s="3" t="s">
        <v>4882</v>
      </c>
      <c r="B1177" s="1">
        <v>1</v>
      </c>
    </row>
    <row r="1178" spans="1:2" x14ac:dyDescent="0.25">
      <c r="A1178" s="3" t="s">
        <v>841</v>
      </c>
      <c r="B1178" s="1">
        <v>1</v>
      </c>
    </row>
    <row r="1179" spans="1:2" x14ac:dyDescent="0.25">
      <c r="A1179" s="3" t="s">
        <v>1765</v>
      </c>
      <c r="B1179" s="1">
        <v>1</v>
      </c>
    </row>
    <row r="1180" spans="1:2" x14ac:dyDescent="0.25">
      <c r="A1180" s="3" t="s">
        <v>4977</v>
      </c>
      <c r="B1180" s="1">
        <v>1</v>
      </c>
    </row>
    <row r="1181" spans="1:2" x14ac:dyDescent="0.25">
      <c r="A1181" s="3" t="s">
        <v>2091</v>
      </c>
      <c r="B1181" s="1">
        <v>1</v>
      </c>
    </row>
    <row r="1182" spans="1:2" x14ac:dyDescent="0.25">
      <c r="A1182" s="3" t="s">
        <v>4804</v>
      </c>
      <c r="B1182" s="1">
        <v>1</v>
      </c>
    </row>
    <row r="1183" spans="1:2" x14ac:dyDescent="0.25">
      <c r="A1183" s="3" t="s">
        <v>2296</v>
      </c>
      <c r="B1183" s="1">
        <v>1</v>
      </c>
    </row>
    <row r="1184" spans="1:2" x14ac:dyDescent="0.25">
      <c r="A1184" s="3" t="s">
        <v>4712</v>
      </c>
      <c r="B1184" s="1">
        <v>1</v>
      </c>
    </row>
    <row r="1185" spans="1:2" x14ac:dyDescent="0.25">
      <c r="A1185" s="3" t="s">
        <v>2069</v>
      </c>
      <c r="B1185" s="1">
        <v>1</v>
      </c>
    </row>
    <row r="1186" spans="1:2" x14ac:dyDescent="0.25">
      <c r="A1186" s="3" t="s">
        <v>3890</v>
      </c>
      <c r="B1186" s="1">
        <v>1</v>
      </c>
    </row>
    <row r="1187" spans="1:2" x14ac:dyDescent="0.25">
      <c r="A1187" s="3" t="s">
        <v>4033</v>
      </c>
      <c r="B1187" s="1">
        <v>1</v>
      </c>
    </row>
    <row r="1188" spans="1:2" x14ac:dyDescent="0.25">
      <c r="A1188" s="3" t="s">
        <v>4021</v>
      </c>
      <c r="B1188" s="1">
        <v>1</v>
      </c>
    </row>
    <row r="1189" spans="1:2" x14ac:dyDescent="0.25">
      <c r="A1189" s="3" t="s">
        <v>840</v>
      </c>
      <c r="B1189" s="1">
        <v>1</v>
      </c>
    </row>
    <row r="1190" spans="1:2" x14ac:dyDescent="0.25">
      <c r="A1190" s="3" t="s">
        <v>3342</v>
      </c>
      <c r="B1190" s="1">
        <v>1</v>
      </c>
    </row>
    <row r="1191" spans="1:2" x14ac:dyDescent="0.25">
      <c r="A1191" s="3" t="s">
        <v>2987</v>
      </c>
      <c r="B1191" s="1">
        <v>1</v>
      </c>
    </row>
    <row r="1192" spans="1:2" x14ac:dyDescent="0.25">
      <c r="A1192" s="3" t="s">
        <v>1966</v>
      </c>
      <c r="B1192" s="1">
        <v>1</v>
      </c>
    </row>
    <row r="1193" spans="1:2" x14ac:dyDescent="0.25">
      <c r="A1193" s="3" t="s">
        <v>159</v>
      </c>
      <c r="B1193" s="1">
        <v>1</v>
      </c>
    </row>
    <row r="1194" spans="1:2" x14ac:dyDescent="0.25">
      <c r="A1194" s="3" t="s">
        <v>4647</v>
      </c>
      <c r="B1194" s="1">
        <v>1</v>
      </c>
    </row>
    <row r="1195" spans="1:2" x14ac:dyDescent="0.25">
      <c r="A1195" s="3" t="s">
        <v>1328</v>
      </c>
      <c r="B1195" s="1">
        <v>1</v>
      </c>
    </row>
    <row r="1196" spans="1:2" x14ac:dyDescent="0.25">
      <c r="A1196" s="3" t="s">
        <v>383</v>
      </c>
      <c r="B1196" s="1">
        <v>1</v>
      </c>
    </row>
    <row r="1197" spans="1:2" x14ac:dyDescent="0.25">
      <c r="A1197" s="3" t="s">
        <v>2969</v>
      </c>
      <c r="B1197" s="1">
        <v>1</v>
      </c>
    </row>
    <row r="1198" spans="1:2" x14ac:dyDescent="0.25">
      <c r="A1198" s="3" t="s">
        <v>4615</v>
      </c>
      <c r="B1198" s="1">
        <v>1</v>
      </c>
    </row>
    <row r="1199" spans="1:2" x14ac:dyDescent="0.25">
      <c r="A1199" s="3" t="s">
        <v>3233</v>
      </c>
      <c r="B1199" s="1">
        <v>1</v>
      </c>
    </row>
    <row r="1200" spans="1:2" x14ac:dyDescent="0.25">
      <c r="A1200" s="3" t="s">
        <v>1062</v>
      </c>
      <c r="B1200" s="1">
        <v>1</v>
      </c>
    </row>
    <row r="1201" spans="1:2" x14ac:dyDescent="0.25">
      <c r="A1201" s="3" t="s">
        <v>511</v>
      </c>
      <c r="B1201" s="1">
        <v>1</v>
      </c>
    </row>
    <row r="1202" spans="1:2" x14ac:dyDescent="0.25">
      <c r="A1202" s="3" t="s">
        <v>3898</v>
      </c>
      <c r="B1202" s="1">
        <v>1</v>
      </c>
    </row>
    <row r="1203" spans="1:2" x14ac:dyDescent="0.25">
      <c r="A1203" s="3" t="s">
        <v>1619</v>
      </c>
      <c r="B1203" s="1">
        <v>1</v>
      </c>
    </row>
    <row r="1204" spans="1:2" x14ac:dyDescent="0.25">
      <c r="A1204" s="3" t="s">
        <v>723</v>
      </c>
      <c r="B1204" s="1">
        <v>1</v>
      </c>
    </row>
    <row r="1205" spans="1:2" x14ac:dyDescent="0.25">
      <c r="A1205" s="3" t="s">
        <v>1418</v>
      </c>
      <c r="B1205" s="1">
        <v>1</v>
      </c>
    </row>
    <row r="1206" spans="1:2" x14ac:dyDescent="0.25">
      <c r="A1206" s="3" t="s">
        <v>1367</v>
      </c>
      <c r="B1206" s="1">
        <v>1</v>
      </c>
    </row>
    <row r="1207" spans="1:2" x14ac:dyDescent="0.25">
      <c r="A1207" s="3" t="s">
        <v>2010</v>
      </c>
      <c r="B1207" s="1">
        <v>1</v>
      </c>
    </row>
    <row r="1208" spans="1:2" x14ac:dyDescent="0.25">
      <c r="A1208" s="3" t="s">
        <v>3817</v>
      </c>
      <c r="B1208" s="1">
        <v>1</v>
      </c>
    </row>
    <row r="1209" spans="1:2" x14ac:dyDescent="0.25">
      <c r="A1209" s="3" t="s">
        <v>176</v>
      </c>
      <c r="B1209" s="1">
        <v>1</v>
      </c>
    </row>
    <row r="1210" spans="1:2" x14ac:dyDescent="0.25">
      <c r="A1210" s="3" t="s">
        <v>3650</v>
      </c>
      <c r="B1210" s="1">
        <v>1</v>
      </c>
    </row>
    <row r="1211" spans="1:2" x14ac:dyDescent="0.25">
      <c r="A1211" s="3" t="s">
        <v>4812</v>
      </c>
      <c r="B1211" s="1">
        <v>1</v>
      </c>
    </row>
    <row r="1212" spans="1:2" x14ac:dyDescent="0.25">
      <c r="A1212" s="3" t="s">
        <v>4929</v>
      </c>
      <c r="B1212" s="1">
        <v>1</v>
      </c>
    </row>
    <row r="1213" spans="1:2" x14ac:dyDescent="0.25">
      <c r="A1213" s="3" t="s">
        <v>1303</v>
      </c>
      <c r="B1213" s="1">
        <v>1</v>
      </c>
    </row>
    <row r="1214" spans="1:2" x14ac:dyDescent="0.25">
      <c r="A1214" s="3" t="s">
        <v>1598</v>
      </c>
      <c r="B1214" s="1">
        <v>1</v>
      </c>
    </row>
    <row r="1215" spans="1:2" x14ac:dyDescent="0.25">
      <c r="A1215" s="3" t="s">
        <v>1772</v>
      </c>
      <c r="B1215" s="1">
        <v>1</v>
      </c>
    </row>
    <row r="1216" spans="1:2" x14ac:dyDescent="0.25">
      <c r="A1216" s="3" t="s">
        <v>3324</v>
      </c>
      <c r="B1216" s="1">
        <v>1</v>
      </c>
    </row>
    <row r="1217" spans="1:2" x14ac:dyDescent="0.25">
      <c r="A1217" s="3" t="s">
        <v>3172</v>
      </c>
      <c r="B1217" s="1">
        <v>1</v>
      </c>
    </row>
    <row r="1218" spans="1:2" x14ac:dyDescent="0.25">
      <c r="A1218" s="3" t="s">
        <v>549</v>
      </c>
      <c r="B1218" s="1">
        <v>1</v>
      </c>
    </row>
    <row r="1219" spans="1:2" x14ac:dyDescent="0.25">
      <c r="A1219" s="3" t="s">
        <v>2731</v>
      </c>
      <c r="B1219" s="1">
        <v>1</v>
      </c>
    </row>
    <row r="1220" spans="1:2" x14ac:dyDescent="0.25">
      <c r="A1220" s="3" t="s">
        <v>4077</v>
      </c>
      <c r="B1220" s="1">
        <v>1</v>
      </c>
    </row>
    <row r="1221" spans="1:2" x14ac:dyDescent="0.25">
      <c r="A1221" s="3" t="s">
        <v>2924</v>
      </c>
      <c r="B1221" s="1">
        <v>1</v>
      </c>
    </row>
    <row r="1222" spans="1:2" x14ac:dyDescent="0.25">
      <c r="A1222" s="3" t="s">
        <v>1592</v>
      </c>
      <c r="B1222" s="1">
        <v>1</v>
      </c>
    </row>
    <row r="1223" spans="1:2" x14ac:dyDescent="0.25">
      <c r="A1223" s="3" t="s">
        <v>3813</v>
      </c>
      <c r="B1223" s="1">
        <v>1</v>
      </c>
    </row>
    <row r="1224" spans="1:2" x14ac:dyDescent="0.25">
      <c r="A1224" s="3" t="s">
        <v>1495</v>
      </c>
      <c r="B1224" s="1">
        <v>1</v>
      </c>
    </row>
    <row r="1225" spans="1:2" x14ac:dyDescent="0.25">
      <c r="A1225" s="3" t="s">
        <v>3074</v>
      </c>
      <c r="B1225" s="1">
        <v>1</v>
      </c>
    </row>
    <row r="1226" spans="1:2" x14ac:dyDescent="0.25">
      <c r="A1226" s="3" t="s">
        <v>2433</v>
      </c>
      <c r="B1226" s="1">
        <v>1</v>
      </c>
    </row>
    <row r="1227" spans="1:2" x14ac:dyDescent="0.25">
      <c r="A1227" s="3" t="s">
        <v>736</v>
      </c>
      <c r="B1227" s="1">
        <v>1</v>
      </c>
    </row>
    <row r="1228" spans="1:2" x14ac:dyDescent="0.25">
      <c r="A1228" s="3" t="s">
        <v>1480</v>
      </c>
      <c r="B1228" s="1">
        <v>1</v>
      </c>
    </row>
    <row r="1229" spans="1:2" x14ac:dyDescent="0.25">
      <c r="A1229" s="3" t="s">
        <v>2556</v>
      </c>
      <c r="B1229" s="1">
        <v>1</v>
      </c>
    </row>
    <row r="1230" spans="1:2" x14ac:dyDescent="0.25">
      <c r="A1230" s="3" t="s">
        <v>1494</v>
      </c>
      <c r="B1230" s="1">
        <v>1</v>
      </c>
    </row>
    <row r="1231" spans="1:2" x14ac:dyDescent="0.25">
      <c r="A1231" s="3" t="s">
        <v>2596</v>
      </c>
      <c r="B1231" s="1">
        <v>1</v>
      </c>
    </row>
    <row r="1232" spans="1:2" x14ac:dyDescent="0.25">
      <c r="A1232" s="3" t="s">
        <v>1568</v>
      </c>
      <c r="B1232" s="1">
        <v>1</v>
      </c>
    </row>
    <row r="1233" spans="1:2" x14ac:dyDescent="0.25">
      <c r="A1233" s="3" t="s">
        <v>2905</v>
      </c>
      <c r="B1233" s="1">
        <v>1</v>
      </c>
    </row>
    <row r="1234" spans="1:2" x14ac:dyDescent="0.25">
      <c r="A1234" s="3" t="s">
        <v>1001</v>
      </c>
      <c r="B1234" s="1">
        <v>1</v>
      </c>
    </row>
    <row r="1235" spans="1:2" x14ac:dyDescent="0.25">
      <c r="A1235" s="3" t="s">
        <v>3506</v>
      </c>
      <c r="B1235" s="1">
        <v>1</v>
      </c>
    </row>
    <row r="1236" spans="1:2" x14ac:dyDescent="0.25">
      <c r="A1236" s="3" t="s">
        <v>5019</v>
      </c>
      <c r="B1236" s="1">
        <v>1</v>
      </c>
    </row>
    <row r="1237" spans="1:2" x14ac:dyDescent="0.25">
      <c r="A1237" s="3" t="s">
        <v>1736</v>
      </c>
      <c r="B1237" s="1">
        <v>1</v>
      </c>
    </row>
    <row r="1238" spans="1:2" x14ac:dyDescent="0.25">
      <c r="A1238" s="3" t="s">
        <v>2165</v>
      </c>
      <c r="B1238" s="1">
        <v>1</v>
      </c>
    </row>
    <row r="1239" spans="1:2" x14ac:dyDescent="0.25">
      <c r="A1239" s="3" t="s">
        <v>1684</v>
      </c>
      <c r="B1239" s="1">
        <v>1</v>
      </c>
    </row>
    <row r="1240" spans="1:2" x14ac:dyDescent="0.25">
      <c r="A1240" s="3" t="s">
        <v>4484</v>
      </c>
      <c r="B1240" s="1">
        <v>1</v>
      </c>
    </row>
    <row r="1241" spans="1:2" x14ac:dyDescent="0.25">
      <c r="A1241" s="3" t="s">
        <v>3834</v>
      </c>
      <c r="B1241" s="1">
        <v>1</v>
      </c>
    </row>
    <row r="1242" spans="1:2" x14ac:dyDescent="0.25">
      <c r="A1242" s="3" t="s">
        <v>1796</v>
      </c>
      <c r="B1242" s="1">
        <v>1</v>
      </c>
    </row>
    <row r="1243" spans="1:2" x14ac:dyDescent="0.25">
      <c r="A1243" s="3" t="s">
        <v>1323</v>
      </c>
      <c r="B1243" s="1">
        <v>1</v>
      </c>
    </row>
    <row r="1244" spans="1:2" x14ac:dyDescent="0.25">
      <c r="A1244" s="3" t="s">
        <v>2670</v>
      </c>
      <c r="B1244" s="1">
        <v>1</v>
      </c>
    </row>
    <row r="1245" spans="1:2" x14ac:dyDescent="0.25">
      <c r="A1245" s="3" t="s">
        <v>1278</v>
      </c>
      <c r="B1245" s="1">
        <v>1</v>
      </c>
    </row>
    <row r="1246" spans="1:2" x14ac:dyDescent="0.25">
      <c r="A1246" s="3" t="s">
        <v>3871</v>
      </c>
      <c r="B1246" s="1">
        <v>1</v>
      </c>
    </row>
    <row r="1247" spans="1:2" x14ac:dyDescent="0.25">
      <c r="A1247" s="3" t="s">
        <v>2824</v>
      </c>
      <c r="B1247" s="1">
        <v>1</v>
      </c>
    </row>
    <row r="1248" spans="1:2" x14ac:dyDescent="0.25">
      <c r="A1248" s="3" t="s">
        <v>3163</v>
      </c>
      <c r="B1248" s="1">
        <v>1</v>
      </c>
    </row>
    <row r="1249" spans="1:2" x14ac:dyDescent="0.25">
      <c r="A1249" s="3" t="s">
        <v>1026</v>
      </c>
      <c r="B1249" s="1">
        <v>1</v>
      </c>
    </row>
    <row r="1250" spans="1:2" x14ac:dyDescent="0.25">
      <c r="A1250" s="3" t="s">
        <v>3607</v>
      </c>
      <c r="B1250" s="1">
        <v>1</v>
      </c>
    </row>
    <row r="1251" spans="1:2" x14ac:dyDescent="0.25">
      <c r="A1251" s="3" t="s">
        <v>4624</v>
      </c>
      <c r="B1251" s="1">
        <v>1</v>
      </c>
    </row>
    <row r="1252" spans="1:2" x14ac:dyDescent="0.25">
      <c r="A1252" s="3" t="s">
        <v>2906</v>
      </c>
      <c r="B1252" s="1">
        <v>1</v>
      </c>
    </row>
    <row r="1253" spans="1:2" x14ac:dyDescent="0.25">
      <c r="A1253" s="3" t="s">
        <v>1956</v>
      </c>
      <c r="B1253" s="1">
        <v>1</v>
      </c>
    </row>
    <row r="1254" spans="1:2" x14ac:dyDescent="0.25">
      <c r="A1254" s="3" t="s">
        <v>1798</v>
      </c>
      <c r="B1254" s="1">
        <v>1</v>
      </c>
    </row>
    <row r="1255" spans="1:2" x14ac:dyDescent="0.25">
      <c r="A1255" s="3" t="s">
        <v>934</v>
      </c>
      <c r="B1255" s="1">
        <v>1</v>
      </c>
    </row>
    <row r="1256" spans="1:2" x14ac:dyDescent="0.25">
      <c r="A1256" s="3" t="s">
        <v>2626</v>
      </c>
      <c r="B1256" s="1">
        <v>1</v>
      </c>
    </row>
    <row r="1257" spans="1:2" x14ac:dyDescent="0.25">
      <c r="A1257" s="3" t="s">
        <v>3555</v>
      </c>
      <c r="B1257" s="1">
        <v>1</v>
      </c>
    </row>
    <row r="1258" spans="1:2" x14ac:dyDescent="0.25">
      <c r="A1258" s="3" t="s">
        <v>3767</v>
      </c>
      <c r="B1258" s="1">
        <v>1</v>
      </c>
    </row>
    <row r="1259" spans="1:2" x14ac:dyDescent="0.25">
      <c r="A1259" s="3" t="s">
        <v>950</v>
      </c>
      <c r="B1259" s="1">
        <v>1</v>
      </c>
    </row>
    <row r="1260" spans="1:2" x14ac:dyDescent="0.25">
      <c r="A1260" s="3" t="s">
        <v>1715</v>
      </c>
      <c r="B1260" s="1">
        <v>1</v>
      </c>
    </row>
    <row r="1261" spans="1:2" x14ac:dyDescent="0.25">
      <c r="A1261" s="3" t="s">
        <v>3958</v>
      </c>
      <c r="B1261" s="1">
        <v>1</v>
      </c>
    </row>
    <row r="1262" spans="1:2" x14ac:dyDescent="0.25">
      <c r="A1262" s="3" t="s">
        <v>2622</v>
      </c>
      <c r="B1262" s="1">
        <v>1</v>
      </c>
    </row>
    <row r="1263" spans="1:2" x14ac:dyDescent="0.25">
      <c r="A1263" s="3" t="s">
        <v>991</v>
      </c>
      <c r="B1263" s="1">
        <v>1</v>
      </c>
    </row>
    <row r="1264" spans="1:2" x14ac:dyDescent="0.25">
      <c r="A1264" s="3" t="s">
        <v>3552</v>
      </c>
      <c r="B1264" s="1">
        <v>1</v>
      </c>
    </row>
    <row r="1265" spans="1:2" x14ac:dyDescent="0.25">
      <c r="A1265" s="3" t="s">
        <v>1587</v>
      </c>
      <c r="B1265" s="1">
        <v>1</v>
      </c>
    </row>
    <row r="1266" spans="1:2" x14ac:dyDescent="0.25">
      <c r="A1266" s="3" t="s">
        <v>2874</v>
      </c>
      <c r="B1266" s="1">
        <v>1</v>
      </c>
    </row>
    <row r="1267" spans="1:2" x14ac:dyDescent="0.25">
      <c r="A1267" s="3" t="s">
        <v>760</v>
      </c>
      <c r="B1267" s="1">
        <v>1</v>
      </c>
    </row>
    <row r="1268" spans="1:2" x14ac:dyDescent="0.25">
      <c r="A1268" s="3" t="s">
        <v>3091</v>
      </c>
      <c r="B1268" s="1">
        <v>1</v>
      </c>
    </row>
    <row r="1269" spans="1:2" x14ac:dyDescent="0.25">
      <c r="A1269" s="3" t="s">
        <v>2032</v>
      </c>
      <c r="B1269" s="1">
        <v>1</v>
      </c>
    </row>
    <row r="1270" spans="1:2" x14ac:dyDescent="0.25">
      <c r="A1270" s="3" t="s">
        <v>2402</v>
      </c>
      <c r="B1270" s="1">
        <v>1</v>
      </c>
    </row>
    <row r="1271" spans="1:2" x14ac:dyDescent="0.25">
      <c r="A1271" s="3" t="s">
        <v>1801</v>
      </c>
      <c r="B1271" s="1">
        <v>1</v>
      </c>
    </row>
    <row r="1272" spans="1:2" x14ac:dyDescent="0.25">
      <c r="A1272" s="3" t="s">
        <v>1703</v>
      </c>
      <c r="B1272" s="1">
        <v>1</v>
      </c>
    </row>
    <row r="1273" spans="1:2" x14ac:dyDescent="0.25">
      <c r="A1273" s="3" t="s">
        <v>112</v>
      </c>
      <c r="B1273" s="1">
        <v>1</v>
      </c>
    </row>
    <row r="1274" spans="1:2" x14ac:dyDescent="0.25">
      <c r="A1274" s="3" t="s">
        <v>432</v>
      </c>
      <c r="B1274" s="1">
        <v>1</v>
      </c>
    </row>
    <row r="1275" spans="1:2" x14ac:dyDescent="0.25">
      <c r="A1275" s="3" t="s">
        <v>2195</v>
      </c>
      <c r="B1275" s="1">
        <v>1</v>
      </c>
    </row>
    <row r="1276" spans="1:2" x14ac:dyDescent="0.25">
      <c r="A1276" s="3" t="s">
        <v>4167</v>
      </c>
      <c r="B1276" s="1">
        <v>1</v>
      </c>
    </row>
    <row r="1277" spans="1:2" x14ac:dyDescent="0.25">
      <c r="A1277" s="3" t="s">
        <v>3042</v>
      </c>
      <c r="B1277" s="1">
        <v>1</v>
      </c>
    </row>
    <row r="1278" spans="1:2" x14ac:dyDescent="0.25">
      <c r="A1278" s="3" t="s">
        <v>2725</v>
      </c>
      <c r="B1278" s="1">
        <v>1</v>
      </c>
    </row>
    <row r="1279" spans="1:2" x14ac:dyDescent="0.25">
      <c r="A1279" s="3" t="s">
        <v>3017</v>
      </c>
      <c r="B1279" s="1">
        <v>1</v>
      </c>
    </row>
    <row r="1280" spans="1:2" x14ac:dyDescent="0.25">
      <c r="A1280" s="3" t="s">
        <v>2982</v>
      </c>
      <c r="B1280" s="1">
        <v>1</v>
      </c>
    </row>
    <row r="1281" spans="1:2" x14ac:dyDescent="0.25">
      <c r="A1281" s="3" t="s">
        <v>185</v>
      </c>
      <c r="B1281" s="1">
        <v>1</v>
      </c>
    </row>
    <row r="1282" spans="1:2" x14ac:dyDescent="0.25">
      <c r="A1282" s="3" t="s">
        <v>415</v>
      </c>
      <c r="B1282" s="1">
        <v>1</v>
      </c>
    </row>
    <row r="1283" spans="1:2" x14ac:dyDescent="0.25">
      <c r="A1283" s="3" t="s">
        <v>150</v>
      </c>
      <c r="B1283" s="1">
        <v>1</v>
      </c>
    </row>
    <row r="1284" spans="1:2" x14ac:dyDescent="0.25">
      <c r="A1284" s="3" t="s">
        <v>2788</v>
      </c>
      <c r="B1284" s="1">
        <v>1</v>
      </c>
    </row>
    <row r="1285" spans="1:2" x14ac:dyDescent="0.25">
      <c r="A1285" s="3" t="s">
        <v>4002</v>
      </c>
      <c r="B1285" s="1">
        <v>1</v>
      </c>
    </row>
    <row r="1286" spans="1:2" x14ac:dyDescent="0.25">
      <c r="A1286" s="3" t="s">
        <v>3911</v>
      </c>
      <c r="B1286" s="1">
        <v>1</v>
      </c>
    </row>
    <row r="1287" spans="1:2" x14ac:dyDescent="0.25">
      <c r="A1287" s="3" t="s">
        <v>1604</v>
      </c>
      <c r="B1287" s="1">
        <v>1</v>
      </c>
    </row>
    <row r="1288" spans="1:2" x14ac:dyDescent="0.25">
      <c r="A1288" s="3" t="s">
        <v>1155</v>
      </c>
      <c r="B1288" s="1">
        <v>1</v>
      </c>
    </row>
    <row r="1289" spans="1:2" x14ac:dyDescent="0.25">
      <c r="A1289" s="3" t="s">
        <v>4481</v>
      </c>
      <c r="B1289" s="1">
        <v>1</v>
      </c>
    </row>
    <row r="1290" spans="1:2" x14ac:dyDescent="0.25">
      <c r="A1290" s="3" t="s">
        <v>2380</v>
      </c>
      <c r="B1290" s="1">
        <v>1</v>
      </c>
    </row>
    <row r="1291" spans="1:2" x14ac:dyDescent="0.25">
      <c r="A1291" s="3" t="s">
        <v>3476</v>
      </c>
      <c r="B1291" s="1">
        <v>1</v>
      </c>
    </row>
    <row r="1292" spans="1:2" x14ac:dyDescent="0.25">
      <c r="A1292" s="3" t="s">
        <v>3235</v>
      </c>
      <c r="B1292" s="1">
        <v>1</v>
      </c>
    </row>
    <row r="1293" spans="1:2" x14ac:dyDescent="0.25">
      <c r="A1293" s="3" t="s">
        <v>1100</v>
      </c>
      <c r="B1293" s="1">
        <v>1</v>
      </c>
    </row>
    <row r="1294" spans="1:2" x14ac:dyDescent="0.25">
      <c r="A1294" s="3" t="s">
        <v>2115</v>
      </c>
      <c r="B1294" s="1">
        <v>1</v>
      </c>
    </row>
    <row r="1295" spans="1:2" x14ac:dyDescent="0.25">
      <c r="A1295" s="3" t="s">
        <v>2515</v>
      </c>
      <c r="B1295" s="1">
        <v>1</v>
      </c>
    </row>
    <row r="1296" spans="1:2" x14ac:dyDescent="0.25">
      <c r="A1296" s="3" t="s">
        <v>1668</v>
      </c>
      <c r="B1296" s="1">
        <v>1</v>
      </c>
    </row>
    <row r="1297" spans="1:2" x14ac:dyDescent="0.25">
      <c r="A1297" s="3" t="s">
        <v>3519</v>
      </c>
      <c r="B1297" s="1">
        <v>1</v>
      </c>
    </row>
    <row r="1298" spans="1:2" x14ac:dyDescent="0.25">
      <c r="A1298" s="3" t="s">
        <v>2164</v>
      </c>
      <c r="B1298" s="1">
        <v>1</v>
      </c>
    </row>
    <row r="1299" spans="1:2" x14ac:dyDescent="0.25">
      <c r="A1299" s="3" t="s">
        <v>2935</v>
      </c>
      <c r="B1299" s="1">
        <v>1</v>
      </c>
    </row>
    <row r="1300" spans="1:2" x14ac:dyDescent="0.25">
      <c r="A1300" s="3" t="s">
        <v>4274</v>
      </c>
      <c r="B1300" s="1">
        <v>1</v>
      </c>
    </row>
    <row r="1301" spans="1:2" x14ac:dyDescent="0.25">
      <c r="A1301" s="3" t="s">
        <v>3155</v>
      </c>
      <c r="B1301" s="1">
        <v>1</v>
      </c>
    </row>
    <row r="1302" spans="1:2" x14ac:dyDescent="0.25">
      <c r="A1302" s="3" t="s">
        <v>4650</v>
      </c>
      <c r="B1302" s="1">
        <v>1</v>
      </c>
    </row>
    <row r="1303" spans="1:2" x14ac:dyDescent="0.25">
      <c r="A1303" s="3" t="s">
        <v>3935</v>
      </c>
      <c r="B1303" s="1">
        <v>1</v>
      </c>
    </row>
    <row r="1304" spans="1:2" x14ac:dyDescent="0.25">
      <c r="A1304" s="3" t="s">
        <v>3656</v>
      </c>
      <c r="B1304" s="1">
        <v>1</v>
      </c>
    </row>
    <row r="1305" spans="1:2" x14ac:dyDescent="0.25">
      <c r="A1305" s="3" t="s">
        <v>4574</v>
      </c>
      <c r="B1305" s="1">
        <v>1</v>
      </c>
    </row>
    <row r="1306" spans="1:2" x14ac:dyDescent="0.25">
      <c r="A1306" s="3" t="s">
        <v>510</v>
      </c>
      <c r="B1306" s="1">
        <v>1</v>
      </c>
    </row>
    <row r="1307" spans="1:2" x14ac:dyDescent="0.25">
      <c r="A1307" s="3" t="s">
        <v>3086</v>
      </c>
      <c r="B1307" s="1">
        <v>1</v>
      </c>
    </row>
    <row r="1308" spans="1:2" x14ac:dyDescent="0.25">
      <c r="A1308" s="3" t="s">
        <v>1707</v>
      </c>
      <c r="B1308" s="1">
        <v>1</v>
      </c>
    </row>
    <row r="1309" spans="1:2" x14ac:dyDescent="0.25">
      <c r="A1309" s="3" t="s">
        <v>541</v>
      </c>
      <c r="B1309" s="1">
        <v>1</v>
      </c>
    </row>
    <row r="1310" spans="1:2" x14ac:dyDescent="0.25">
      <c r="A1310" s="3" t="s">
        <v>4910</v>
      </c>
      <c r="B1310" s="1">
        <v>1</v>
      </c>
    </row>
    <row r="1311" spans="1:2" x14ac:dyDescent="0.25">
      <c r="A1311" s="3" t="s">
        <v>2955</v>
      </c>
      <c r="B1311" s="1">
        <v>1</v>
      </c>
    </row>
    <row r="1312" spans="1:2" x14ac:dyDescent="0.25">
      <c r="A1312" s="3" t="s">
        <v>3822</v>
      </c>
      <c r="B1312" s="1">
        <v>1</v>
      </c>
    </row>
    <row r="1313" spans="1:2" x14ac:dyDescent="0.25">
      <c r="A1313" s="3" t="s">
        <v>1039</v>
      </c>
      <c r="B1313" s="1">
        <v>1</v>
      </c>
    </row>
    <row r="1314" spans="1:2" x14ac:dyDescent="0.25">
      <c r="A1314" s="3" t="s">
        <v>3297</v>
      </c>
      <c r="B1314" s="1">
        <v>1</v>
      </c>
    </row>
    <row r="1315" spans="1:2" x14ac:dyDescent="0.25">
      <c r="A1315" s="3" t="s">
        <v>3135</v>
      </c>
      <c r="B1315" s="1">
        <v>1</v>
      </c>
    </row>
    <row r="1316" spans="1:2" x14ac:dyDescent="0.25">
      <c r="A1316" s="3" t="s">
        <v>2357</v>
      </c>
      <c r="B1316" s="1">
        <v>1</v>
      </c>
    </row>
    <row r="1317" spans="1:2" x14ac:dyDescent="0.25">
      <c r="A1317" s="3" t="s">
        <v>4218</v>
      </c>
      <c r="B1317" s="1">
        <v>1</v>
      </c>
    </row>
    <row r="1318" spans="1:2" x14ac:dyDescent="0.25">
      <c r="A1318" s="3" t="s">
        <v>1724</v>
      </c>
      <c r="B1318" s="1">
        <v>1</v>
      </c>
    </row>
    <row r="1319" spans="1:2" x14ac:dyDescent="0.25">
      <c r="A1319" s="3" t="s">
        <v>2995</v>
      </c>
      <c r="B1319" s="1">
        <v>1</v>
      </c>
    </row>
    <row r="1320" spans="1:2" x14ac:dyDescent="0.25">
      <c r="A1320" s="3" t="s">
        <v>4497</v>
      </c>
      <c r="B1320" s="1">
        <v>1</v>
      </c>
    </row>
    <row r="1321" spans="1:2" x14ac:dyDescent="0.25">
      <c r="A1321" s="3" t="s">
        <v>3167</v>
      </c>
      <c r="B1321" s="1">
        <v>1</v>
      </c>
    </row>
    <row r="1322" spans="1:2" x14ac:dyDescent="0.25">
      <c r="A1322" s="3" t="s">
        <v>1169</v>
      </c>
      <c r="B1322" s="1">
        <v>1</v>
      </c>
    </row>
    <row r="1323" spans="1:2" x14ac:dyDescent="0.25">
      <c r="A1323" s="3" t="s">
        <v>4557</v>
      </c>
      <c r="B1323" s="1">
        <v>1</v>
      </c>
    </row>
    <row r="1324" spans="1:2" x14ac:dyDescent="0.25">
      <c r="A1324" s="3" t="s">
        <v>4293</v>
      </c>
      <c r="B1324" s="1">
        <v>1</v>
      </c>
    </row>
    <row r="1325" spans="1:2" x14ac:dyDescent="0.25">
      <c r="A1325" s="3" t="s">
        <v>3784</v>
      </c>
      <c r="B1325" s="1">
        <v>1</v>
      </c>
    </row>
    <row r="1326" spans="1:2" x14ac:dyDescent="0.25">
      <c r="A1326" s="3" t="s">
        <v>3925</v>
      </c>
      <c r="B1326" s="1">
        <v>1</v>
      </c>
    </row>
    <row r="1327" spans="1:2" x14ac:dyDescent="0.25">
      <c r="A1327" s="3" t="s">
        <v>4262</v>
      </c>
      <c r="B1327" s="1">
        <v>1</v>
      </c>
    </row>
    <row r="1328" spans="1:2" x14ac:dyDescent="0.25">
      <c r="A1328" s="3" t="s">
        <v>644</v>
      </c>
      <c r="B1328" s="1">
        <v>1</v>
      </c>
    </row>
    <row r="1329" spans="1:2" x14ac:dyDescent="0.25">
      <c r="A1329" s="3" t="s">
        <v>4800</v>
      </c>
      <c r="B1329" s="1">
        <v>1</v>
      </c>
    </row>
    <row r="1330" spans="1:2" x14ac:dyDescent="0.25">
      <c r="A1330" s="3" t="s">
        <v>1573</v>
      </c>
      <c r="B1330" s="1">
        <v>1</v>
      </c>
    </row>
    <row r="1331" spans="1:2" x14ac:dyDescent="0.25">
      <c r="A1331" s="3" t="s">
        <v>4833</v>
      </c>
      <c r="B1331" s="1">
        <v>1</v>
      </c>
    </row>
    <row r="1332" spans="1:2" x14ac:dyDescent="0.25">
      <c r="A1332" s="3" t="s">
        <v>2087</v>
      </c>
      <c r="B1332" s="1">
        <v>1</v>
      </c>
    </row>
    <row r="1333" spans="1:2" x14ac:dyDescent="0.25">
      <c r="A1333" s="3" t="s">
        <v>135</v>
      </c>
      <c r="B1333" s="1">
        <v>1</v>
      </c>
    </row>
    <row r="1334" spans="1:2" x14ac:dyDescent="0.25">
      <c r="A1334" s="3" t="s">
        <v>4972</v>
      </c>
      <c r="B1334" s="1">
        <v>1</v>
      </c>
    </row>
    <row r="1335" spans="1:2" x14ac:dyDescent="0.25">
      <c r="A1335" s="3" t="s">
        <v>542</v>
      </c>
      <c r="B1335" s="1">
        <v>1</v>
      </c>
    </row>
    <row r="1336" spans="1:2" x14ac:dyDescent="0.25">
      <c r="A1336" s="3" t="s">
        <v>4671</v>
      </c>
      <c r="B1336" s="1">
        <v>1</v>
      </c>
    </row>
    <row r="1337" spans="1:2" x14ac:dyDescent="0.25">
      <c r="A1337" s="3" t="s">
        <v>1178</v>
      </c>
      <c r="B1337" s="1">
        <v>1</v>
      </c>
    </row>
    <row r="1338" spans="1:2" x14ac:dyDescent="0.25">
      <c r="A1338" s="3" t="s">
        <v>2135</v>
      </c>
      <c r="B1338" s="1">
        <v>1</v>
      </c>
    </row>
    <row r="1339" spans="1:2" x14ac:dyDescent="0.25">
      <c r="A1339" s="3" t="s">
        <v>2030</v>
      </c>
      <c r="B1339" s="1">
        <v>1</v>
      </c>
    </row>
    <row r="1340" spans="1:2" x14ac:dyDescent="0.25">
      <c r="A1340" s="3" t="s">
        <v>2830</v>
      </c>
      <c r="B1340" s="1">
        <v>1</v>
      </c>
    </row>
    <row r="1341" spans="1:2" x14ac:dyDescent="0.25">
      <c r="A1341" s="3" t="s">
        <v>4840</v>
      </c>
      <c r="B1341" s="1">
        <v>1</v>
      </c>
    </row>
    <row r="1342" spans="1:2" x14ac:dyDescent="0.25">
      <c r="A1342" s="3" t="s">
        <v>3420</v>
      </c>
      <c r="B1342" s="1">
        <v>1</v>
      </c>
    </row>
    <row r="1343" spans="1:2" x14ac:dyDescent="0.25">
      <c r="A1343" s="3" t="s">
        <v>403</v>
      </c>
      <c r="B1343" s="1">
        <v>1</v>
      </c>
    </row>
    <row r="1344" spans="1:2" x14ac:dyDescent="0.25">
      <c r="A1344" s="3" t="s">
        <v>3107</v>
      </c>
      <c r="B1344" s="1">
        <v>1</v>
      </c>
    </row>
    <row r="1345" spans="1:2" x14ac:dyDescent="0.25">
      <c r="A1345" s="3" t="s">
        <v>2042</v>
      </c>
      <c r="B1345" s="1">
        <v>1</v>
      </c>
    </row>
    <row r="1346" spans="1:2" x14ac:dyDescent="0.25">
      <c r="A1346" s="3" t="s">
        <v>4741</v>
      </c>
      <c r="B1346" s="1">
        <v>1</v>
      </c>
    </row>
    <row r="1347" spans="1:2" x14ac:dyDescent="0.25">
      <c r="A1347" s="3" t="s">
        <v>1925</v>
      </c>
      <c r="B1347" s="1">
        <v>1</v>
      </c>
    </row>
    <row r="1348" spans="1:2" x14ac:dyDescent="0.25">
      <c r="A1348" s="3" t="s">
        <v>1419</v>
      </c>
      <c r="B1348" s="1">
        <v>1</v>
      </c>
    </row>
    <row r="1349" spans="1:2" x14ac:dyDescent="0.25">
      <c r="A1349" s="3" t="s">
        <v>3740</v>
      </c>
      <c r="B1349" s="1">
        <v>1</v>
      </c>
    </row>
    <row r="1350" spans="1:2" x14ac:dyDescent="0.25">
      <c r="A1350" s="3" t="s">
        <v>82</v>
      </c>
      <c r="B1350" s="1">
        <v>1</v>
      </c>
    </row>
    <row r="1351" spans="1:2" x14ac:dyDescent="0.25">
      <c r="A1351" s="3" t="s">
        <v>1137</v>
      </c>
      <c r="B1351" s="1">
        <v>1</v>
      </c>
    </row>
    <row r="1352" spans="1:2" x14ac:dyDescent="0.25">
      <c r="A1352" s="3" t="s">
        <v>601</v>
      </c>
      <c r="B1352" s="1">
        <v>1</v>
      </c>
    </row>
    <row r="1353" spans="1:2" x14ac:dyDescent="0.25">
      <c r="A1353" s="3" t="s">
        <v>240</v>
      </c>
      <c r="B1353" s="1">
        <v>1</v>
      </c>
    </row>
    <row r="1354" spans="1:2" x14ac:dyDescent="0.25">
      <c r="A1354" s="3" t="s">
        <v>2768</v>
      </c>
      <c r="B1354" s="1">
        <v>1</v>
      </c>
    </row>
    <row r="1355" spans="1:2" x14ac:dyDescent="0.25">
      <c r="A1355" s="3" t="s">
        <v>1410</v>
      </c>
      <c r="B1355" s="1">
        <v>1</v>
      </c>
    </row>
    <row r="1356" spans="1:2" x14ac:dyDescent="0.25">
      <c r="A1356" s="3" t="s">
        <v>4145</v>
      </c>
      <c r="B1356" s="1">
        <v>1</v>
      </c>
    </row>
    <row r="1357" spans="1:2" x14ac:dyDescent="0.25">
      <c r="A1357" s="3" t="s">
        <v>279</v>
      </c>
      <c r="B1357" s="1">
        <v>1</v>
      </c>
    </row>
    <row r="1358" spans="1:2" x14ac:dyDescent="0.25">
      <c r="A1358" s="3" t="s">
        <v>320</v>
      </c>
      <c r="B1358" s="1">
        <v>1</v>
      </c>
    </row>
    <row r="1359" spans="1:2" x14ac:dyDescent="0.25">
      <c r="A1359" s="3" t="s">
        <v>1242</v>
      </c>
      <c r="B1359" s="1">
        <v>1</v>
      </c>
    </row>
    <row r="1360" spans="1:2" x14ac:dyDescent="0.25">
      <c r="A1360" s="3" t="s">
        <v>4757</v>
      </c>
      <c r="B1360" s="1">
        <v>1</v>
      </c>
    </row>
    <row r="1361" spans="1:2" x14ac:dyDescent="0.25">
      <c r="A1361" s="3" t="s">
        <v>1114</v>
      </c>
      <c r="B1361" s="1">
        <v>1</v>
      </c>
    </row>
    <row r="1362" spans="1:2" x14ac:dyDescent="0.25">
      <c r="A1362" s="3" t="s">
        <v>4496</v>
      </c>
      <c r="B1362" s="1">
        <v>1</v>
      </c>
    </row>
    <row r="1363" spans="1:2" x14ac:dyDescent="0.25">
      <c r="A1363" s="3" t="s">
        <v>1195</v>
      </c>
      <c r="B1363" s="1">
        <v>1</v>
      </c>
    </row>
    <row r="1364" spans="1:2" x14ac:dyDescent="0.25">
      <c r="A1364" s="3" t="s">
        <v>2265</v>
      </c>
      <c r="B1364" s="1">
        <v>1</v>
      </c>
    </row>
    <row r="1365" spans="1:2" x14ac:dyDescent="0.25">
      <c r="A1365" s="3" t="s">
        <v>406</v>
      </c>
      <c r="B1365" s="1">
        <v>1</v>
      </c>
    </row>
    <row r="1366" spans="1:2" x14ac:dyDescent="0.25">
      <c r="A1366" s="3" t="s">
        <v>3095</v>
      </c>
      <c r="B1366" s="1">
        <v>1</v>
      </c>
    </row>
    <row r="1367" spans="1:2" x14ac:dyDescent="0.25">
      <c r="A1367" s="3" t="s">
        <v>3645</v>
      </c>
      <c r="B1367" s="1">
        <v>1</v>
      </c>
    </row>
    <row r="1368" spans="1:2" x14ac:dyDescent="0.25">
      <c r="A1368" s="3" t="s">
        <v>5011</v>
      </c>
      <c r="B1368" s="1">
        <v>1</v>
      </c>
    </row>
    <row r="1369" spans="1:2" x14ac:dyDescent="0.25">
      <c r="A1369" s="3" t="s">
        <v>3186</v>
      </c>
      <c r="B1369" s="1">
        <v>1</v>
      </c>
    </row>
    <row r="1370" spans="1:2" x14ac:dyDescent="0.25">
      <c r="A1370" s="3" t="s">
        <v>4064</v>
      </c>
      <c r="B1370" s="1">
        <v>1</v>
      </c>
    </row>
    <row r="1371" spans="1:2" x14ac:dyDescent="0.25">
      <c r="A1371" s="3" t="s">
        <v>708</v>
      </c>
      <c r="B1371" s="1">
        <v>1</v>
      </c>
    </row>
    <row r="1372" spans="1:2" x14ac:dyDescent="0.25">
      <c r="A1372" s="3" t="s">
        <v>500</v>
      </c>
      <c r="B1372" s="1">
        <v>1</v>
      </c>
    </row>
    <row r="1373" spans="1:2" x14ac:dyDescent="0.25">
      <c r="A1373" s="3" t="s">
        <v>2531</v>
      </c>
      <c r="B1373" s="1">
        <v>1</v>
      </c>
    </row>
    <row r="1374" spans="1:2" x14ac:dyDescent="0.25">
      <c r="A1374" s="3" t="s">
        <v>771</v>
      </c>
      <c r="B1374" s="1">
        <v>1</v>
      </c>
    </row>
    <row r="1375" spans="1:2" x14ac:dyDescent="0.25">
      <c r="A1375" s="3" t="s">
        <v>3250</v>
      </c>
      <c r="B1375" s="1">
        <v>1</v>
      </c>
    </row>
    <row r="1376" spans="1:2" x14ac:dyDescent="0.25">
      <c r="A1376" s="3" t="s">
        <v>2519</v>
      </c>
      <c r="B1376" s="1">
        <v>1</v>
      </c>
    </row>
    <row r="1377" spans="1:2" x14ac:dyDescent="0.25">
      <c r="A1377" s="3" t="s">
        <v>4777</v>
      </c>
      <c r="B1377" s="1">
        <v>1</v>
      </c>
    </row>
    <row r="1378" spans="1:2" x14ac:dyDescent="0.25">
      <c r="A1378" s="3" t="s">
        <v>4670</v>
      </c>
      <c r="B1378" s="1">
        <v>1</v>
      </c>
    </row>
    <row r="1379" spans="1:2" x14ac:dyDescent="0.25">
      <c r="A1379" s="3" t="s">
        <v>718</v>
      </c>
      <c r="B1379" s="1">
        <v>1</v>
      </c>
    </row>
    <row r="1380" spans="1:2" x14ac:dyDescent="0.25">
      <c r="A1380" s="3" t="s">
        <v>2317</v>
      </c>
      <c r="B1380" s="1">
        <v>1</v>
      </c>
    </row>
    <row r="1381" spans="1:2" x14ac:dyDescent="0.25">
      <c r="A1381" s="3" t="s">
        <v>2681</v>
      </c>
      <c r="B1381" s="1">
        <v>1</v>
      </c>
    </row>
    <row r="1382" spans="1:2" x14ac:dyDescent="0.25">
      <c r="A1382" s="3" t="s">
        <v>4993</v>
      </c>
      <c r="B1382" s="1">
        <v>1</v>
      </c>
    </row>
    <row r="1383" spans="1:2" x14ac:dyDescent="0.25">
      <c r="A1383" s="3" t="s">
        <v>988</v>
      </c>
      <c r="B1383" s="1">
        <v>1</v>
      </c>
    </row>
    <row r="1384" spans="1:2" x14ac:dyDescent="0.25">
      <c r="A1384" s="3" t="s">
        <v>100</v>
      </c>
      <c r="B1384" s="1">
        <v>1</v>
      </c>
    </row>
    <row r="1385" spans="1:2" x14ac:dyDescent="0.25">
      <c r="A1385" s="3" t="s">
        <v>1223</v>
      </c>
      <c r="B1385" s="1">
        <v>1</v>
      </c>
    </row>
    <row r="1386" spans="1:2" x14ac:dyDescent="0.25">
      <c r="A1386" s="3" t="s">
        <v>3768</v>
      </c>
      <c r="B1386" s="1">
        <v>1</v>
      </c>
    </row>
    <row r="1387" spans="1:2" x14ac:dyDescent="0.25">
      <c r="A1387" s="3" t="s">
        <v>4691</v>
      </c>
      <c r="B1387" s="1">
        <v>1</v>
      </c>
    </row>
    <row r="1388" spans="1:2" x14ac:dyDescent="0.25">
      <c r="A1388" s="3" t="s">
        <v>4433</v>
      </c>
      <c r="B1388" s="1">
        <v>1</v>
      </c>
    </row>
    <row r="1389" spans="1:2" x14ac:dyDescent="0.25">
      <c r="A1389" s="3" t="s">
        <v>743</v>
      </c>
      <c r="B1389" s="1">
        <v>1</v>
      </c>
    </row>
    <row r="1390" spans="1:2" x14ac:dyDescent="0.25">
      <c r="A1390" s="3" t="s">
        <v>2232</v>
      </c>
      <c r="B1390" s="1">
        <v>1</v>
      </c>
    </row>
    <row r="1391" spans="1:2" x14ac:dyDescent="0.25">
      <c r="A1391" s="3" t="s">
        <v>4257</v>
      </c>
      <c r="B1391" s="1">
        <v>1</v>
      </c>
    </row>
    <row r="1392" spans="1:2" x14ac:dyDescent="0.25">
      <c r="A1392" s="3" t="s">
        <v>284</v>
      </c>
      <c r="B1392" s="1">
        <v>1</v>
      </c>
    </row>
    <row r="1393" spans="1:2" x14ac:dyDescent="0.25">
      <c r="A1393" s="3" t="s">
        <v>434</v>
      </c>
      <c r="B1393" s="1">
        <v>1</v>
      </c>
    </row>
    <row r="1394" spans="1:2" x14ac:dyDescent="0.25">
      <c r="A1394" s="3" t="s">
        <v>404</v>
      </c>
      <c r="B1394" s="1">
        <v>1</v>
      </c>
    </row>
    <row r="1395" spans="1:2" x14ac:dyDescent="0.25">
      <c r="A1395" s="3" t="s">
        <v>4425</v>
      </c>
      <c r="B1395" s="1">
        <v>1</v>
      </c>
    </row>
    <row r="1396" spans="1:2" x14ac:dyDescent="0.25">
      <c r="A1396" s="3" t="s">
        <v>4429</v>
      </c>
      <c r="B1396" s="1">
        <v>1</v>
      </c>
    </row>
    <row r="1397" spans="1:2" x14ac:dyDescent="0.25">
      <c r="A1397" s="3" t="s">
        <v>4410</v>
      </c>
      <c r="B1397" s="1">
        <v>1</v>
      </c>
    </row>
    <row r="1398" spans="1:2" x14ac:dyDescent="0.25">
      <c r="A1398" s="3" t="s">
        <v>254</v>
      </c>
      <c r="B1398" s="1">
        <v>1</v>
      </c>
    </row>
    <row r="1399" spans="1:2" x14ac:dyDescent="0.25">
      <c r="A1399" s="3" t="s">
        <v>4559</v>
      </c>
      <c r="B1399" s="1">
        <v>1</v>
      </c>
    </row>
    <row r="1400" spans="1:2" x14ac:dyDescent="0.25">
      <c r="A1400" s="3" t="s">
        <v>2943</v>
      </c>
      <c r="B1400" s="1">
        <v>1</v>
      </c>
    </row>
    <row r="1401" spans="1:2" x14ac:dyDescent="0.25">
      <c r="A1401" s="3" t="s">
        <v>2383</v>
      </c>
      <c r="B1401" s="1">
        <v>1</v>
      </c>
    </row>
    <row r="1402" spans="1:2" x14ac:dyDescent="0.25">
      <c r="A1402" s="3" t="s">
        <v>3000</v>
      </c>
      <c r="B1402" s="1">
        <v>1</v>
      </c>
    </row>
    <row r="1403" spans="1:2" x14ac:dyDescent="0.25">
      <c r="A1403" s="3" t="s">
        <v>4016</v>
      </c>
      <c r="B1403" s="1">
        <v>1</v>
      </c>
    </row>
    <row r="1404" spans="1:2" x14ac:dyDescent="0.25">
      <c r="A1404" s="3" t="s">
        <v>1868</v>
      </c>
      <c r="B1404" s="1">
        <v>1</v>
      </c>
    </row>
    <row r="1405" spans="1:2" x14ac:dyDescent="0.25">
      <c r="A1405" s="3" t="s">
        <v>1133</v>
      </c>
      <c r="B1405" s="1">
        <v>1</v>
      </c>
    </row>
    <row r="1406" spans="1:2" x14ac:dyDescent="0.25">
      <c r="A1406" s="3" t="s">
        <v>2455</v>
      </c>
      <c r="B1406" s="1">
        <v>1</v>
      </c>
    </row>
    <row r="1407" spans="1:2" x14ac:dyDescent="0.25">
      <c r="A1407" s="3" t="s">
        <v>3776</v>
      </c>
      <c r="B1407" s="1">
        <v>1</v>
      </c>
    </row>
    <row r="1408" spans="1:2" x14ac:dyDescent="0.25">
      <c r="A1408" s="3" t="s">
        <v>1141</v>
      </c>
      <c r="B1408" s="1">
        <v>1</v>
      </c>
    </row>
    <row r="1409" spans="1:2" x14ac:dyDescent="0.25">
      <c r="A1409" s="3" t="s">
        <v>4306</v>
      </c>
      <c r="B1409" s="1">
        <v>1</v>
      </c>
    </row>
    <row r="1410" spans="1:2" x14ac:dyDescent="0.25">
      <c r="A1410" s="3" t="s">
        <v>3325</v>
      </c>
      <c r="B1410" s="1">
        <v>1</v>
      </c>
    </row>
    <row r="1411" spans="1:2" x14ac:dyDescent="0.25">
      <c r="A1411" s="3" t="s">
        <v>4500</v>
      </c>
      <c r="B1411" s="1">
        <v>1</v>
      </c>
    </row>
    <row r="1412" spans="1:2" x14ac:dyDescent="0.25">
      <c r="A1412" s="3" t="s">
        <v>3952</v>
      </c>
      <c r="B1412" s="1">
        <v>1</v>
      </c>
    </row>
    <row r="1413" spans="1:2" x14ac:dyDescent="0.25">
      <c r="A1413" s="3" t="s">
        <v>3826</v>
      </c>
      <c r="B1413" s="1">
        <v>1</v>
      </c>
    </row>
    <row r="1414" spans="1:2" x14ac:dyDescent="0.25">
      <c r="A1414" s="3" t="s">
        <v>4074</v>
      </c>
      <c r="B1414" s="1">
        <v>1</v>
      </c>
    </row>
    <row r="1415" spans="1:2" x14ac:dyDescent="0.25">
      <c r="A1415" s="3" t="s">
        <v>2715</v>
      </c>
      <c r="B1415" s="1">
        <v>1</v>
      </c>
    </row>
    <row r="1416" spans="1:2" x14ac:dyDescent="0.25">
      <c r="A1416" s="3" t="s">
        <v>4971</v>
      </c>
      <c r="B1416" s="1">
        <v>1</v>
      </c>
    </row>
    <row r="1417" spans="1:2" x14ac:dyDescent="0.25">
      <c r="A1417" s="3" t="s">
        <v>2660</v>
      </c>
      <c r="B1417" s="1">
        <v>1</v>
      </c>
    </row>
    <row r="1418" spans="1:2" x14ac:dyDescent="0.25">
      <c r="A1418" s="3" t="s">
        <v>2773</v>
      </c>
      <c r="B1418" s="1">
        <v>1</v>
      </c>
    </row>
    <row r="1419" spans="1:2" x14ac:dyDescent="0.25">
      <c r="A1419" s="3" t="s">
        <v>4951</v>
      </c>
      <c r="B1419" s="1">
        <v>1</v>
      </c>
    </row>
    <row r="1420" spans="1:2" x14ac:dyDescent="0.25">
      <c r="A1420" s="3" t="s">
        <v>4251</v>
      </c>
      <c r="B1420" s="1">
        <v>1</v>
      </c>
    </row>
    <row r="1421" spans="1:2" x14ac:dyDescent="0.25">
      <c r="A1421" s="3" t="s">
        <v>4637</v>
      </c>
      <c r="B1421" s="1">
        <v>1</v>
      </c>
    </row>
    <row r="1422" spans="1:2" x14ac:dyDescent="0.25">
      <c r="A1422" s="3" t="s">
        <v>3639</v>
      </c>
      <c r="B1422" s="1">
        <v>1</v>
      </c>
    </row>
    <row r="1423" spans="1:2" x14ac:dyDescent="0.25">
      <c r="A1423" s="3" t="s">
        <v>1534</v>
      </c>
      <c r="B1423" s="1">
        <v>1</v>
      </c>
    </row>
    <row r="1424" spans="1:2" x14ac:dyDescent="0.25">
      <c r="A1424" s="3" t="s">
        <v>2547</v>
      </c>
      <c r="B1424" s="1">
        <v>1</v>
      </c>
    </row>
    <row r="1425" spans="1:2" x14ac:dyDescent="0.25">
      <c r="A1425" s="3" t="s">
        <v>2878</v>
      </c>
      <c r="B1425" s="1">
        <v>1</v>
      </c>
    </row>
    <row r="1426" spans="1:2" x14ac:dyDescent="0.25">
      <c r="A1426" s="3" t="s">
        <v>2533</v>
      </c>
      <c r="B1426" s="1">
        <v>1</v>
      </c>
    </row>
    <row r="1427" spans="1:2" x14ac:dyDescent="0.25">
      <c r="A1427" s="3" t="s">
        <v>3745</v>
      </c>
      <c r="B1427" s="1">
        <v>1</v>
      </c>
    </row>
    <row r="1428" spans="1:2" x14ac:dyDescent="0.25">
      <c r="A1428" s="3" t="s">
        <v>1119</v>
      </c>
      <c r="B1428" s="1">
        <v>1</v>
      </c>
    </row>
    <row r="1429" spans="1:2" x14ac:dyDescent="0.25">
      <c r="A1429" s="3" t="s">
        <v>4940</v>
      </c>
      <c r="B1429" s="1">
        <v>1</v>
      </c>
    </row>
    <row r="1430" spans="1:2" x14ac:dyDescent="0.25">
      <c r="A1430" s="3" t="s">
        <v>4420</v>
      </c>
      <c r="B1430" s="1">
        <v>1</v>
      </c>
    </row>
    <row r="1431" spans="1:2" x14ac:dyDescent="0.25">
      <c r="A1431" s="3" t="s">
        <v>2718</v>
      </c>
      <c r="B1431" s="1">
        <v>1</v>
      </c>
    </row>
    <row r="1432" spans="1:2" x14ac:dyDescent="0.25">
      <c r="A1432" s="3" t="s">
        <v>3798</v>
      </c>
      <c r="B1432" s="1">
        <v>1</v>
      </c>
    </row>
    <row r="1433" spans="1:2" x14ac:dyDescent="0.25">
      <c r="A1433" s="3" t="s">
        <v>1183</v>
      </c>
      <c r="B1433" s="1">
        <v>1</v>
      </c>
    </row>
    <row r="1434" spans="1:2" x14ac:dyDescent="0.25">
      <c r="A1434" s="3" t="s">
        <v>108</v>
      </c>
      <c r="B1434" s="1">
        <v>1</v>
      </c>
    </row>
    <row r="1435" spans="1:2" x14ac:dyDescent="0.25">
      <c r="A1435" s="3" t="s">
        <v>1754</v>
      </c>
      <c r="B1435" s="1">
        <v>1</v>
      </c>
    </row>
    <row r="1436" spans="1:2" x14ac:dyDescent="0.25">
      <c r="A1436" s="3" t="s">
        <v>2769</v>
      </c>
      <c r="B1436" s="1">
        <v>1</v>
      </c>
    </row>
    <row r="1437" spans="1:2" x14ac:dyDescent="0.25">
      <c r="A1437" s="3" t="s">
        <v>3119</v>
      </c>
      <c r="B1437" s="1">
        <v>1</v>
      </c>
    </row>
    <row r="1438" spans="1:2" x14ac:dyDescent="0.25">
      <c r="A1438" s="3" t="s">
        <v>1581</v>
      </c>
      <c r="B1438" s="1">
        <v>1</v>
      </c>
    </row>
    <row r="1439" spans="1:2" x14ac:dyDescent="0.25">
      <c r="A1439" s="3" t="s">
        <v>2141</v>
      </c>
      <c r="B1439" s="1">
        <v>1</v>
      </c>
    </row>
    <row r="1440" spans="1:2" x14ac:dyDescent="0.25">
      <c r="A1440" s="3" t="s">
        <v>865</v>
      </c>
      <c r="B1440" s="1">
        <v>1</v>
      </c>
    </row>
    <row r="1441" spans="1:2" x14ac:dyDescent="0.25">
      <c r="A1441" s="3" t="s">
        <v>329</v>
      </c>
      <c r="B1441" s="1">
        <v>1</v>
      </c>
    </row>
    <row r="1442" spans="1:2" x14ac:dyDescent="0.25">
      <c r="A1442" s="3" t="s">
        <v>1522</v>
      </c>
      <c r="B1442" s="1">
        <v>1</v>
      </c>
    </row>
    <row r="1443" spans="1:2" x14ac:dyDescent="0.25">
      <c r="A1443" s="3" t="s">
        <v>3627</v>
      </c>
      <c r="B1443" s="1">
        <v>1</v>
      </c>
    </row>
    <row r="1444" spans="1:2" x14ac:dyDescent="0.25">
      <c r="A1444" s="3" t="s">
        <v>3398</v>
      </c>
      <c r="B1444" s="1">
        <v>1</v>
      </c>
    </row>
    <row r="1445" spans="1:2" x14ac:dyDescent="0.25">
      <c r="A1445" s="3" t="s">
        <v>324</v>
      </c>
      <c r="B1445" s="1">
        <v>1</v>
      </c>
    </row>
    <row r="1446" spans="1:2" x14ac:dyDescent="0.25">
      <c r="A1446" s="3" t="s">
        <v>1065</v>
      </c>
      <c r="B1446" s="1">
        <v>1</v>
      </c>
    </row>
    <row r="1447" spans="1:2" x14ac:dyDescent="0.25">
      <c r="A1447" s="3" t="s">
        <v>1350</v>
      </c>
      <c r="B1447" s="1">
        <v>1</v>
      </c>
    </row>
    <row r="1448" spans="1:2" x14ac:dyDescent="0.25">
      <c r="A1448" s="3" t="s">
        <v>4321</v>
      </c>
      <c r="B1448" s="1">
        <v>1</v>
      </c>
    </row>
    <row r="1449" spans="1:2" x14ac:dyDescent="0.25">
      <c r="A1449" s="3" t="s">
        <v>2742</v>
      </c>
      <c r="B1449" s="1">
        <v>1</v>
      </c>
    </row>
    <row r="1450" spans="1:2" x14ac:dyDescent="0.25">
      <c r="A1450" s="3" t="s">
        <v>1226</v>
      </c>
      <c r="B1450" s="1">
        <v>1</v>
      </c>
    </row>
    <row r="1451" spans="1:2" x14ac:dyDescent="0.25">
      <c r="A1451" s="3" t="s">
        <v>4206</v>
      </c>
      <c r="B1451" s="1">
        <v>1</v>
      </c>
    </row>
    <row r="1452" spans="1:2" x14ac:dyDescent="0.25">
      <c r="A1452" s="3" t="s">
        <v>3008</v>
      </c>
      <c r="B1452" s="1">
        <v>1</v>
      </c>
    </row>
    <row r="1453" spans="1:2" x14ac:dyDescent="0.25">
      <c r="A1453" s="3" t="s">
        <v>4190</v>
      </c>
      <c r="B1453" s="1">
        <v>1</v>
      </c>
    </row>
    <row r="1454" spans="1:2" x14ac:dyDescent="0.25">
      <c r="A1454" s="3" t="s">
        <v>1692</v>
      </c>
      <c r="B1454" s="1">
        <v>1</v>
      </c>
    </row>
    <row r="1455" spans="1:2" x14ac:dyDescent="0.25">
      <c r="A1455" s="3" t="s">
        <v>296</v>
      </c>
      <c r="B1455" s="1">
        <v>1</v>
      </c>
    </row>
    <row r="1456" spans="1:2" x14ac:dyDescent="0.25">
      <c r="A1456" s="3" t="s">
        <v>4707</v>
      </c>
      <c r="B1456" s="1">
        <v>1</v>
      </c>
    </row>
    <row r="1457" spans="1:2" x14ac:dyDescent="0.25">
      <c r="A1457" s="3" t="s">
        <v>3137</v>
      </c>
      <c r="B1457" s="1">
        <v>1</v>
      </c>
    </row>
    <row r="1458" spans="1:2" x14ac:dyDescent="0.25">
      <c r="A1458" s="3" t="s">
        <v>3837</v>
      </c>
      <c r="B1458" s="1">
        <v>1</v>
      </c>
    </row>
    <row r="1459" spans="1:2" x14ac:dyDescent="0.25">
      <c r="A1459" s="3" t="s">
        <v>3682</v>
      </c>
      <c r="B1459" s="1">
        <v>1</v>
      </c>
    </row>
    <row r="1460" spans="1:2" x14ac:dyDescent="0.25">
      <c r="A1460" s="3" t="s">
        <v>2914</v>
      </c>
      <c r="B1460" s="1">
        <v>1</v>
      </c>
    </row>
    <row r="1461" spans="1:2" x14ac:dyDescent="0.25">
      <c r="A1461" s="3" t="s">
        <v>4495</v>
      </c>
      <c r="B1461" s="1">
        <v>1</v>
      </c>
    </row>
    <row r="1462" spans="1:2" x14ac:dyDescent="0.25">
      <c r="A1462" s="3" t="s">
        <v>228</v>
      </c>
      <c r="B1462" s="1">
        <v>1</v>
      </c>
    </row>
    <row r="1463" spans="1:2" x14ac:dyDescent="0.25">
      <c r="A1463" s="3" t="s">
        <v>2896</v>
      </c>
      <c r="B1463" s="1">
        <v>1</v>
      </c>
    </row>
    <row r="1464" spans="1:2" x14ac:dyDescent="0.25">
      <c r="A1464" s="3" t="s">
        <v>3386</v>
      </c>
      <c r="B1464" s="1">
        <v>1</v>
      </c>
    </row>
    <row r="1465" spans="1:2" x14ac:dyDescent="0.25">
      <c r="A1465" s="3" t="s">
        <v>4430</v>
      </c>
      <c r="B1465" s="1">
        <v>1</v>
      </c>
    </row>
    <row r="1466" spans="1:2" x14ac:dyDescent="0.25">
      <c r="A1466" s="3" t="s">
        <v>4922</v>
      </c>
      <c r="B1466" s="1">
        <v>1</v>
      </c>
    </row>
    <row r="1467" spans="1:2" x14ac:dyDescent="0.25">
      <c r="A1467" s="3" t="s">
        <v>3062</v>
      </c>
      <c r="B1467" s="1">
        <v>1</v>
      </c>
    </row>
    <row r="1468" spans="1:2" x14ac:dyDescent="0.25">
      <c r="A1468" s="3" t="s">
        <v>3665</v>
      </c>
      <c r="B1468" s="1">
        <v>1</v>
      </c>
    </row>
    <row r="1469" spans="1:2" x14ac:dyDescent="0.25">
      <c r="A1469" s="3" t="s">
        <v>4602</v>
      </c>
      <c r="B1469" s="1">
        <v>1</v>
      </c>
    </row>
    <row r="1470" spans="1:2" x14ac:dyDescent="0.25">
      <c r="A1470" s="3" t="s">
        <v>347</v>
      </c>
      <c r="B1470" s="1">
        <v>1</v>
      </c>
    </row>
    <row r="1471" spans="1:2" x14ac:dyDescent="0.25">
      <c r="A1471" s="3" t="s">
        <v>3920</v>
      </c>
      <c r="B1471" s="1">
        <v>1</v>
      </c>
    </row>
    <row r="1472" spans="1:2" x14ac:dyDescent="0.25">
      <c r="A1472" s="3" t="s">
        <v>464</v>
      </c>
      <c r="B1472" s="1">
        <v>1</v>
      </c>
    </row>
    <row r="1473" spans="1:2" x14ac:dyDescent="0.25">
      <c r="A1473" s="3" t="s">
        <v>4883</v>
      </c>
      <c r="B1473" s="1">
        <v>1</v>
      </c>
    </row>
    <row r="1474" spans="1:2" x14ac:dyDescent="0.25">
      <c r="A1474" s="3" t="s">
        <v>3002</v>
      </c>
      <c r="B1474" s="1">
        <v>1</v>
      </c>
    </row>
    <row r="1475" spans="1:2" x14ac:dyDescent="0.25">
      <c r="A1475" s="3" t="s">
        <v>3378</v>
      </c>
      <c r="B1475" s="1">
        <v>1</v>
      </c>
    </row>
    <row r="1476" spans="1:2" x14ac:dyDescent="0.25">
      <c r="A1476" s="3" t="s">
        <v>3331</v>
      </c>
      <c r="B1476" s="1">
        <v>1</v>
      </c>
    </row>
    <row r="1477" spans="1:2" x14ac:dyDescent="0.25">
      <c r="A1477" s="3" t="s">
        <v>3377</v>
      </c>
      <c r="B1477" s="1">
        <v>1</v>
      </c>
    </row>
    <row r="1478" spans="1:2" x14ac:dyDescent="0.25">
      <c r="A1478" s="3" t="s">
        <v>522</v>
      </c>
      <c r="B1478" s="1">
        <v>1</v>
      </c>
    </row>
    <row r="1479" spans="1:2" x14ac:dyDescent="0.25">
      <c r="A1479" s="3" t="s">
        <v>83</v>
      </c>
      <c r="B1479" s="1">
        <v>1</v>
      </c>
    </row>
    <row r="1480" spans="1:2" x14ac:dyDescent="0.25">
      <c r="A1480" s="3" t="s">
        <v>3725</v>
      </c>
      <c r="B1480" s="1">
        <v>1</v>
      </c>
    </row>
    <row r="1481" spans="1:2" x14ac:dyDescent="0.25">
      <c r="A1481" s="3" t="s">
        <v>954</v>
      </c>
      <c r="B1481" s="1">
        <v>1</v>
      </c>
    </row>
    <row r="1482" spans="1:2" x14ac:dyDescent="0.25">
      <c r="A1482" s="3" t="s">
        <v>1561</v>
      </c>
      <c r="B1482" s="1">
        <v>1</v>
      </c>
    </row>
    <row r="1483" spans="1:2" x14ac:dyDescent="0.25">
      <c r="A1483" s="3" t="s">
        <v>3906</v>
      </c>
      <c r="B1483" s="1">
        <v>1</v>
      </c>
    </row>
    <row r="1484" spans="1:2" x14ac:dyDescent="0.25">
      <c r="A1484" s="3" t="s">
        <v>630</v>
      </c>
      <c r="B1484" s="1">
        <v>1</v>
      </c>
    </row>
    <row r="1485" spans="1:2" x14ac:dyDescent="0.25">
      <c r="A1485" s="3" t="s">
        <v>1352</v>
      </c>
      <c r="B1485" s="1">
        <v>1</v>
      </c>
    </row>
    <row r="1486" spans="1:2" x14ac:dyDescent="0.25">
      <c r="A1486" s="3" t="s">
        <v>4515</v>
      </c>
      <c r="B1486" s="1">
        <v>1</v>
      </c>
    </row>
    <row r="1487" spans="1:2" x14ac:dyDescent="0.25">
      <c r="A1487" s="3" t="s">
        <v>2177</v>
      </c>
      <c r="B1487" s="1">
        <v>1</v>
      </c>
    </row>
    <row r="1488" spans="1:2" x14ac:dyDescent="0.25">
      <c r="A1488" s="3" t="s">
        <v>2947</v>
      </c>
      <c r="B1488" s="1">
        <v>1</v>
      </c>
    </row>
    <row r="1489" spans="1:2" x14ac:dyDescent="0.25">
      <c r="A1489" s="3" t="s">
        <v>1224</v>
      </c>
      <c r="B1489" s="1">
        <v>1</v>
      </c>
    </row>
    <row r="1490" spans="1:2" x14ac:dyDescent="0.25">
      <c r="A1490" s="3" t="s">
        <v>651</v>
      </c>
      <c r="B1490" s="1">
        <v>1</v>
      </c>
    </row>
    <row r="1491" spans="1:2" x14ac:dyDescent="0.25">
      <c r="A1491" s="3" t="s">
        <v>896</v>
      </c>
      <c r="B1491" s="1">
        <v>1</v>
      </c>
    </row>
    <row r="1492" spans="1:2" x14ac:dyDescent="0.25">
      <c r="A1492" s="3" t="s">
        <v>4334</v>
      </c>
      <c r="B1492" s="1">
        <v>1</v>
      </c>
    </row>
    <row r="1493" spans="1:2" x14ac:dyDescent="0.25">
      <c r="A1493" s="3" t="s">
        <v>1309</v>
      </c>
      <c r="B1493" s="1">
        <v>1</v>
      </c>
    </row>
    <row r="1494" spans="1:2" x14ac:dyDescent="0.25">
      <c r="A1494" s="3" t="s">
        <v>3987</v>
      </c>
      <c r="B1494" s="1">
        <v>1</v>
      </c>
    </row>
    <row r="1495" spans="1:2" x14ac:dyDescent="0.25">
      <c r="A1495" s="3" t="s">
        <v>4575</v>
      </c>
      <c r="B1495" s="1">
        <v>1</v>
      </c>
    </row>
    <row r="1496" spans="1:2" x14ac:dyDescent="0.25">
      <c r="A1496" s="3" t="s">
        <v>4436</v>
      </c>
      <c r="B1496" s="1">
        <v>1</v>
      </c>
    </row>
    <row r="1497" spans="1:2" x14ac:dyDescent="0.25">
      <c r="A1497" s="3" t="s">
        <v>3200</v>
      </c>
      <c r="B1497" s="1">
        <v>1</v>
      </c>
    </row>
    <row r="1498" spans="1:2" x14ac:dyDescent="0.25">
      <c r="A1498" s="3" t="s">
        <v>1377</v>
      </c>
      <c r="B1498" s="1">
        <v>1</v>
      </c>
    </row>
    <row r="1499" spans="1:2" x14ac:dyDescent="0.25">
      <c r="A1499" s="3" t="s">
        <v>4350</v>
      </c>
      <c r="B1499" s="1">
        <v>1</v>
      </c>
    </row>
    <row r="1500" spans="1:2" x14ac:dyDescent="0.25">
      <c r="A1500" s="3" t="s">
        <v>3071</v>
      </c>
      <c r="B1500" s="1">
        <v>1</v>
      </c>
    </row>
    <row r="1501" spans="1:2" x14ac:dyDescent="0.25">
      <c r="A1501" s="3" t="s">
        <v>1182</v>
      </c>
      <c r="B1501" s="1">
        <v>1</v>
      </c>
    </row>
    <row r="1502" spans="1:2" x14ac:dyDescent="0.25">
      <c r="A1502" s="3" t="s">
        <v>4398</v>
      </c>
      <c r="B1502" s="1">
        <v>1</v>
      </c>
    </row>
    <row r="1503" spans="1:2" x14ac:dyDescent="0.25">
      <c r="A1503" s="3" t="s">
        <v>1075</v>
      </c>
      <c r="B1503" s="1">
        <v>1</v>
      </c>
    </row>
    <row r="1504" spans="1:2" x14ac:dyDescent="0.25">
      <c r="A1504" s="3" t="s">
        <v>3488</v>
      </c>
      <c r="B1504" s="1">
        <v>1</v>
      </c>
    </row>
    <row r="1505" spans="1:2" x14ac:dyDescent="0.25">
      <c r="A1505" s="3" t="s">
        <v>1160</v>
      </c>
      <c r="B1505" s="1">
        <v>1</v>
      </c>
    </row>
    <row r="1506" spans="1:2" x14ac:dyDescent="0.25">
      <c r="A1506" s="3" t="s">
        <v>1015</v>
      </c>
      <c r="B1506" s="1">
        <v>1</v>
      </c>
    </row>
    <row r="1507" spans="1:2" x14ac:dyDescent="0.25">
      <c r="A1507" s="3" t="s">
        <v>104</v>
      </c>
      <c r="B1507" s="1">
        <v>1</v>
      </c>
    </row>
    <row r="1508" spans="1:2" x14ac:dyDescent="0.25">
      <c r="A1508" s="3" t="s">
        <v>134</v>
      </c>
      <c r="B1508" s="1">
        <v>1</v>
      </c>
    </row>
    <row r="1509" spans="1:2" x14ac:dyDescent="0.25">
      <c r="A1509" s="3" t="s">
        <v>4978</v>
      </c>
      <c r="B1509" s="1">
        <v>1</v>
      </c>
    </row>
    <row r="1510" spans="1:2" x14ac:dyDescent="0.25">
      <c r="A1510" s="3" t="s">
        <v>3004</v>
      </c>
      <c r="B1510" s="1">
        <v>1</v>
      </c>
    </row>
    <row r="1511" spans="1:2" x14ac:dyDescent="0.25">
      <c r="A1511" s="3" t="s">
        <v>2350</v>
      </c>
      <c r="B1511" s="1">
        <v>1</v>
      </c>
    </row>
    <row r="1512" spans="1:2" x14ac:dyDescent="0.25">
      <c r="A1512" s="3" t="s">
        <v>838</v>
      </c>
      <c r="B1512" s="1">
        <v>1</v>
      </c>
    </row>
    <row r="1513" spans="1:2" x14ac:dyDescent="0.25">
      <c r="A1513" s="3" t="s">
        <v>1002</v>
      </c>
      <c r="B1513" s="1">
        <v>1</v>
      </c>
    </row>
    <row r="1514" spans="1:2" x14ac:dyDescent="0.25">
      <c r="A1514" s="3" t="s">
        <v>4936</v>
      </c>
      <c r="B1514" s="1">
        <v>1</v>
      </c>
    </row>
    <row r="1515" spans="1:2" x14ac:dyDescent="0.25">
      <c r="A1515" s="3" t="s">
        <v>3183</v>
      </c>
      <c r="B1515" s="1">
        <v>1</v>
      </c>
    </row>
    <row r="1516" spans="1:2" x14ac:dyDescent="0.25">
      <c r="A1516" s="3" t="s">
        <v>496</v>
      </c>
      <c r="B1516" s="1">
        <v>1</v>
      </c>
    </row>
    <row r="1517" spans="1:2" x14ac:dyDescent="0.25">
      <c r="A1517" s="3" t="s">
        <v>3419</v>
      </c>
      <c r="B1517" s="1">
        <v>1</v>
      </c>
    </row>
    <row r="1518" spans="1:2" x14ac:dyDescent="0.25">
      <c r="A1518" s="3" t="s">
        <v>4860</v>
      </c>
      <c r="B1518" s="1">
        <v>1</v>
      </c>
    </row>
    <row r="1519" spans="1:2" x14ac:dyDescent="0.25">
      <c r="A1519" s="3" t="s">
        <v>1485</v>
      </c>
      <c r="B1519" s="1">
        <v>1</v>
      </c>
    </row>
    <row r="1520" spans="1:2" x14ac:dyDescent="0.25">
      <c r="A1520" s="3" t="s">
        <v>4135</v>
      </c>
      <c r="B1520" s="1">
        <v>1</v>
      </c>
    </row>
    <row r="1521" spans="1:2" x14ac:dyDescent="0.25">
      <c r="A1521" s="3" t="s">
        <v>115</v>
      </c>
      <c r="B1521" s="1">
        <v>1</v>
      </c>
    </row>
    <row r="1522" spans="1:2" x14ac:dyDescent="0.25">
      <c r="A1522" s="3" t="s">
        <v>4622</v>
      </c>
      <c r="B1522" s="1">
        <v>1</v>
      </c>
    </row>
    <row r="1523" spans="1:2" x14ac:dyDescent="0.25">
      <c r="A1523" s="3" t="s">
        <v>1324</v>
      </c>
      <c r="B1523" s="1">
        <v>1</v>
      </c>
    </row>
    <row r="1524" spans="1:2" x14ac:dyDescent="0.25">
      <c r="A1524" s="3" t="s">
        <v>2473</v>
      </c>
      <c r="B1524" s="1">
        <v>1</v>
      </c>
    </row>
    <row r="1525" spans="1:2" x14ac:dyDescent="0.25">
      <c r="A1525" s="3" t="s">
        <v>1899</v>
      </c>
      <c r="B1525" s="1">
        <v>1</v>
      </c>
    </row>
    <row r="1526" spans="1:2" x14ac:dyDescent="0.25">
      <c r="A1526" s="3" t="s">
        <v>2075</v>
      </c>
      <c r="B1526" s="1">
        <v>1</v>
      </c>
    </row>
    <row r="1527" spans="1:2" x14ac:dyDescent="0.25">
      <c r="A1527" s="3" t="s">
        <v>3571</v>
      </c>
      <c r="B1527" s="1">
        <v>1</v>
      </c>
    </row>
    <row r="1528" spans="1:2" x14ac:dyDescent="0.25">
      <c r="A1528" s="3" t="s">
        <v>4353</v>
      </c>
      <c r="B1528" s="1">
        <v>1</v>
      </c>
    </row>
    <row r="1529" spans="1:2" x14ac:dyDescent="0.25">
      <c r="A1529" s="3" t="s">
        <v>1688</v>
      </c>
      <c r="B1529" s="1">
        <v>1</v>
      </c>
    </row>
    <row r="1530" spans="1:2" x14ac:dyDescent="0.25">
      <c r="A1530" s="3" t="s">
        <v>4233</v>
      </c>
      <c r="B1530" s="1">
        <v>1</v>
      </c>
    </row>
    <row r="1531" spans="1:2" x14ac:dyDescent="0.25">
      <c r="A1531" s="3" t="s">
        <v>618</v>
      </c>
      <c r="B1531" s="1">
        <v>1</v>
      </c>
    </row>
    <row r="1532" spans="1:2" x14ac:dyDescent="0.25">
      <c r="A1532" s="3" t="s">
        <v>1536</v>
      </c>
      <c r="B1532" s="1">
        <v>1</v>
      </c>
    </row>
    <row r="1533" spans="1:2" x14ac:dyDescent="0.25">
      <c r="A1533" s="3" t="s">
        <v>952</v>
      </c>
      <c r="B1533" s="1">
        <v>1</v>
      </c>
    </row>
    <row r="1534" spans="1:2" x14ac:dyDescent="0.25">
      <c r="A1534" s="3" t="s">
        <v>1696</v>
      </c>
      <c r="B1534" s="1">
        <v>1</v>
      </c>
    </row>
    <row r="1535" spans="1:2" x14ac:dyDescent="0.25">
      <c r="A1535" s="3" t="s">
        <v>3245</v>
      </c>
      <c r="B1535" s="1">
        <v>1</v>
      </c>
    </row>
    <row r="1536" spans="1:2" x14ac:dyDescent="0.25">
      <c r="A1536" s="3" t="s">
        <v>3426</v>
      </c>
      <c r="B1536" s="1">
        <v>1</v>
      </c>
    </row>
    <row r="1537" spans="1:2" x14ac:dyDescent="0.25">
      <c r="A1537" s="3" t="s">
        <v>1639</v>
      </c>
      <c r="B1537" s="1">
        <v>1</v>
      </c>
    </row>
    <row r="1538" spans="1:2" x14ac:dyDescent="0.25">
      <c r="A1538" s="3" t="s">
        <v>1103</v>
      </c>
      <c r="B1538" s="1">
        <v>1</v>
      </c>
    </row>
    <row r="1539" spans="1:2" x14ac:dyDescent="0.25">
      <c r="A1539" s="3" t="s">
        <v>2811</v>
      </c>
      <c r="B1539" s="1">
        <v>1</v>
      </c>
    </row>
    <row r="1540" spans="1:2" x14ac:dyDescent="0.25">
      <c r="A1540" s="3" t="s">
        <v>1032</v>
      </c>
      <c r="B1540" s="1">
        <v>1</v>
      </c>
    </row>
    <row r="1541" spans="1:2" x14ac:dyDescent="0.25">
      <c r="A1541" s="3" t="s">
        <v>1355</v>
      </c>
      <c r="B1541" s="1">
        <v>1</v>
      </c>
    </row>
    <row r="1542" spans="1:2" x14ac:dyDescent="0.25">
      <c r="A1542" s="3" t="s">
        <v>1846</v>
      </c>
      <c r="B1542" s="1">
        <v>1</v>
      </c>
    </row>
    <row r="1543" spans="1:2" x14ac:dyDescent="0.25">
      <c r="A1543" s="3" t="s">
        <v>572</v>
      </c>
      <c r="B1543" s="1">
        <v>1</v>
      </c>
    </row>
    <row r="1544" spans="1:2" x14ac:dyDescent="0.25">
      <c r="A1544" s="3" t="s">
        <v>598</v>
      </c>
      <c r="B1544" s="1">
        <v>1</v>
      </c>
    </row>
    <row r="1545" spans="1:2" x14ac:dyDescent="0.25">
      <c r="A1545" s="3" t="s">
        <v>1399</v>
      </c>
      <c r="B1545" s="1">
        <v>1</v>
      </c>
    </row>
    <row r="1546" spans="1:2" x14ac:dyDescent="0.25">
      <c r="A1546" s="3" t="s">
        <v>3829</v>
      </c>
      <c r="B1546" s="1">
        <v>1</v>
      </c>
    </row>
    <row r="1547" spans="1:2" x14ac:dyDescent="0.25">
      <c r="A1547" s="3" t="s">
        <v>2690</v>
      </c>
      <c r="B1547" s="1">
        <v>1</v>
      </c>
    </row>
    <row r="1548" spans="1:2" x14ac:dyDescent="0.25">
      <c r="A1548" s="3" t="s">
        <v>3053</v>
      </c>
      <c r="B1548" s="1">
        <v>1</v>
      </c>
    </row>
    <row r="1549" spans="1:2" x14ac:dyDescent="0.25">
      <c r="A1549" s="3" t="s">
        <v>122</v>
      </c>
      <c r="B1549" s="1">
        <v>1</v>
      </c>
    </row>
    <row r="1550" spans="1:2" x14ac:dyDescent="0.25">
      <c r="A1550" s="3" t="s">
        <v>2278</v>
      </c>
      <c r="B1550" s="1">
        <v>1</v>
      </c>
    </row>
    <row r="1551" spans="1:2" x14ac:dyDescent="0.25">
      <c r="A1551" s="3" t="s">
        <v>2362</v>
      </c>
      <c r="B1551" s="1">
        <v>1</v>
      </c>
    </row>
    <row r="1552" spans="1:2" x14ac:dyDescent="0.25">
      <c r="A1552" s="3" t="s">
        <v>4409</v>
      </c>
      <c r="B1552" s="1">
        <v>1</v>
      </c>
    </row>
    <row r="1553" spans="1:2" x14ac:dyDescent="0.25">
      <c r="A1553" s="3" t="s">
        <v>832</v>
      </c>
      <c r="B1553" s="1">
        <v>1</v>
      </c>
    </row>
    <row r="1554" spans="1:2" x14ac:dyDescent="0.25">
      <c r="A1554" s="3" t="s">
        <v>4179</v>
      </c>
      <c r="B1554" s="1">
        <v>1</v>
      </c>
    </row>
    <row r="1555" spans="1:2" x14ac:dyDescent="0.25">
      <c r="A1555" s="3" t="s">
        <v>972</v>
      </c>
      <c r="B1555" s="1">
        <v>1</v>
      </c>
    </row>
    <row r="1556" spans="1:2" x14ac:dyDescent="0.25">
      <c r="A1556" s="3" t="s">
        <v>4518</v>
      </c>
      <c r="B1556" s="1">
        <v>1</v>
      </c>
    </row>
    <row r="1557" spans="1:2" x14ac:dyDescent="0.25">
      <c r="A1557" s="3" t="s">
        <v>1014</v>
      </c>
      <c r="B1557" s="1">
        <v>1</v>
      </c>
    </row>
    <row r="1558" spans="1:2" x14ac:dyDescent="0.25">
      <c r="A1558" s="3" t="s">
        <v>870</v>
      </c>
      <c r="B1558" s="1">
        <v>1</v>
      </c>
    </row>
    <row r="1559" spans="1:2" x14ac:dyDescent="0.25">
      <c r="A1559" s="3" t="s">
        <v>899</v>
      </c>
      <c r="B1559" s="1">
        <v>1</v>
      </c>
    </row>
    <row r="1560" spans="1:2" x14ac:dyDescent="0.25">
      <c r="A1560" s="3" t="s">
        <v>237</v>
      </c>
      <c r="B1560" s="1">
        <v>1</v>
      </c>
    </row>
    <row r="1561" spans="1:2" x14ac:dyDescent="0.25">
      <c r="A1561" s="3" t="s">
        <v>2111</v>
      </c>
      <c r="B1561" s="1">
        <v>1</v>
      </c>
    </row>
    <row r="1562" spans="1:2" x14ac:dyDescent="0.25">
      <c r="A1562" s="3" t="s">
        <v>1362</v>
      </c>
      <c r="B1562" s="1">
        <v>1</v>
      </c>
    </row>
    <row r="1563" spans="1:2" x14ac:dyDescent="0.25">
      <c r="A1563" s="3" t="s">
        <v>597</v>
      </c>
      <c r="B1563" s="1">
        <v>1</v>
      </c>
    </row>
    <row r="1564" spans="1:2" x14ac:dyDescent="0.25">
      <c r="A1564" s="3" t="s">
        <v>3359</v>
      </c>
      <c r="B1564" s="1">
        <v>1</v>
      </c>
    </row>
    <row r="1565" spans="1:2" x14ac:dyDescent="0.25">
      <c r="A1565" s="3" t="s">
        <v>3301</v>
      </c>
      <c r="B1565" s="1">
        <v>1</v>
      </c>
    </row>
    <row r="1566" spans="1:2" x14ac:dyDescent="0.25">
      <c r="A1566" s="3" t="s">
        <v>2285</v>
      </c>
      <c r="B1566" s="1">
        <v>1</v>
      </c>
    </row>
    <row r="1567" spans="1:2" x14ac:dyDescent="0.25">
      <c r="A1567" s="3" t="s">
        <v>5023</v>
      </c>
      <c r="B1567" s="1">
        <v>1</v>
      </c>
    </row>
    <row r="1568" spans="1:2" x14ac:dyDescent="0.25">
      <c r="A1568" s="3" t="s">
        <v>1148</v>
      </c>
      <c r="B1568" s="1">
        <v>1</v>
      </c>
    </row>
    <row r="1569" spans="1:2" x14ac:dyDescent="0.25">
      <c r="A1569" s="3" t="s">
        <v>1456</v>
      </c>
      <c r="B1569" s="1">
        <v>1</v>
      </c>
    </row>
    <row r="1570" spans="1:2" x14ac:dyDescent="0.25">
      <c r="A1570" s="3" t="s">
        <v>4390</v>
      </c>
      <c r="B1570" s="1">
        <v>1</v>
      </c>
    </row>
    <row r="1571" spans="1:2" x14ac:dyDescent="0.25">
      <c r="A1571" s="3" t="s">
        <v>4672</v>
      </c>
      <c r="B1571" s="1">
        <v>1</v>
      </c>
    </row>
    <row r="1572" spans="1:2" x14ac:dyDescent="0.25">
      <c r="A1572" s="3" t="s">
        <v>4930</v>
      </c>
      <c r="B1572" s="1">
        <v>1</v>
      </c>
    </row>
    <row r="1573" spans="1:2" x14ac:dyDescent="0.25">
      <c r="A1573" s="3" t="s">
        <v>2998</v>
      </c>
      <c r="B1573" s="1">
        <v>1</v>
      </c>
    </row>
    <row r="1574" spans="1:2" x14ac:dyDescent="0.25">
      <c r="A1574" s="3" t="s">
        <v>95</v>
      </c>
      <c r="B1574" s="1">
        <v>1</v>
      </c>
    </row>
    <row r="1575" spans="1:2" x14ac:dyDescent="0.25">
      <c r="A1575" s="3" t="s">
        <v>1102</v>
      </c>
      <c r="B1575" s="1">
        <v>1</v>
      </c>
    </row>
    <row r="1576" spans="1:2" x14ac:dyDescent="0.25">
      <c r="A1576" s="3" t="s">
        <v>608</v>
      </c>
      <c r="B1576" s="1">
        <v>1</v>
      </c>
    </row>
    <row r="1577" spans="1:2" x14ac:dyDescent="0.25">
      <c r="A1577" s="3" t="s">
        <v>4170</v>
      </c>
      <c r="B1577" s="1">
        <v>1</v>
      </c>
    </row>
    <row r="1578" spans="1:2" x14ac:dyDescent="0.25">
      <c r="A1578" s="3" t="s">
        <v>1295</v>
      </c>
      <c r="B1578" s="1">
        <v>1</v>
      </c>
    </row>
    <row r="1579" spans="1:2" x14ac:dyDescent="0.25">
      <c r="A1579" s="3" t="s">
        <v>657</v>
      </c>
      <c r="B1579" s="1">
        <v>1</v>
      </c>
    </row>
    <row r="1580" spans="1:2" x14ac:dyDescent="0.25">
      <c r="A1580" s="3" t="s">
        <v>2550</v>
      </c>
      <c r="B1580" s="1">
        <v>1</v>
      </c>
    </row>
    <row r="1581" spans="1:2" x14ac:dyDescent="0.25">
      <c r="A1581" s="3" t="s">
        <v>4720</v>
      </c>
      <c r="B1581" s="1">
        <v>1</v>
      </c>
    </row>
    <row r="1582" spans="1:2" x14ac:dyDescent="0.25">
      <c r="A1582" s="3" t="s">
        <v>1606</v>
      </c>
      <c r="B1582" s="1">
        <v>1</v>
      </c>
    </row>
    <row r="1583" spans="1:2" x14ac:dyDescent="0.25">
      <c r="A1583" s="3" t="s">
        <v>2624</v>
      </c>
      <c r="B1583" s="1">
        <v>1</v>
      </c>
    </row>
    <row r="1584" spans="1:2" x14ac:dyDescent="0.25">
      <c r="A1584" s="3" t="s">
        <v>2634</v>
      </c>
      <c r="B1584" s="1">
        <v>1</v>
      </c>
    </row>
    <row r="1585" spans="1:2" x14ac:dyDescent="0.25">
      <c r="A1585" s="3" t="s">
        <v>1064</v>
      </c>
      <c r="B1585" s="1">
        <v>1</v>
      </c>
    </row>
    <row r="1586" spans="1:2" x14ac:dyDescent="0.25">
      <c r="A1586" s="3" t="s">
        <v>1697</v>
      </c>
      <c r="B1586" s="1">
        <v>1</v>
      </c>
    </row>
    <row r="1587" spans="1:2" x14ac:dyDescent="0.25">
      <c r="A1587" s="3" t="s">
        <v>91</v>
      </c>
      <c r="B1587" s="1">
        <v>1</v>
      </c>
    </row>
    <row r="1588" spans="1:2" x14ac:dyDescent="0.25">
      <c r="A1588" s="3" t="s">
        <v>4547</v>
      </c>
      <c r="B1588" s="1">
        <v>1</v>
      </c>
    </row>
    <row r="1589" spans="1:2" x14ac:dyDescent="0.25">
      <c r="A1589" s="3" t="s">
        <v>1409</v>
      </c>
      <c r="B1589" s="1">
        <v>1</v>
      </c>
    </row>
    <row r="1590" spans="1:2" x14ac:dyDescent="0.25">
      <c r="A1590" s="3" t="s">
        <v>640</v>
      </c>
      <c r="B1590" s="1">
        <v>1</v>
      </c>
    </row>
    <row r="1591" spans="1:2" x14ac:dyDescent="0.25">
      <c r="A1591" s="3" t="s">
        <v>1879</v>
      </c>
      <c r="B1591" s="1">
        <v>1</v>
      </c>
    </row>
    <row r="1592" spans="1:2" x14ac:dyDescent="0.25">
      <c r="A1592" s="3" t="s">
        <v>960</v>
      </c>
      <c r="B1592" s="1">
        <v>1</v>
      </c>
    </row>
    <row r="1593" spans="1:2" x14ac:dyDescent="0.25">
      <c r="A1593" s="3" t="s">
        <v>1875</v>
      </c>
      <c r="B1593" s="1">
        <v>1</v>
      </c>
    </row>
    <row r="1594" spans="1:2" x14ac:dyDescent="0.25">
      <c r="A1594" s="3" t="s">
        <v>737</v>
      </c>
      <c r="B1594" s="1">
        <v>1</v>
      </c>
    </row>
    <row r="1595" spans="1:2" x14ac:dyDescent="0.25">
      <c r="A1595" s="3" t="s">
        <v>3791</v>
      </c>
      <c r="B1595" s="1">
        <v>1</v>
      </c>
    </row>
    <row r="1596" spans="1:2" x14ac:dyDescent="0.25">
      <c r="A1596" s="3" t="s">
        <v>3763</v>
      </c>
      <c r="B1596" s="1">
        <v>1</v>
      </c>
    </row>
    <row r="1597" spans="1:2" x14ac:dyDescent="0.25">
      <c r="A1597" s="3" t="s">
        <v>2641</v>
      </c>
      <c r="B1597" s="1">
        <v>1</v>
      </c>
    </row>
    <row r="1598" spans="1:2" x14ac:dyDescent="0.25">
      <c r="A1598" s="3" t="s">
        <v>3140</v>
      </c>
      <c r="B1598" s="1">
        <v>1</v>
      </c>
    </row>
    <row r="1599" spans="1:2" x14ac:dyDescent="0.25">
      <c r="A1599" s="3" t="s">
        <v>4063</v>
      </c>
      <c r="B1599" s="1">
        <v>1</v>
      </c>
    </row>
    <row r="1600" spans="1:2" x14ac:dyDescent="0.25">
      <c r="A1600" s="3" t="s">
        <v>1421</v>
      </c>
      <c r="B1600" s="1">
        <v>1</v>
      </c>
    </row>
    <row r="1601" spans="1:2" x14ac:dyDescent="0.25">
      <c r="A1601" s="3" t="s">
        <v>3611</v>
      </c>
      <c r="B1601" s="1">
        <v>1</v>
      </c>
    </row>
    <row r="1602" spans="1:2" x14ac:dyDescent="0.25">
      <c r="A1602" s="3" t="s">
        <v>4528</v>
      </c>
      <c r="B1602" s="1">
        <v>1</v>
      </c>
    </row>
    <row r="1603" spans="1:2" x14ac:dyDescent="0.25">
      <c r="A1603" s="3" t="s">
        <v>1000</v>
      </c>
      <c r="B1603" s="1">
        <v>1</v>
      </c>
    </row>
    <row r="1604" spans="1:2" x14ac:dyDescent="0.25">
      <c r="A1604" s="3" t="s">
        <v>2063</v>
      </c>
      <c r="B1604" s="1">
        <v>1</v>
      </c>
    </row>
    <row r="1605" spans="1:2" x14ac:dyDescent="0.25">
      <c r="A1605" s="3" t="s">
        <v>1063</v>
      </c>
      <c r="B1605" s="1">
        <v>1</v>
      </c>
    </row>
    <row r="1606" spans="1:2" x14ac:dyDescent="0.25">
      <c r="A1606" s="3" t="s">
        <v>1098</v>
      </c>
      <c r="B1606" s="1">
        <v>1</v>
      </c>
    </row>
    <row r="1607" spans="1:2" x14ac:dyDescent="0.25">
      <c r="A1607" s="3" t="s">
        <v>3630</v>
      </c>
      <c r="B1607" s="1">
        <v>1</v>
      </c>
    </row>
    <row r="1608" spans="1:2" x14ac:dyDescent="0.25">
      <c r="A1608" s="3" t="s">
        <v>4617</v>
      </c>
      <c r="B1608" s="1">
        <v>1</v>
      </c>
    </row>
    <row r="1609" spans="1:2" x14ac:dyDescent="0.25">
      <c r="A1609" s="3" t="s">
        <v>4388</v>
      </c>
      <c r="B1609" s="1">
        <v>1</v>
      </c>
    </row>
    <row r="1610" spans="1:2" x14ac:dyDescent="0.25">
      <c r="A1610" s="3" t="s">
        <v>4577</v>
      </c>
      <c r="B1610" s="1">
        <v>1</v>
      </c>
    </row>
    <row r="1611" spans="1:2" x14ac:dyDescent="0.25">
      <c r="A1611" s="3" t="s">
        <v>4854</v>
      </c>
      <c r="B1611" s="1">
        <v>1</v>
      </c>
    </row>
    <row r="1612" spans="1:2" x14ac:dyDescent="0.25">
      <c r="A1612" s="3" t="s">
        <v>2052</v>
      </c>
      <c r="B1612" s="1">
        <v>1</v>
      </c>
    </row>
    <row r="1613" spans="1:2" x14ac:dyDescent="0.25">
      <c r="A1613" s="3" t="s">
        <v>3634</v>
      </c>
      <c r="B1613" s="1">
        <v>1</v>
      </c>
    </row>
    <row r="1614" spans="1:2" x14ac:dyDescent="0.25">
      <c r="A1614" s="3" t="s">
        <v>1885</v>
      </c>
      <c r="B1614" s="1">
        <v>1</v>
      </c>
    </row>
    <row r="1615" spans="1:2" x14ac:dyDescent="0.25">
      <c r="A1615" s="3" t="s">
        <v>1757</v>
      </c>
      <c r="B1615" s="1">
        <v>1</v>
      </c>
    </row>
    <row r="1616" spans="1:2" x14ac:dyDescent="0.25">
      <c r="A1616" s="3" t="s">
        <v>497</v>
      </c>
      <c r="B1616" s="1">
        <v>1</v>
      </c>
    </row>
    <row r="1617" spans="1:2" x14ac:dyDescent="0.25">
      <c r="A1617" s="3" t="s">
        <v>4485</v>
      </c>
      <c r="B1617" s="1">
        <v>1</v>
      </c>
    </row>
    <row r="1618" spans="1:2" x14ac:dyDescent="0.25">
      <c r="A1618" s="3" t="s">
        <v>1373</v>
      </c>
      <c r="B1618" s="1">
        <v>1</v>
      </c>
    </row>
    <row r="1619" spans="1:2" x14ac:dyDescent="0.25">
      <c r="A1619" s="3" t="s">
        <v>729</v>
      </c>
      <c r="B1619" s="1">
        <v>1</v>
      </c>
    </row>
    <row r="1620" spans="1:2" x14ac:dyDescent="0.25">
      <c r="A1620" s="3" t="s">
        <v>201</v>
      </c>
      <c r="B1620" s="1">
        <v>1</v>
      </c>
    </row>
    <row r="1621" spans="1:2" x14ac:dyDescent="0.25">
      <c r="A1621" s="3" t="s">
        <v>3117</v>
      </c>
      <c r="B1621" s="1">
        <v>1</v>
      </c>
    </row>
    <row r="1622" spans="1:2" x14ac:dyDescent="0.25">
      <c r="A1622" s="3" t="s">
        <v>3034</v>
      </c>
      <c r="B1622" s="1">
        <v>1</v>
      </c>
    </row>
    <row r="1623" spans="1:2" x14ac:dyDescent="0.25">
      <c r="A1623" s="3" t="s">
        <v>1158</v>
      </c>
      <c r="B1623" s="1">
        <v>1</v>
      </c>
    </row>
    <row r="1624" spans="1:2" x14ac:dyDescent="0.25">
      <c r="A1624" s="3" t="s">
        <v>3689</v>
      </c>
      <c r="B1624" s="1">
        <v>1</v>
      </c>
    </row>
    <row r="1625" spans="1:2" x14ac:dyDescent="0.25">
      <c r="A1625" s="3" t="s">
        <v>4457</v>
      </c>
      <c r="B1625" s="1">
        <v>1</v>
      </c>
    </row>
    <row r="1626" spans="1:2" x14ac:dyDescent="0.25">
      <c r="A1626" s="3" t="s">
        <v>1943</v>
      </c>
      <c r="B1626" s="1">
        <v>1</v>
      </c>
    </row>
    <row r="1627" spans="1:2" x14ac:dyDescent="0.25">
      <c r="A1627" s="3" t="s">
        <v>4024</v>
      </c>
      <c r="B1627" s="1">
        <v>1</v>
      </c>
    </row>
    <row r="1628" spans="1:2" x14ac:dyDescent="0.25">
      <c r="A1628" s="3" t="s">
        <v>4375</v>
      </c>
      <c r="B1628" s="1">
        <v>1</v>
      </c>
    </row>
    <row r="1629" spans="1:2" x14ac:dyDescent="0.25">
      <c r="A1629" s="3" t="s">
        <v>2929</v>
      </c>
      <c r="B1629" s="1">
        <v>1</v>
      </c>
    </row>
    <row r="1630" spans="1:2" x14ac:dyDescent="0.25">
      <c r="A1630" s="3" t="s">
        <v>2185</v>
      </c>
      <c r="B1630" s="1">
        <v>1</v>
      </c>
    </row>
    <row r="1631" spans="1:2" x14ac:dyDescent="0.25">
      <c r="A1631" s="3" t="s">
        <v>817</v>
      </c>
      <c r="B1631" s="1">
        <v>1</v>
      </c>
    </row>
    <row r="1632" spans="1:2" x14ac:dyDescent="0.25">
      <c r="A1632" s="3" t="s">
        <v>4089</v>
      </c>
      <c r="B1632" s="1">
        <v>1</v>
      </c>
    </row>
    <row r="1633" spans="1:2" x14ac:dyDescent="0.25">
      <c r="A1633" s="3" t="s">
        <v>645</v>
      </c>
      <c r="B1633" s="1">
        <v>1</v>
      </c>
    </row>
    <row r="1634" spans="1:2" x14ac:dyDescent="0.25">
      <c r="A1634" s="3" t="s">
        <v>4684</v>
      </c>
      <c r="B1634" s="1">
        <v>1</v>
      </c>
    </row>
    <row r="1635" spans="1:2" x14ac:dyDescent="0.25">
      <c r="A1635" s="3" t="s">
        <v>186</v>
      </c>
      <c r="B1635" s="1">
        <v>1</v>
      </c>
    </row>
    <row r="1636" spans="1:2" x14ac:dyDescent="0.25">
      <c r="A1636" s="3" t="s">
        <v>3789</v>
      </c>
      <c r="B1636" s="1">
        <v>1</v>
      </c>
    </row>
    <row r="1637" spans="1:2" x14ac:dyDescent="0.25">
      <c r="A1637" s="3" t="s">
        <v>4383</v>
      </c>
      <c r="B1637" s="1">
        <v>1</v>
      </c>
    </row>
    <row r="1638" spans="1:2" x14ac:dyDescent="0.25">
      <c r="A1638" s="3" t="s">
        <v>722</v>
      </c>
      <c r="B1638" s="1">
        <v>1</v>
      </c>
    </row>
    <row r="1639" spans="1:2" x14ac:dyDescent="0.25">
      <c r="A1639" s="3" t="s">
        <v>1398</v>
      </c>
      <c r="B1639" s="1">
        <v>1</v>
      </c>
    </row>
    <row r="1640" spans="1:2" x14ac:dyDescent="0.25">
      <c r="A1640" s="3" t="s">
        <v>4747</v>
      </c>
      <c r="B1640" s="1">
        <v>1</v>
      </c>
    </row>
    <row r="1641" spans="1:2" x14ac:dyDescent="0.25">
      <c r="A1641" s="3" t="s">
        <v>1787</v>
      </c>
      <c r="B1641" s="1">
        <v>1</v>
      </c>
    </row>
    <row r="1642" spans="1:2" x14ac:dyDescent="0.25">
      <c r="A1642" s="3" t="s">
        <v>3831</v>
      </c>
      <c r="B1642" s="1">
        <v>1</v>
      </c>
    </row>
    <row r="1643" spans="1:2" x14ac:dyDescent="0.25">
      <c r="A1643" s="3" t="s">
        <v>2941</v>
      </c>
      <c r="B1643" s="1">
        <v>1</v>
      </c>
    </row>
    <row r="1644" spans="1:2" x14ac:dyDescent="0.25">
      <c r="A1644" s="3" t="s">
        <v>1219</v>
      </c>
      <c r="B1644" s="1">
        <v>1</v>
      </c>
    </row>
    <row r="1645" spans="1:2" x14ac:dyDescent="0.25">
      <c r="A1645" s="3" t="s">
        <v>1018</v>
      </c>
      <c r="B1645" s="1">
        <v>1</v>
      </c>
    </row>
    <row r="1646" spans="1:2" x14ac:dyDescent="0.25">
      <c r="A1646" s="3" t="s">
        <v>1920</v>
      </c>
      <c r="B1646" s="1">
        <v>1</v>
      </c>
    </row>
    <row r="1647" spans="1:2" x14ac:dyDescent="0.25">
      <c r="A1647" s="3" t="s">
        <v>3765</v>
      </c>
      <c r="B1647" s="1">
        <v>1</v>
      </c>
    </row>
    <row r="1648" spans="1:2" x14ac:dyDescent="0.25">
      <c r="A1648" s="3" t="s">
        <v>3478</v>
      </c>
      <c r="B1648" s="1">
        <v>1</v>
      </c>
    </row>
    <row r="1649" spans="1:2" x14ac:dyDescent="0.25">
      <c r="A1649" s="3" t="s">
        <v>3161</v>
      </c>
      <c r="B1649" s="1">
        <v>1</v>
      </c>
    </row>
    <row r="1650" spans="1:2" x14ac:dyDescent="0.25">
      <c r="A1650" s="3" t="s">
        <v>2160</v>
      </c>
      <c r="B1650" s="1">
        <v>1</v>
      </c>
    </row>
    <row r="1651" spans="1:2" x14ac:dyDescent="0.25">
      <c r="A1651" s="3" t="s">
        <v>2978</v>
      </c>
      <c r="B1651" s="1">
        <v>1</v>
      </c>
    </row>
    <row r="1652" spans="1:2" x14ac:dyDescent="0.25">
      <c r="A1652" s="3" t="s">
        <v>2633</v>
      </c>
      <c r="B1652" s="1">
        <v>1</v>
      </c>
    </row>
    <row r="1653" spans="1:2" x14ac:dyDescent="0.25">
      <c r="A1653" s="3" t="s">
        <v>523</v>
      </c>
      <c r="B1653" s="1">
        <v>1</v>
      </c>
    </row>
    <row r="1654" spans="1:2" x14ac:dyDescent="0.25">
      <c r="A1654" s="3" t="s">
        <v>2138</v>
      </c>
      <c r="B1654" s="1">
        <v>1</v>
      </c>
    </row>
    <row r="1655" spans="1:2" x14ac:dyDescent="0.25">
      <c r="A1655" s="3" t="s">
        <v>266</v>
      </c>
      <c r="B1655" s="1">
        <v>1</v>
      </c>
    </row>
    <row r="1656" spans="1:2" x14ac:dyDescent="0.25">
      <c r="A1656" s="3" t="s">
        <v>1915</v>
      </c>
      <c r="B1656" s="1">
        <v>1</v>
      </c>
    </row>
    <row r="1657" spans="1:2" x14ac:dyDescent="0.25">
      <c r="A1657" s="3" t="s">
        <v>2149</v>
      </c>
      <c r="B1657" s="1">
        <v>1</v>
      </c>
    </row>
    <row r="1658" spans="1:2" x14ac:dyDescent="0.25">
      <c r="A1658" s="3" t="s">
        <v>2201</v>
      </c>
      <c r="B1658" s="1">
        <v>1</v>
      </c>
    </row>
    <row r="1659" spans="1:2" x14ac:dyDescent="0.25">
      <c r="A1659" s="3" t="s">
        <v>768</v>
      </c>
      <c r="B1659" s="1">
        <v>1</v>
      </c>
    </row>
    <row r="1660" spans="1:2" x14ac:dyDescent="0.25">
      <c r="A1660" s="3" t="s">
        <v>167</v>
      </c>
      <c r="B1660" s="1">
        <v>1</v>
      </c>
    </row>
    <row r="1661" spans="1:2" x14ac:dyDescent="0.25">
      <c r="A1661" s="3" t="s">
        <v>4316</v>
      </c>
      <c r="B1661" s="1">
        <v>1</v>
      </c>
    </row>
    <row r="1662" spans="1:2" x14ac:dyDescent="0.25">
      <c r="A1662" s="3" t="s">
        <v>1463</v>
      </c>
      <c r="B1662" s="1">
        <v>1</v>
      </c>
    </row>
    <row r="1663" spans="1:2" x14ac:dyDescent="0.25">
      <c r="A1663" s="3" t="s">
        <v>3835</v>
      </c>
      <c r="B1663" s="1">
        <v>1</v>
      </c>
    </row>
    <row r="1664" spans="1:2" x14ac:dyDescent="0.25">
      <c r="A1664" s="3" t="s">
        <v>4192</v>
      </c>
      <c r="B1664" s="1">
        <v>1</v>
      </c>
    </row>
    <row r="1665" spans="1:2" x14ac:dyDescent="0.25">
      <c r="A1665" s="3" t="s">
        <v>3164</v>
      </c>
      <c r="B1665" s="1">
        <v>1</v>
      </c>
    </row>
    <row r="1666" spans="1:2" x14ac:dyDescent="0.25">
      <c r="A1666" s="3" t="s">
        <v>1540</v>
      </c>
      <c r="B1666" s="1">
        <v>1</v>
      </c>
    </row>
    <row r="1667" spans="1:2" x14ac:dyDescent="0.25">
      <c r="A1667" s="3" t="s">
        <v>4108</v>
      </c>
      <c r="B1667" s="1">
        <v>1</v>
      </c>
    </row>
    <row r="1668" spans="1:2" x14ac:dyDescent="0.25">
      <c r="A1668" s="3" t="s">
        <v>1193</v>
      </c>
      <c r="B1668" s="1">
        <v>1</v>
      </c>
    </row>
    <row r="1669" spans="1:2" x14ac:dyDescent="0.25">
      <c r="A1669" s="3" t="s">
        <v>3926</v>
      </c>
      <c r="B1669" s="1">
        <v>1</v>
      </c>
    </row>
    <row r="1670" spans="1:2" x14ac:dyDescent="0.25">
      <c r="A1670" s="3" t="s">
        <v>142</v>
      </c>
      <c r="B1670" s="1">
        <v>1</v>
      </c>
    </row>
    <row r="1671" spans="1:2" x14ac:dyDescent="0.25">
      <c r="A1671" s="3" t="s">
        <v>1628</v>
      </c>
      <c r="B1671" s="1">
        <v>1</v>
      </c>
    </row>
    <row r="1672" spans="1:2" x14ac:dyDescent="0.25">
      <c r="A1672" s="3" t="s">
        <v>4537</v>
      </c>
      <c r="B1672" s="1">
        <v>1</v>
      </c>
    </row>
    <row r="1673" spans="1:2" x14ac:dyDescent="0.25">
      <c r="A1673" s="3" t="s">
        <v>4341</v>
      </c>
      <c r="B1673" s="1">
        <v>1</v>
      </c>
    </row>
    <row r="1674" spans="1:2" x14ac:dyDescent="0.25">
      <c r="A1674" s="3" t="s">
        <v>1991</v>
      </c>
      <c r="B1674" s="1">
        <v>1</v>
      </c>
    </row>
    <row r="1675" spans="1:2" x14ac:dyDescent="0.25">
      <c r="A1675" s="3" t="s">
        <v>4718</v>
      </c>
      <c r="B1675" s="1">
        <v>1</v>
      </c>
    </row>
    <row r="1676" spans="1:2" x14ac:dyDescent="0.25">
      <c r="A1676" s="3" t="s">
        <v>812</v>
      </c>
      <c r="B1676" s="1">
        <v>1</v>
      </c>
    </row>
    <row r="1677" spans="1:2" x14ac:dyDescent="0.25">
      <c r="A1677" s="3" t="s">
        <v>3374</v>
      </c>
      <c r="B1677" s="1">
        <v>1</v>
      </c>
    </row>
    <row r="1678" spans="1:2" x14ac:dyDescent="0.25">
      <c r="A1678" s="3" t="s">
        <v>4171</v>
      </c>
      <c r="B1678" s="1">
        <v>1</v>
      </c>
    </row>
    <row r="1679" spans="1:2" x14ac:dyDescent="0.25">
      <c r="A1679" s="3" t="s">
        <v>4746</v>
      </c>
      <c r="B1679" s="1">
        <v>1</v>
      </c>
    </row>
    <row r="1680" spans="1:2" x14ac:dyDescent="0.25">
      <c r="A1680" s="3" t="s">
        <v>1627</v>
      </c>
      <c r="B1680" s="1">
        <v>1</v>
      </c>
    </row>
    <row r="1681" spans="1:2" x14ac:dyDescent="0.25">
      <c r="A1681" s="3" t="s">
        <v>4194</v>
      </c>
      <c r="B1681" s="1">
        <v>1</v>
      </c>
    </row>
    <row r="1682" spans="1:2" x14ac:dyDescent="0.25">
      <c r="A1682" s="3" t="s">
        <v>1192</v>
      </c>
      <c r="B1682" s="1">
        <v>1</v>
      </c>
    </row>
    <row r="1683" spans="1:2" x14ac:dyDescent="0.25">
      <c r="A1683" s="3" t="s">
        <v>3176</v>
      </c>
      <c r="B1683" s="1">
        <v>1</v>
      </c>
    </row>
    <row r="1684" spans="1:2" x14ac:dyDescent="0.25">
      <c r="A1684" s="3" t="s">
        <v>2248</v>
      </c>
      <c r="B1684" s="1">
        <v>1</v>
      </c>
    </row>
    <row r="1685" spans="1:2" x14ac:dyDescent="0.25">
      <c r="A1685" s="3" t="s">
        <v>1354</v>
      </c>
      <c r="B1685" s="1">
        <v>1</v>
      </c>
    </row>
    <row r="1686" spans="1:2" x14ac:dyDescent="0.25">
      <c r="A1686" s="3" t="s">
        <v>2157</v>
      </c>
      <c r="B1686" s="1">
        <v>1</v>
      </c>
    </row>
    <row r="1687" spans="1:2" x14ac:dyDescent="0.25">
      <c r="A1687" s="3" t="s">
        <v>4544</v>
      </c>
      <c r="B1687" s="1">
        <v>1</v>
      </c>
    </row>
    <row r="1688" spans="1:2" x14ac:dyDescent="0.25">
      <c r="A1688" s="3" t="s">
        <v>4203</v>
      </c>
      <c r="B1688" s="1">
        <v>1</v>
      </c>
    </row>
    <row r="1689" spans="1:2" x14ac:dyDescent="0.25">
      <c r="A1689" s="3" t="s">
        <v>4759</v>
      </c>
      <c r="B1689" s="1">
        <v>1</v>
      </c>
    </row>
    <row r="1690" spans="1:2" x14ac:dyDescent="0.25">
      <c r="A1690" s="3" t="s">
        <v>46</v>
      </c>
      <c r="B1690" s="1">
        <v>1</v>
      </c>
    </row>
    <row r="1691" spans="1:2" x14ac:dyDescent="0.25">
      <c r="A1691" s="3" t="s">
        <v>4421</v>
      </c>
      <c r="B1691" s="1">
        <v>1</v>
      </c>
    </row>
    <row r="1692" spans="1:2" x14ac:dyDescent="0.25">
      <c r="A1692" s="3" t="s">
        <v>1732</v>
      </c>
      <c r="B1692" s="1">
        <v>1</v>
      </c>
    </row>
    <row r="1693" spans="1:2" x14ac:dyDescent="0.25">
      <c r="A1693" s="3" t="s">
        <v>2944</v>
      </c>
      <c r="B1693" s="1">
        <v>1</v>
      </c>
    </row>
    <row r="1694" spans="1:2" x14ac:dyDescent="0.25">
      <c r="A1694" s="3" t="s">
        <v>4440</v>
      </c>
      <c r="B1694" s="1">
        <v>1</v>
      </c>
    </row>
    <row r="1695" spans="1:2" x14ac:dyDescent="0.25">
      <c r="A1695" s="3" t="s">
        <v>453</v>
      </c>
      <c r="B1695" s="1">
        <v>1</v>
      </c>
    </row>
    <row r="1696" spans="1:2" x14ac:dyDescent="0.25">
      <c r="A1696" s="3" t="s">
        <v>3537</v>
      </c>
      <c r="B1696" s="1">
        <v>1</v>
      </c>
    </row>
    <row r="1697" spans="1:2" x14ac:dyDescent="0.25">
      <c r="A1697" s="3" t="s">
        <v>1624</v>
      </c>
      <c r="B1697" s="1">
        <v>1</v>
      </c>
    </row>
    <row r="1698" spans="1:2" x14ac:dyDescent="0.25">
      <c r="A1698" s="3" t="s">
        <v>4498</v>
      </c>
      <c r="B1698" s="1">
        <v>1</v>
      </c>
    </row>
    <row r="1699" spans="1:2" x14ac:dyDescent="0.25">
      <c r="A1699" s="3" t="s">
        <v>2952</v>
      </c>
      <c r="B1699" s="1">
        <v>1</v>
      </c>
    </row>
    <row r="1700" spans="1:2" x14ac:dyDescent="0.25">
      <c r="A1700" s="3" t="s">
        <v>1460</v>
      </c>
      <c r="B1700" s="1">
        <v>1</v>
      </c>
    </row>
    <row r="1701" spans="1:2" x14ac:dyDescent="0.25">
      <c r="A1701" s="3" t="s">
        <v>4407</v>
      </c>
      <c r="B1701" s="1">
        <v>1</v>
      </c>
    </row>
    <row r="1702" spans="1:2" x14ac:dyDescent="0.25">
      <c r="A1702" s="3" t="s">
        <v>4470</v>
      </c>
      <c r="B1702" s="1">
        <v>1</v>
      </c>
    </row>
    <row r="1703" spans="1:2" x14ac:dyDescent="0.25">
      <c r="A1703" s="3" t="s">
        <v>3273</v>
      </c>
      <c r="B1703" s="1">
        <v>1</v>
      </c>
    </row>
    <row r="1704" spans="1:2" x14ac:dyDescent="0.25">
      <c r="A1704" s="3" t="s">
        <v>4680</v>
      </c>
      <c r="B1704" s="1">
        <v>1</v>
      </c>
    </row>
    <row r="1705" spans="1:2" x14ac:dyDescent="0.25">
      <c r="A1705" s="3" t="s">
        <v>2881</v>
      </c>
      <c r="B1705" s="1">
        <v>1</v>
      </c>
    </row>
    <row r="1706" spans="1:2" x14ac:dyDescent="0.25">
      <c r="A1706" s="3" t="s">
        <v>592</v>
      </c>
      <c r="B1706" s="1">
        <v>1</v>
      </c>
    </row>
    <row r="1707" spans="1:2" x14ac:dyDescent="0.25">
      <c r="A1707" s="3" t="s">
        <v>144</v>
      </c>
      <c r="B1707" s="1">
        <v>1</v>
      </c>
    </row>
    <row r="1708" spans="1:2" x14ac:dyDescent="0.25">
      <c r="A1708" s="3" t="s">
        <v>4543</v>
      </c>
      <c r="B1708" s="1">
        <v>1</v>
      </c>
    </row>
    <row r="1709" spans="1:2" x14ac:dyDescent="0.25">
      <c r="A1709" s="3" t="s">
        <v>830</v>
      </c>
      <c r="B1709" s="1">
        <v>1</v>
      </c>
    </row>
    <row r="1710" spans="1:2" x14ac:dyDescent="0.25">
      <c r="A1710" s="3" t="s">
        <v>2994</v>
      </c>
      <c r="B1710" s="1">
        <v>1</v>
      </c>
    </row>
    <row r="1711" spans="1:2" x14ac:dyDescent="0.25">
      <c r="A1711" s="3" t="s">
        <v>4918</v>
      </c>
      <c r="B1711" s="1">
        <v>1</v>
      </c>
    </row>
    <row r="1712" spans="1:2" x14ac:dyDescent="0.25">
      <c r="A1712" s="3" t="s">
        <v>2762</v>
      </c>
      <c r="B1712" s="1">
        <v>1</v>
      </c>
    </row>
    <row r="1713" spans="1:2" x14ac:dyDescent="0.25">
      <c r="A1713" s="3" t="s">
        <v>2322</v>
      </c>
      <c r="B1713" s="1">
        <v>1</v>
      </c>
    </row>
    <row r="1714" spans="1:2" x14ac:dyDescent="0.25">
      <c r="A1714" s="3" t="s">
        <v>3915</v>
      </c>
      <c r="B1714" s="1">
        <v>1</v>
      </c>
    </row>
    <row r="1715" spans="1:2" x14ac:dyDescent="0.25">
      <c r="A1715" s="3" t="s">
        <v>4295</v>
      </c>
      <c r="B1715" s="1">
        <v>1</v>
      </c>
    </row>
    <row r="1716" spans="1:2" x14ac:dyDescent="0.25">
      <c r="A1716" s="3" t="s">
        <v>4287</v>
      </c>
      <c r="B1716" s="1">
        <v>1</v>
      </c>
    </row>
    <row r="1717" spans="1:2" x14ac:dyDescent="0.25">
      <c r="A1717" s="3" t="s">
        <v>129</v>
      </c>
      <c r="B1717" s="1">
        <v>1</v>
      </c>
    </row>
    <row r="1718" spans="1:2" x14ac:dyDescent="0.25">
      <c r="A1718" s="3" t="s">
        <v>4573</v>
      </c>
      <c r="B1718" s="1">
        <v>1</v>
      </c>
    </row>
    <row r="1719" spans="1:2" x14ac:dyDescent="0.25">
      <c r="A1719" s="3" t="s">
        <v>1391</v>
      </c>
      <c r="B1719" s="1">
        <v>1</v>
      </c>
    </row>
    <row r="1720" spans="1:2" x14ac:dyDescent="0.25">
      <c r="A1720" s="3" t="s">
        <v>2029</v>
      </c>
      <c r="B1720" s="1">
        <v>1</v>
      </c>
    </row>
    <row r="1721" spans="1:2" x14ac:dyDescent="0.25">
      <c r="A1721" s="3" t="s">
        <v>3709</v>
      </c>
      <c r="B1721" s="1">
        <v>1</v>
      </c>
    </row>
    <row r="1722" spans="1:2" x14ac:dyDescent="0.25">
      <c r="A1722" s="3" t="s">
        <v>4588</v>
      </c>
      <c r="B1722" s="1">
        <v>1</v>
      </c>
    </row>
    <row r="1723" spans="1:2" x14ac:dyDescent="0.25">
      <c r="A1723" s="3" t="s">
        <v>1072</v>
      </c>
      <c r="B1723" s="1">
        <v>1</v>
      </c>
    </row>
    <row r="1724" spans="1:2" x14ac:dyDescent="0.25">
      <c r="A1724" s="3" t="s">
        <v>2447</v>
      </c>
      <c r="B1724" s="1">
        <v>1</v>
      </c>
    </row>
    <row r="1725" spans="1:2" x14ac:dyDescent="0.25">
      <c r="A1725" s="3" t="s">
        <v>2345</v>
      </c>
      <c r="B1725" s="1">
        <v>1</v>
      </c>
    </row>
    <row r="1726" spans="1:2" x14ac:dyDescent="0.25">
      <c r="A1726" s="3" t="s">
        <v>385</v>
      </c>
      <c r="B1726" s="1">
        <v>1</v>
      </c>
    </row>
    <row r="1727" spans="1:2" x14ac:dyDescent="0.25">
      <c r="A1727" s="3" t="s">
        <v>3204</v>
      </c>
      <c r="B1727" s="1">
        <v>1</v>
      </c>
    </row>
    <row r="1728" spans="1:2" x14ac:dyDescent="0.25">
      <c r="A1728" s="3" t="s">
        <v>1518</v>
      </c>
      <c r="B1728" s="1">
        <v>1</v>
      </c>
    </row>
    <row r="1729" spans="1:2" x14ac:dyDescent="0.25">
      <c r="A1729" s="3" t="s">
        <v>777</v>
      </c>
      <c r="B1729" s="1">
        <v>1</v>
      </c>
    </row>
    <row r="1730" spans="1:2" x14ac:dyDescent="0.25">
      <c r="A1730" s="3" t="s">
        <v>621</v>
      </c>
      <c r="B1730" s="1">
        <v>1</v>
      </c>
    </row>
    <row r="1731" spans="1:2" x14ac:dyDescent="0.25">
      <c r="A1731" s="3" t="s">
        <v>223</v>
      </c>
      <c r="B1731" s="1">
        <v>1</v>
      </c>
    </row>
    <row r="1732" spans="1:2" x14ac:dyDescent="0.25">
      <c r="A1732" s="3" t="s">
        <v>2159</v>
      </c>
      <c r="B1732" s="1">
        <v>1</v>
      </c>
    </row>
    <row r="1733" spans="1:2" x14ac:dyDescent="0.25">
      <c r="A1733" s="3" t="s">
        <v>1382</v>
      </c>
      <c r="B1733" s="1">
        <v>1</v>
      </c>
    </row>
    <row r="1734" spans="1:2" x14ac:dyDescent="0.25">
      <c r="A1734" s="3" t="s">
        <v>1046</v>
      </c>
      <c r="B1734" s="1">
        <v>1</v>
      </c>
    </row>
    <row r="1735" spans="1:2" x14ac:dyDescent="0.25">
      <c r="A1735" s="3" t="s">
        <v>1231</v>
      </c>
      <c r="B1735" s="1">
        <v>1</v>
      </c>
    </row>
    <row r="1736" spans="1:2" x14ac:dyDescent="0.25">
      <c r="A1736" s="3" t="s">
        <v>4148</v>
      </c>
      <c r="B1736" s="1">
        <v>1</v>
      </c>
    </row>
    <row r="1737" spans="1:2" x14ac:dyDescent="0.25">
      <c r="A1737" s="3" t="s">
        <v>1758</v>
      </c>
      <c r="B1737" s="1">
        <v>1</v>
      </c>
    </row>
    <row r="1738" spans="1:2" x14ac:dyDescent="0.25">
      <c r="A1738" s="3" t="s">
        <v>1330</v>
      </c>
      <c r="B1738" s="1">
        <v>1</v>
      </c>
    </row>
    <row r="1739" spans="1:2" x14ac:dyDescent="0.25">
      <c r="A1739" s="3" t="s">
        <v>3728</v>
      </c>
      <c r="B1739" s="1">
        <v>1</v>
      </c>
    </row>
    <row r="1740" spans="1:2" x14ac:dyDescent="0.25">
      <c r="A1740" s="3" t="s">
        <v>4911</v>
      </c>
      <c r="B1740" s="1">
        <v>1</v>
      </c>
    </row>
    <row r="1741" spans="1:2" x14ac:dyDescent="0.25">
      <c r="A1741" s="3" t="s">
        <v>477</v>
      </c>
      <c r="B1741" s="1">
        <v>1</v>
      </c>
    </row>
    <row r="1742" spans="1:2" x14ac:dyDescent="0.25">
      <c r="A1742" s="3" t="s">
        <v>1440</v>
      </c>
      <c r="B1742" s="1">
        <v>1</v>
      </c>
    </row>
    <row r="1743" spans="1:2" x14ac:dyDescent="0.25">
      <c r="A1743" s="3" t="s">
        <v>3741</v>
      </c>
      <c r="B1743" s="1">
        <v>1</v>
      </c>
    </row>
    <row r="1744" spans="1:2" x14ac:dyDescent="0.25">
      <c r="A1744" s="3" t="s">
        <v>3897</v>
      </c>
      <c r="B1744" s="1">
        <v>1</v>
      </c>
    </row>
    <row r="1745" spans="1:2" x14ac:dyDescent="0.25">
      <c r="A1745" s="3" t="s">
        <v>4633</v>
      </c>
      <c r="B1745" s="1">
        <v>1</v>
      </c>
    </row>
    <row r="1746" spans="1:2" x14ac:dyDescent="0.25">
      <c r="A1746" s="3" t="s">
        <v>1995</v>
      </c>
      <c r="B1746" s="1">
        <v>1</v>
      </c>
    </row>
    <row r="1747" spans="1:2" x14ac:dyDescent="0.25">
      <c r="A1747" s="3" t="s">
        <v>3068</v>
      </c>
      <c r="B1747" s="1">
        <v>1</v>
      </c>
    </row>
    <row r="1748" spans="1:2" x14ac:dyDescent="0.25">
      <c r="A1748" s="3" t="s">
        <v>275</v>
      </c>
      <c r="B1748" s="1">
        <v>1</v>
      </c>
    </row>
    <row r="1749" spans="1:2" x14ac:dyDescent="0.25">
      <c r="A1749" s="3" t="s">
        <v>1538</v>
      </c>
      <c r="B1749" s="1">
        <v>1</v>
      </c>
    </row>
    <row r="1750" spans="1:2" x14ac:dyDescent="0.25">
      <c r="A1750" s="3" t="s">
        <v>3525</v>
      </c>
      <c r="B1750" s="1">
        <v>1</v>
      </c>
    </row>
    <row r="1751" spans="1:2" x14ac:dyDescent="0.25">
      <c r="A1751" s="3" t="s">
        <v>3838</v>
      </c>
      <c r="B1751" s="1">
        <v>1</v>
      </c>
    </row>
    <row r="1752" spans="1:2" x14ac:dyDescent="0.25">
      <c r="A1752" s="3" t="s">
        <v>843</v>
      </c>
      <c r="B1752" s="1">
        <v>1</v>
      </c>
    </row>
    <row r="1753" spans="1:2" x14ac:dyDescent="0.25">
      <c r="A1753" s="3" t="s">
        <v>655</v>
      </c>
      <c r="B1753" s="1">
        <v>1</v>
      </c>
    </row>
    <row r="1754" spans="1:2" x14ac:dyDescent="0.25">
      <c r="A1754" s="3" t="s">
        <v>2332</v>
      </c>
      <c r="B1754" s="1">
        <v>1</v>
      </c>
    </row>
    <row r="1755" spans="1:2" x14ac:dyDescent="0.25">
      <c r="A1755" s="3" t="s">
        <v>769</v>
      </c>
      <c r="B1755" s="1">
        <v>1</v>
      </c>
    </row>
    <row r="1756" spans="1:2" x14ac:dyDescent="0.25">
      <c r="A1756" s="3" t="s">
        <v>2465</v>
      </c>
      <c r="B1756" s="1">
        <v>1</v>
      </c>
    </row>
    <row r="1757" spans="1:2" x14ac:dyDescent="0.25">
      <c r="A1757" s="3" t="s">
        <v>3257</v>
      </c>
      <c r="B1757" s="1">
        <v>1</v>
      </c>
    </row>
    <row r="1758" spans="1:2" x14ac:dyDescent="0.25">
      <c r="A1758" s="3" t="s">
        <v>1346</v>
      </c>
      <c r="B1758" s="1">
        <v>1</v>
      </c>
    </row>
    <row r="1759" spans="1:2" x14ac:dyDescent="0.25">
      <c r="A1759" s="3" t="s">
        <v>2746</v>
      </c>
      <c r="B1759" s="1">
        <v>1</v>
      </c>
    </row>
    <row r="1760" spans="1:2" x14ac:dyDescent="0.25">
      <c r="A1760" s="3" t="s">
        <v>1366</v>
      </c>
      <c r="B1760" s="1">
        <v>1</v>
      </c>
    </row>
    <row r="1761" spans="1:2" x14ac:dyDescent="0.25">
      <c r="A1761" s="3" t="s">
        <v>3358</v>
      </c>
      <c r="B1761" s="1">
        <v>1</v>
      </c>
    </row>
    <row r="1762" spans="1:2" x14ac:dyDescent="0.25">
      <c r="A1762" s="3" t="s">
        <v>4866</v>
      </c>
      <c r="B1762" s="1">
        <v>1</v>
      </c>
    </row>
    <row r="1763" spans="1:2" x14ac:dyDescent="0.25">
      <c r="A1763" s="3" t="s">
        <v>1869</v>
      </c>
      <c r="B1763" s="1">
        <v>1</v>
      </c>
    </row>
    <row r="1764" spans="1:2" x14ac:dyDescent="0.25">
      <c r="A1764" s="3" t="s">
        <v>4219</v>
      </c>
      <c r="B1764" s="1">
        <v>1</v>
      </c>
    </row>
    <row r="1765" spans="1:2" x14ac:dyDescent="0.25">
      <c r="A1765" s="3" t="s">
        <v>1937</v>
      </c>
      <c r="B1765" s="1">
        <v>1</v>
      </c>
    </row>
    <row r="1766" spans="1:2" x14ac:dyDescent="0.25">
      <c r="A1766" s="3" t="s">
        <v>606</v>
      </c>
      <c r="B1766" s="1">
        <v>1</v>
      </c>
    </row>
    <row r="1767" spans="1:2" x14ac:dyDescent="0.25">
      <c r="A1767" s="3" t="s">
        <v>3408</v>
      </c>
      <c r="B1767" s="1">
        <v>1</v>
      </c>
    </row>
    <row r="1768" spans="1:2" x14ac:dyDescent="0.25">
      <c r="A1768" s="3" t="s">
        <v>3589</v>
      </c>
      <c r="B1768" s="1">
        <v>1</v>
      </c>
    </row>
    <row r="1769" spans="1:2" x14ac:dyDescent="0.25">
      <c r="A1769" s="3" t="s">
        <v>3885</v>
      </c>
      <c r="B1769" s="1">
        <v>1</v>
      </c>
    </row>
    <row r="1770" spans="1:2" x14ac:dyDescent="0.25">
      <c r="A1770" s="3" t="s">
        <v>3716</v>
      </c>
      <c r="B1770" s="1">
        <v>1</v>
      </c>
    </row>
    <row r="1771" spans="1:2" x14ac:dyDescent="0.25">
      <c r="A1771" s="3" t="s">
        <v>2353</v>
      </c>
      <c r="B1771" s="1">
        <v>1</v>
      </c>
    </row>
    <row r="1772" spans="1:2" x14ac:dyDescent="0.25">
      <c r="A1772" s="3" t="s">
        <v>1031</v>
      </c>
      <c r="B1772" s="1">
        <v>1</v>
      </c>
    </row>
    <row r="1773" spans="1:2" x14ac:dyDescent="0.25">
      <c r="A1773" s="3" t="s">
        <v>2637</v>
      </c>
      <c r="B1773" s="1">
        <v>1</v>
      </c>
    </row>
    <row r="1774" spans="1:2" x14ac:dyDescent="0.25">
      <c r="A1774" s="3" t="s">
        <v>3433</v>
      </c>
      <c r="B1774" s="1">
        <v>1</v>
      </c>
    </row>
    <row r="1775" spans="1:2" x14ac:dyDescent="0.25">
      <c r="A1775" s="3" t="s">
        <v>4157</v>
      </c>
      <c r="B1775" s="1">
        <v>1</v>
      </c>
    </row>
    <row r="1776" spans="1:2" x14ac:dyDescent="0.25">
      <c r="A1776" s="3" t="s">
        <v>1653</v>
      </c>
      <c r="B1776" s="1">
        <v>1</v>
      </c>
    </row>
    <row r="1777" spans="1:2" x14ac:dyDescent="0.25">
      <c r="A1777" s="3" t="s">
        <v>2025</v>
      </c>
      <c r="B1777" s="1">
        <v>1</v>
      </c>
    </row>
    <row r="1778" spans="1:2" x14ac:dyDescent="0.25">
      <c r="A1778" s="3" t="s">
        <v>3096</v>
      </c>
      <c r="B1778" s="1">
        <v>1</v>
      </c>
    </row>
    <row r="1779" spans="1:2" x14ac:dyDescent="0.25">
      <c r="A1779" s="3" t="s">
        <v>327</v>
      </c>
      <c r="B1779" s="1">
        <v>1</v>
      </c>
    </row>
    <row r="1780" spans="1:2" x14ac:dyDescent="0.25">
      <c r="A1780" s="3" t="s">
        <v>4118</v>
      </c>
      <c r="B1780" s="1">
        <v>1</v>
      </c>
    </row>
    <row r="1781" spans="1:2" x14ac:dyDescent="0.25">
      <c r="A1781" s="3" t="s">
        <v>411</v>
      </c>
      <c r="B1781" s="1">
        <v>1</v>
      </c>
    </row>
    <row r="1782" spans="1:2" x14ac:dyDescent="0.25">
      <c r="A1782" s="3" t="s">
        <v>351</v>
      </c>
      <c r="B1782" s="1">
        <v>1</v>
      </c>
    </row>
    <row r="1783" spans="1:2" x14ac:dyDescent="0.25">
      <c r="A1783" s="3" t="s">
        <v>271</v>
      </c>
      <c r="B1783" s="1">
        <v>1</v>
      </c>
    </row>
    <row r="1784" spans="1:2" x14ac:dyDescent="0.25">
      <c r="A1784" s="3" t="s">
        <v>1191</v>
      </c>
      <c r="B1784" s="1">
        <v>1</v>
      </c>
    </row>
    <row r="1785" spans="1:2" x14ac:dyDescent="0.25">
      <c r="A1785" s="3" t="s">
        <v>4830</v>
      </c>
      <c r="B1785" s="1">
        <v>1</v>
      </c>
    </row>
    <row r="1786" spans="1:2" x14ac:dyDescent="0.25">
      <c r="A1786" s="3" t="s">
        <v>1980</v>
      </c>
      <c r="B1786" s="1">
        <v>1</v>
      </c>
    </row>
    <row r="1787" spans="1:2" x14ac:dyDescent="0.25">
      <c r="A1787" s="3" t="s">
        <v>2347</v>
      </c>
      <c r="B1787" s="1">
        <v>1</v>
      </c>
    </row>
    <row r="1788" spans="1:2" x14ac:dyDescent="0.25">
      <c r="A1788" s="3" t="s">
        <v>3319</v>
      </c>
      <c r="B1788" s="1">
        <v>1</v>
      </c>
    </row>
    <row r="1789" spans="1:2" x14ac:dyDescent="0.25">
      <c r="A1789" s="3" t="s">
        <v>2797</v>
      </c>
      <c r="B1789" s="1">
        <v>1</v>
      </c>
    </row>
    <row r="1790" spans="1:2" x14ac:dyDescent="0.25">
      <c r="A1790" s="3" t="s">
        <v>293</v>
      </c>
      <c r="B1790" s="1">
        <v>1</v>
      </c>
    </row>
    <row r="1791" spans="1:2" x14ac:dyDescent="0.25">
      <c r="A1791" s="3" t="s">
        <v>1618</v>
      </c>
      <c r="B1791" s="1">
        <v>1</v>
      </c>
    </row>
    <row r="1792" spans="1:2" x14ac:dyDescent="0.25">
      <c r="A1792" s="3" t="s">
        <v>2665</v>
      </c>
      <c r="B1792" s="1">
        <v>1</v>
      </c>
    </row>
    <row r="1793" spans="1:2" x14ac:dyDescent="0.25">
      <c r="A1793" s="3" t="s">
        <v>5015</v>
      </c>
      <c r="B1793" s="1">
        <v>1</v>
      </c>
    </row>
    <row r="1794" spans="1:2" x14ac:dyDescent="0.25">
      <c r="A1794" s="3" t="s">
        <v>3228</v>
      </c>
      <c r="B1794" s="1">
        <v>1</v>
      </c>
    </row>
    <row r="1795" spans="1:2" x14ac:dyDescent="0.25">
      <c r="A1795" s="3" t="s">
        <v>206</v>
      </c>
      <c r="B1795" s="1">
        <v>1</v>
      </c>
    </row>
    <row r="1796" spans="1:2" x14ac:dyDescent="0.25">
      <c r="A1796" s="3" t="s">
        <v>2565</v>
      </c>
      <c r="B1796" s="1">
        <v>1</v>
      </c>
    </row>
    <row r="1797" spans="1:2" x14ac:dyDescent="0.25">
      <c r="A1797" s="3" t="s">
        <v>1851</v>
      </c>
      <c r="B1797" s="1">
        <v>1</v>
      </c>
    </row>
    <row r="1798" spans="1:2" x14ac:dyDescent="0.25">
      <c r="A1798" s="3" t="s">
        <v>2785</v>
      </c>
      <c r="B1798" s="1">
        <v>1</v>
      </c>
    </row>
    <row r="1799" spans="1:2" x14ac:dyDescent="0.25">
      <c r="A1799" s="3" t="s">
        <v>2774</v>
      </c>
      <c r="B1799" s="1">
        <v>1</v>
      </c>
    </row>
    <row r="1800" spans="1:2" x14ac:dyDescent="0.25">
      <c r="A1800" s="3" t="s">
        <v>3189</v>
      </c>
      <c r="B1800" s="1">
        <v>1</v>
      </c>
    </row>
    <row r="1801" spans="1:2" x14ac:dyDescent="0.25">
      <c r="A1801" s="3" t="s">
        <v>2444</v>
      </c>
      <c r="B1801" s="1">
        <v>1</v>
      </c>
    </row>
    <row r="1802" spans="1:2" x14ac:dyDescent="0.25">
      <c r="A1802" s="3" t="s">
        <v>4400</v>
      </c>
      <c r="B1802" s="1">
        <v>1</v>
      </c>
    </row>
    <row r="1803" spans="1:2" x14ac:dyDescent="0.25">
      <c r="A1803" s="3" t="s">
        <v>2297</v>
      </c>
      <c r="B1803" s="1">
        <v>1</v>
      </c>
    </row>
    <row r="1804" spans="1:2" x14ac:dyDescent="0.25">
      <c r="A1804" s="3" t="s">
        <v>2371</v>
      </c>
      <c r="B1804" s="1">
        <v>1</v>
      </c>
    </row>
    <row r="1805" spans="1:2" x14ac:dyDescent="0.25">
      <c r="A1805" s="3" t="s">
        <v>3260</v>
      </c>
      <c r="B1805" s="1">
        <v>1</v>
      </c>
    </row>
    <row r="1806" spans="1:2" x14ac:dyDescent="0.25">
      <c r="A1806" s="3" t="s">
        <v>4895</v>
      </c>
      <c r="B1806" s="1">
        <v>1</v>
      </c>
    </row>
    <row r="1807" spans="1:2" x14ac:dyDescent="0.25">
      <c r="A1807" s="3" t="s">
        <v>2067</v>
      </c>
      <c r="B1807" s="1">
        <v>1</v>
      </c>
    </row>
    <row r="1808" spans="1:2" x14ac:dyDescent="0.25">
      <c r="A1808" s="3" t="s">
        <v>1393</v>
      </c>
      <c r="B1808" s="1">
        <v>1</v>
      </c>
    </row>
    <row r="1809" spans="1:2" x14ac:dyDescent="0.25">
      <c r="A1809" s="3" t="s">
        <v>39</v>
      </c>
      <c r="B1809" s="1">
        <v>1</v>
      </c>
    </row>
    <row r="1810" spans="1:2" x14ac:dyDescent="0.25">
      <c r="A1810" s="3" t="s">
        <v>3209</v>
      </c>
      <c r="B1810" s="1">
        <v>1</v>
      </c>
    </row>
    <row r="1811" spans="1:2" x14ac:dyDescent="0.25">
      <c r="A1811" s="3" t="s">
        <v>2456</v>
      </c>
      <c r="B1811" s="1">
        <v>1</v>
      </c>
    </row>
    <row r="1812" spans="1:2" x14ac:dyDescent="0.25">
      <c r="A1812" s="3" t="s">
        <v>3793</v>
      </c>
      <c r="B1812" s="1">
        <v>1</v>
      </c>
    </row>
    <row r="1813" spans="1:2" x14ac:dyDescent="0.25">
      <c r="A1813" s="3" t="s">
        <v>616</v>
      </c>
      <c r="B1813" s="1">
        <v>1</v>
      </c>
    </row>
    <row r="1814" spans="1:2" x14ac:dyDescent="0.25">
      <c r="A1814" s="3" t="s">
        <v>164</v>
      </c>
      <c r="B1814" s="1">
        <v>1</v>
      </c>
    </row>
    <row r="1815" spans="1:2" x14ac:dyDescent="0.25">
      <c r="A1815" s="3" t="s">
        <v>3385</v>
      </c>
      <c r="B1815" s="1">
        <v>1</v>
      </c>
    </row>
    <row r="1816" spans="1:2" x14ac:dyDescent="0.25">
      <c r="A1816" s="3" t="s">
        <v>364</v>
      </c>
      <c r="B1816" s="1">
        <v>1</v>
      </c>
    </row>
    <row r="1817" spans="1:2" x14ac:dyDescent="0.25">
      <c r="A1817" s="3" t="s">
        <v>3599</v>
      </c>
      <c r="B1817" s="1">
        <v>1</v>
      </c>
    </row>
    <row r="1818" spans="1:2" x14ac:dyDescent="0.25">
      <c r="A1818" s="3" t="s">
        <v>2614</v>
      </c>
      <c r="B1818" s="1">
        <v>1</v>
      </c>
    </row>
    <row r="1819" spans="1:2" x14ac:dyDescent="0.25">
      <c r="A1819" s="3" t="s">
        <v>1298</v>
      </c>
      <c r="B1819" s="1">
        <v>1</v>
      </c>
    </row>
    <row r="1820" spans="1:2" x14ac:dyDescent="0.25">
      <c r="A1820" s="3" t="s">
        <v>4796</v>
      </c>
      <c r="B1820" s="1">
        <v>1</v>
      </c>
    </row>
    <row r="1821" spans="1:2" x14ac:dyDescent="0.25">
      <c r="A1821" s="3" t="s">
        <v>3030</v>
      </c>
      <c r="B1821" s="1">
        <v>1</v>
      </c>
    </row>
    <row r="1822" spans="1:2" x14ac:dyDescent="0.25">
      <c r="A1822" s="3" t="s">
        <v>2363</v>
      </c>
      <c r="B1822" s="1">
        <v>1</v>
      </c>
    </row>
    <row r="1823" spans="1:2" x14ac:dyDescent="0.25">
      <c r="A1823" s="3" t="s">
        <v>3557</v>
      </c>
      <c r="B1823" s="1">
        <v>1</v>
      </c>
    </row>
    <row r="1824" spans="1:2" x14ac:dyDescent="0.25">
      <c r="A1824" s="3" t="s">
        <v>1308</v>
      </c>
      <c r="B1824" s="1">
        <v>1</v>
      </c>
    </row>
    <row r="1825" spans="1:2" x14ac:dyDescent="0.25">
      <c r="A1825" s="3" t="s">
        <v>202</v>
      </c>
      <c r="B1825" s="1">
        <v>1</v>
      </c>
    </row>
    <row r="1826" spans="1:2" x14ac:dyDescent="0.25">
      <c r="A1826" s="3" t="s">
        <v>2221</v>
      </c>
      <c r="B1826" s="1">
        <v>1</v>
      </c>
    </row>
    <row r="1827" spans="1:2" x14ac:dyDescent="0.25">
      <c r="A1827" s="3" t="s">
        <v>2931</v>
      </c>
      <c r="B1827" s="1">
        <v>1</v>
      </c>
    </row>
    <row r="1828" spans="1:2" x14ac:dyDescent="0.25">
      <c r="A1828" s="3" t="s">
        <v>2546</v>
      </c>
      <c r="B1828" s="1">
        <v>1</v>
      </c>
    </row>
    <row r="1829" spans="1:2" x14ac:dyDescent="0.25">
      <c r="A1829" s="3" t="s">
        <v>93</v>
      </c>
      <c r="B1829" s="1">
        <v>1</v>
      </c>
    </row>
    <row r="1830" spans="1:2" x14ac:dyDescent="0.25">
      <c r="A1830" s="3" t="s">
        <v>3338</v>
      </c>
      <c r="B1830" s="1">
        <v>1</v>
      </c>
    </row>
    <row r="1831" spans="1:2" x14ac:dyDescent="0.25">
      <c r="A1831" s="3" t="s">
        <v>3554</v>
      </c>
      <c r="B1831" s="1">
        <v>1</v>
      </c>
    </row>
    <row r="1832" spans="1:2" x14ac:dyDescent="0.25">
      <c r="A1832" s="3" t="s">
        <v>4610</v>
      </c>
      <c r="B1832" s="1">
        <v>1</v>
      </c>
    </row>
    <row r="1833" spans="1:2" x14ac:dyDescent="0.25">
      <c r="A1833" s="3" t="s">
        <v>1766</v>
      </c>
      <c r="B1833" s="1">
        <v>1</v>
      </c>
    </row>
    <row r="1834" spans="1:2" x14ac:dyDescent="0.25">
      <c r="A1834" s="3" t="s">
        <v>2339</v>
      </c>
      <c r="B1834" s="1">
        <v>1</v>
      </c>
    </row>
    <row r="1835" spans="1:2" x14ac:dyDescent="0.25">
      <c r="A1835" s="3" t="s">
        <v>2334</v>
      </c>
      <c r="B1835" s="1">
        <v>1</v>
      </c>
    </row>
    <row r="1836" spans="1:2" x14ac:dyDescent="0.25">
      <c r="A1836" s="3" t="s">
        <v>3551</v>
      </c>
      <c r="B1836" s="1">
        <v>1</v>
      </c>
    </row>
    <row r="1837" spans="1:2" x14ac:dyDescent="0.25">
      <c r="A1837" s="3" t="s">
        <v>4773</v>
      </c>
      <c r="B1837" s="1">
        <v>1</v>
      </c>
    </row>
    <row r="1838" spans="1:2" x14ac:dyDescent="0.25">
      <c r="A1838" s="3" t="s">
        <v>4473</v>
      </c>
      <c r="B1838" s="1">
        <v>1</v>
      </c>
    </row>
    <row r="1839" spans="1:2" x14ac:dyDescent="0.25">
      <c r="A1839" s="3" t="s">
        <v>1831</v>
      </c>
      <c r="B1839" s="1">
        <v>1</v>
      </c>
    </row>
    <row r="1840" spans="1:2" x14ac:dyDescent="0.25">
      <c r="A1840" s="3" t="s">
        <v>3133</v>
      </c>
      <c r="B1840" s="1">
        <v>1</v>
      </c>
    </row>
    <row r="1841" spans="1:2" x14ac:dyDescent="0.25">
      <c r="A1841" s="3" t="s">
        <v>3241</v>
      </c>
      <c r="B1841" s="1">
        <v>1</v>
      </c>
    </row>
    <row r="1842" spans="1:2" x14ac:dyDescent="0.25">
      <c r="A1842" s="3" t="s">
        <v>54</v>
      </c>
      <c r="B1842" s="1">
        <v>1</v>
      </c>
    </row>
    <row r="1843" spans="1:2" x14ac:dyDescent="0.25">
      <c r="A1843" s="3" t="s">
        <v>3185</v>
      </c>
      <c r="B1843" s="1">
        <v>1</v>
      </c>
    </row>
    <row r="1844" spans="1:2" x14ac:dyDescent="0.25">
      <c r="A1844" s="3" t="s">
        <v>3210</v>
      </c>
      <c r="B1844" s="1">
        <v>1</v>
      </c>
    </row>
    <row r="1845" spans="1:2" x14ac:dyDescent="0.25">
      <c r="A1845" s="3" t="s">
        <v>417</v>
      </c>
      <c r="B1845" s="1">
        <v>1</v>
      </c>
    </row>
    <row r="1846" spans="1:2" x14ac:dyDescent="0.25">
      <c r="A1846" s="3" t="s">
        <v>3461</v>
      </c>
      <c r="B1846" s="1">
        <v>1</v>
      </c>
    </row>
    <row r="1847" spans="1:2" x14ac:dyDescent="0.25">
      <c r="A1847" s="3" t="s">
        <v>1016</v>
      </c>
      <c r="B1847" s="1">
        <v>1</v>
      </c>
    </row>
    <row r="1848" spans="1:2" x14ac:dyDescent="0.25">
      <c r="A1848" s="3" t="s">
        <v>727</v>
      </c>
      <c r="B1848" s="1">
        <v>1</v>
      </c>
    </row>
    <row r="1849" spans="1:2" x14ac:dyDescent="0.25">
      <c r="A1849" s="3" t="s">
        <v>3532</v>
      </c>
      <c r="B1849" s="1">
        <v>1</v>
      </c>
    </row>
    <row r="1850" spans="1:2" x14ac:dyDescent="0.25">
      <c r="A1850" s="3" t="s">
        <v>3502</v>
      </c>
      <c r="B1850" s="1">
        <v>1</v>
      </c>
    </row>
    <row r="1851" spans="1:2" x14ac:dyDescent="0.25">
      <c r="A1851" s="3" t="s">
        <v>4277</v>
      </c>
      <c r="B1851" s="1">
        <v>1</v>
      </c>
    </row>
    <row r="1852" spans="1:2" x14ac:dyDescent="0.25">
      <c r="A1852" s="3" t="s">
        <v>2318</v>
      </c>
      <c r="B1852" s="1">
        <v>1</v>
      </c>
    </row>
    <row r="1853" spans="1:2" x14ac:dyDescent="0.25">
      <c r="A1853" s="3" t="s">
        <v>1746</v>
      </c>
      <c r="B1853" s="1">
        <v>1</v>
      </c>
    </row>
    <row r="1854" spans="1:2" x14ac:dyDescent="0.25">
      <c r="A1854" s="3" t="s">
        <v>1443</v>
      </c>
      <c r="B1854" s="1">
        <v>1</v>
      </c>
    </row>
    <row r="1855" spans="1:2" x14ac:dyDescent="0.25">
      <c r="A1855" s="3" t="s">
        <v>2701</v>
      </c>
      <c r="B1855" s="1">
        <v>1</v>
      </c>
    </row>
    <row r="1856" spans="1:2" x14ac:dyDescent="0.25">
      <c r="A1856" s="3" t="s">
        <v>2996</v>
      </c>
      <c r="B1856" s="1">
        <v>1</v>
      </c>
    </row>
    <row r="1857" spans="1:2" x14ac:dyDescent="0.25">
      <c r="A1857" s="3" t="s">
        <v>4389</v>
      </c>
      <c r="B1857" s="1">
        <v>1</v>
      </c>
    </row>
    <row r="1858" spans="1:2" x14ac:dyDescent="0.25">
      <c r="A1858" s="3" t="s">
        <v>2908</v>
      </c>
      <c r="B1858" s="1">
        <v>1</v>
      </c>
    </row>
    <row r="1859" spans="1:2" x14ac:dyDescent="0.25">
      <c r="A1859" s="3" t="s">
        <v>3695</v>
      </c>
      <c r="B1859" s="1">
        <v>1</v>
      </c>
    </row>
    <row r="1860" spans="1:2" x14ac:dyDescent="0.25">
      <c r="A1860" s="3" t="s">
        <v>224</v>
      </c>
      <c r="B1860" s="1">
        <v>1</v>
      </c>
    </row>
    <row r="1861" spans="1:2" x14ac:dyDescent="0.25">
      <c r="A1861" s="3" t="s">
        <v>982</v>
      </c>
      <c r="B1861" s="1">
        <v>1</v>
      </c>
    </row>
    <row r="1862" spans="1:2" x14ac:dyDescent="0.25">
      <c r="A1862" s="3" t="s">
        <v>3879</v>
      </c>
      <c r="B1862" s="1">
        <v>1</v>
      </c>
    </row>
    <row r="1863" spans="1:2" x14ac:dyDescent="0.25">
      <c r="A1863" s="3" t="s">
        <v>4802</v>
      </c>
      <c r="B1863" s="1">
        <v>1</v>
      </c>
    </row>
    <row r="1864" spans="1:2" x14ac:dyDescent="0.25">
      <c r="A1864" s="3" t="s">
        <v>1437</v>
      </c>
      <c r="B1864" s="1">
        <v>1</v>
      </c>
    </row>
    <row r="1865" spans="1:2" x14ac:dyDescent="0.25">
      <c r="A1865" s="3" t="s">
        <v>2505</v>
      </c>
      <c r="B1865" s="1">
        <v>1</v>
      </c>
    </row>
    <row r="1866" spans="1:2" x14ac:dyDescent="0.25">
      <c r="A1866" s="3" t="s">
        <v>1539</v>
      </c>
      <c r="B1866" s="1">
        <v>1</v>
      </c>
    </row>
    <row r="1867" spans="1:2" x14ac:dyDescent="0.25">
      <c r="A1867" s="3" t="s">
        <v>3640</v>
      </c>
      <c r="B1867" s="1">
        <v>1</v>
      </c>
    </row>
    <row r="1868" spans="1:2" x14ac:dyDescent="0.25">
      <c r="A1868" s="3" t="s">
        <v>2325</v>
      </c>
      <c r="B1868" s="1">
        <v>1</v>
      </c>
    </row>
    <row r="1869" spans="1:2" x14ac:dyDescent="0.25">
      <c r="A1869" s="3" t="s">
        <v>2559</v>
      </c>
      <c r="B1869" s="1">
        <v>1</v>
      </c>
    </row>
    <row r="1870" spans="1:2" x14ac:dyDescent="0.25">
      <c r="A1870" s="3" t="s">
        <v>751</v>
      </c>
      <c r="B1870" s="1">
        <v>1</v>
      </c>
    </row>
    <row r="1871" spans="1:2" x14ac:dyDescent="0.25">
      <c r="A1871" s="3" t="s">
        <v>3288</v>
      </c>
      <c r="B1871" s="1">
        <v>1</v>
      </c>
    </row>
    <row r="1872" spans="1:2" x14ac:dyDescent="0.25">
      <c r="A1872" s="3" t="s">
        <v>1898</v>
      </c>
      <c r="B1872" s="1">
        <v>1</v>
      </c>
    </row>
    <row r="1873" spans="1:2" x14ac:dyDescent="0.25">
      <c r="A1873" s="3" t="s">
        <v>1403</v>
      </c>
      <c r="B1873" s="1">
        <v>1</v>
      </c>
    </row>
    <row r="1874" spans="1:2" x14ac:dyDescent="0.25">
      <c r="A1874" s="3" t="s">
        <v>4479</v>
      </c>
      <c r="B1874" s="1">
        <v>1</v>
      </c>
    </row>
    <row r="1875" spans="1:2" x14ac:dyDescent="0.25">
      <c r="A1875" s="3" t="s">
        <v>4303</v>
      </c>
      <c r="B1875" s="1">
        <v>1</v>
      </c>
    </row>
    <row r="1876" spans="1:2" x14ac:dyDescent="0.25">
      <c r="A1876" s="3" t="s">
        <v>3143</v>
      </c>
      <c r="B1876" s="1">
        <v>1</v>
      </c>
    </row>
    <row r="1877" spans="1:2" x14ac:dyDescent="0.25">
      <c r="A1877" s="3" t="s">
        <v>3942</v>
      </c>
      <c r="B1877" s="1">
        <v>1</v>
      </c>
    </row>
    <row r="1878" spans="1:2" x14ac:dyDescent="0.25">
      <c r="A1878" s="3" t="s">
        <v>2527</v>
      </c>
      <c r="B1878" s="1">
        <v>1</v>
      </c>
    </row>
    <row r="1879" spans="1:2" x14ac:dyDescent="0.25">
      <c r="A1879" s="3" t="s">
        <v>1731</v>
      </c>
      <c r="B1879" s="1">
        <v>1</v>
      </c>
    </row>
    <row r="1880" spans="1:2" x14ac:dyDescent="0.25">
      <c r="A1880" s="3" t="s">
        <v>581</v>
      </c>
      <c r="B1880" s="1">
        <v>1</v>
      </c>
    </row>
    <row r="1881" spans="1:2" x14ac:dyDescent="0.25">
      <c r="A1881" s="3" t="s">
        <v>1426</v>
      </c>
      <c r="B1881" s="1">
        <v>1</v>
      </c>
    </row>
    <row r="1882" spans="1:2" x14ac:dyDescent="0.25">
      <c r="A1882" s="3" t="s">
        <v>1171</v>
      </c>
      <c r="B1882" s="1">
        <v>1</v>
      </c>
    </row>
    <row r="1883" spans="1:2" x14ac:dyDescent="0.25">
      <c r="A1883" s="3" t="s">
        <v>4810</v>
      </c>
      <c r="B1883" s="1">
        <v>1</v>
      </c>
    </row>
    <row r="1884" spans="1:2" x14ac:dyDescent="0.25">
      <c r="A1884" s="3" t="s">
        <v>1291</v>
      </c>
      <c r="B1884" s="1">
        <v>1</v>
      </c>
    </row>
    <row r="1885" spans="1:2" x14ac:dyDescent="0.25">
      <c r="A1885" s="3" t="s">
        <v>1742</v>
      </c>
      <c r="B1885" s="1">
        <v>1</v>
      </c>
    </row>
    <row r="1886" spans="1:2" x14ac:dyDescent="0.25">
      <c r="A1886" s="3" t="s">
        <v>119</v>
      </c>
      <c r="B1886" s="1">
        <v>1</v>
      </c>
    </row>
    <row r="1887" spans="1:2" x14ac:dyDescent="0.25">
      <c r="A1887" s="3" t="s">
        <v>3726</v>
      </c>
      <c r="B1887" s="1">
        <v>1</v>
      </c>
    </row>
    <row r="1888" spans="1:2" x14ac:dyDescent="0.25">
      <c r="A1888" s="3" t="s">
        <v>4569</v>
      </c>
      <c r="B1888" s="1">
        <v>1</v>
      </c>
    </row>
    <row r="1889" spans="1:2" x14ac:dyDescent="0.25">
      <c r="A1889" s="3" t="s">
        <v>1484</v>
      </c>
      <c r="B1889" s="1">
        <v>1</v>
      </c>
    </row>
    <row r="1890" spans="1:2" x14ac:dyDescent="0.25">
      <c r="A1890" s="3" t="s">
        <v>355</v>
      </c>
      <c r="B1890" s="1">
        <v>1</v>
      </c>
    </row>
    <row r="1891" spans="1:2" x14ac:dyDescent="0.25">
      <c r="A1891" s="3" t="s">
        <v>130</v>
      </c>
      <c r="B1891" s="1">
        <v>1</v>
      </c>
    </row>
    <row r="1892" spans="1:2" x14ac:dyDescent="0.25">
      <c r="A1892" s="3" t="s">
        <v>4093</v>
      </c>
      <c r="B1892" s="1">
        <v>1</v>
      </c>
    </row>
    <row r="1893" spans="1:2" x14ac:dyDescent="0.25">
      <c r="A1893" s="3" t="s">
        <v>2822</v>
      </c>
      <c r="B1893" s="1">
        <v>1</v>
      </c>
    </row>
    <row r="1894" spans="1:2" x14ac:dyDescent="0.25">
      <c r="A1894" s="3" t="s">
        <v>1735</v>
      </c>
      <c r="B1894" s="1">
        <v>1</v>
      </c>
    </row>
    <row r="1895" spans="1:2" x14ac:dyDescent="0.25">
      <c r="A1895" s="3" t="s">
        <v>999</v>
      </c>
      <c r="B1895" s="1">
        <v>1</v>
      </c>
    </row>
    <row r="1896" spans="1:2" x14ac:dyDescent="0.25">
      <c r="A1896" s="3" t="s">
        <v>1138</v>
      </c>
      <c r="B1896" s="1">
        <v>1</v>
      </c>
    </row>
    <row r="1897" spans="1:2" x14ac:dyDescent="0.25">
      <c r="A1897" s="3" t="s">
        <v>3321</v>
      </c>
      <c r="B1897" s="1">
        <v>1</v>
      </c>
    </row>
    <row r="1898" spans="1:2" x14ac:dyDescent="0.25">
      <c r="A1898" s="3" t="s">
        <v>3696</v>
      </c>
      <c r="B1898" s="1">
        <v>1</v>
      </c>
    </row>
    <row r="1899" spans="1:2" x14ac:dyDescent="0.25">
      <c r="A1899" s="3" t="s">
        <v>4780</v>
      </c>
      <c r="B1899" s="1">
        <v>1</v>
      </c>
    </row>
    <row r="1900" spans="1:2" x14ac:dyDescent="0.25">
      <c r="A1900" s="3" t="s">
        <v>4015</v>
      </c>
      <c r="B1900" s="1">
        <v>1</v>
      </c>
    </row>
    <row r="1901" spans="1:2" x14ac:dyDescent="0.25">
      <c r="A1901" s="3" t="s">
        <v>783</v>
      </c>
      <c r="B1901" s="1">
        <v>1</v>
      </c>
    </row>
    <row r="1902" spans="1:2" x14ac:dyDescent="0.25">
      <c r="A1902" s="3" t="s">
        <v>2196</v>
      </c>
      <c r="B1902" s="1">
        <v>1</v>
      </c>
    </row>
    <row r="1903" spans="1:2" x14ac:dyDescent="0.25">
      <c r="A1903" s="3" t="s">
        <v>662</v>
      </c>
      <c r="B1903" s="1">
        <v>1</v>
      </c>
    </row>
    <row r="1904" spans="1:2" x14ac:dyDescent="0.25">
      <c r="A1904" s="3" t="s">
        <v>1523</v>
      </c>
      <c r="B1904" s="1">
        <v>1</v>
      </c>
    </row>
    <row r="1905" spans="1:2" x14ac:dyDescent="0.25">
      <c r="A1905" s="3" t="s">
        <v>3152</v>
      </c>
      <c r="B1905" s="1">
        <v>1</v>
      </c>
    </row>
    <row r="1906" spans="1:2" x14ac:dyDescent="0.25">
      <c r="A1906" s="3" t="s">
        <v>3455</v>
      </c>
      <c r="B1906" s="1">
        <v>1</v>
      </c>
    </row>
    <row r="1907" spans="1:2" x14ac:dyDescent="0.25">
      <c r="A1907" s="3" t="s">
        <v>596</v>
      </c>
      <c r="B1907" s="1">
        <v>1</v>
      </c>
    </row>
    <row r="1908" spans="1:2" x14ac:dyDescent="0.25">
      <c r="A1908" s="3" t="s">
        <v>221</v>
      </c>
      <c r="B1908" s="1">
        <v>1</v>
      </c>
    </row>
    <row r="1909" spans="1:2" x14ac:dyDescent="0.25">
      <c r="A1909" s="3" t="s">
        <v>2337</v>
      </c>
      <c r="B1909" s="1">
        <v>1</v>
      </c>
    </row>
    <row r="1910" spans="1:2" x14ac:dyDescent="0.25">
      <c r="A1910" s="3" t="s">
        <v>345</v>
      </c>
      <c r="B1910" s="1">
        <v>1</v>
      </c>
    </row>
    <row r="1911" spans="1:2" x14ac:dyDescent="0.25">
      <c r="A1911" s="3" t="s">
        <v>2694</v>
      </c>
      <c r="B1911" s="1">
        <v>1</v>
      </c>
    </row>
    <row r="1912" spans="1:2" x14ac:dyDescent="0.25">
      <c r="A1912" s="3" t="s">
        <v>1194</v>
      </c>
      <c r="B1912" s="1">
        <v>1</v>
      </c>
    </row>
    <row r="1913" spans="1:2" x14ac:dyDescent="0.25">
      <c r="A1913" s="3" t="s">
        <v>2863</v>
      </c>
      <c r="B1913" s="1">
        <v>1</v>
      </c>
    </row>
    <row r="1914" spans="1:2" x14ac:dyDescent="0.25">
      <c r="A1914" s="3" t="s">
        <v>3722</v>
      </c>
      <c r="B1914" s="1">
        <v>1</v>
      </c>
    </row>
    <row r="1915" spans="1:2" x14ac:dyDescent="0.25">
      <c r="A1915" s="3" t="s">
        <v>4373</v>
      </c>
      <c r="B1915" s="1">
        <v>1</v>
      </c>
    </row>
    <row r="1916" spans="1:2" x14ac:dyDescent="0.25">
      <c r="A1916" s="3" t="s">
        <v>3013</v>
      </c>
      <c r="B1916" s="1">
        <v>1</v>
      </c>
    </row>
    <row r="1917" spans="1:2" x14ac:dyDescent="0.25">
      <c r="A1917" s="3" t="s">
        <v>43</v>
      </c>
      <c r="B1917" s="1">
        <v>1</v>
      </c>
    </row>
    <row r="1918" spans="1:2" x14ac:dyDescent="0.25">
      <c r="A1918" s="3" t="s">
        <v>734</v>
      </c>
      <c r="B1918" s="1">
        <v>1</v>
      </c>
    </row>
    <row r="1919" spans="1:2" x14ac:dyDescent="0.25">
      <c r="A1919" s="3" t="s">
        <v>4263</v>
      </c>
      <c r="B1919" s="1">
        <v>1</v>
      </c>
    </row>
    <row r="1920" spans="1:2" x14ac:dyDescent="0.25">
      <c r="A1920" s="3" t="s">
        <v>774</v>
      </c>
      <c r="B1920" s="1">
        <v>1</v>
      </c>
    </row>
    <row r="1921" spans="1:2" x14ac:dyDescent="0.25">
      <c r="A1921" s="3" t="s">
        <v>2251</v>
      </c>
      <c r="B1921" s="1">
        <v>1</v>
      </c>
    </row>
    <row r="1922" spans="1:2" x14ac:dyDescent="0.25">
      <c r="A1922" s="3" t="s">
        <v>493</v>
      </c>
      <c r="B1922" s="1">
        <v>1</v>
      </c>
    </row>
    <row r="1923" spans="1:2" x14ac:dyDescent="0.25">
      <c r="A1923" s="3" t="s">
        <v>748</v>
      </c>
      <c r="B1923" s="1">
        <v>1</v>
      </c>
    </row>
    <row r="1924" spans="1:2" x14ac:dyDescent="0.25">
      <c r="A1924" s="3" t="s">
        <v>3957</v>
      </c>
      <c r="B1924" s="1">
        <v>1</v>
      </c>
    </row>
    <row r="1925" spans="1:2" x14ac:dyDescent="0.25">
      <c r="A1925" s="3" t="s">
        <v>2200</v>
      </c>
      <c r="B1925" s="1">
        <v>1</v>
      </c>
    </row>
    <row r="1926" spans="1:2" x14ac:dyDescent="0.25">
      <c r="A1926" s="3" t="s">
        <v>670</v>
      </c>
      <c r="B1926" s="1">
        <v>1</v>
      </c>
    </row>
    <row r="1927" spans="1:2" x14ac:dyDescent="0.25">
      <c r="A1927" s="3" t="s">
        <v>2449</v>
      </c>
      <c r="B1927" s="1">
        <v>1</v>
      </c>
    </row>
    <row r="1928" spans="1:2" x14ac:dyDescent="0.25">
      <c r="A1928" s="3" t="s">
        <v>1670</v>
      </c>
      <c r="B1928" s="1">
        <v>1</v>
      </c>
    </row>
    <row r="1929" spans="1:2" x14ac:dyDescent="0.25">
      <c r="A1929" s="3" t="s">
        <v>1048</v>
      </c>
      <c r="B1929" s="1">
        <v>1</v>
      </c>
    </row>
    <row r="1930" spans="1:2" x14ac:dyDescent="0.25">
      <c r="A1930" s="3" t="s">
        <v>2841</v>
      </c>
      <c r="B1930" s="1">
        <v>1</v>
      </c>
    </row>
    <row r="1931" spans="1:2" x14ac:dyDescent="0.25">
      <c r="A1931" s="3" t="s">
        <v>4149</v>
      </c>
      <c r="B1931" s="1">
        <v>1</v>
      </c>
    </row>
    <row r="1932" spans="1:2" x14ac:dyDescent="0.25">
      <c r="A1932" s="3" t="s">
        <v>3238</v>
      </c>
      <c r="B1932" s="1">
        <v>1</v>
      </c>
    </row>
    <row r="1933" spans="1:2" x14ac:dyDescent="0.25">
      <c r="A1933" s="3" t="s">
        <v>131</v>
      </c>
      <c r="B1933" s="1">
        <v>1</v>
      </c>
    </row>
    <row r="1934" spans="1:2" x14ac:dyDescent="0.25">
      <c r="A1934" s="3" t="s">
        <v>1284</v>
      </c>
      <c r="B1934" s="1">
        <v>1</v>
      </c>
    </row>
    <row r="1935" spans="1:2" x14ac:dyDescent="0.25">
      <c r="A1935" s="3" t="s">
        <v>2644</v>
      </c>
      <c r="B1935" s="1">
        <v>1</v>
      </c>
    </row>
    <row r="1936" spans="1:2" x14ac:dyDescent="0.25">
      <c r="A1936" s="3" t="s">
        <v>2837</v>
      </c>
      <c r="B1936" s="1">
        <v>1</v>
      </c>
    </row>
    <row r="1937" spans="1:2" x14ac:dyDescent="0.25">
      <c r="A1937" s="3" t="s">
        <v>2288</v>
      </c>
      <c r="B1937" s="1">
        <v>1</v>
      </c>
    </row>
    <row r="1938" spans="1:2" x14ac:dyDescent="0.25">
      <c r="A1938" s="3" t="s">
        <v>3369</v>
      </c>
      <c r="B1938" s="1">
        <v>1</v>
      </c>
    </row>
    <row r="1939" spans="1:2" x14ac:dyDescent="0.25">
      <c r="A1939" s="3" t="s">
        <v>2825</v>
      </c>
      <c r="B1939" s="1">
        <v>1</v>
      </c>
    </row>
    <row r="1940" spans="1:2" x14ac:dyDescent="0.25">
      <c r="A1940" s="3" t="s">
        <v>2281</v>
      </c>
      <c r="B1940" s="1">
        <v>1</v>
      </c>
    </row>
    <row r="1941" spans="1:2" x14ac:dyDescent="0.25">
      <c r="A1941" s="3" t="s">
        <v>2360</v>
      </c>
      <c r="B1941" s="1">
        <v>1</v>
      </c>
    </row>
    <row r="1942" spans="1:2" x14ac:dyDescent="0.25">
      <c r="A1942" s="3" t="s">
        <v>3207</v>
      </c>
      <c r="B1942" s="1">
        <v>1</v>
      </c>
    </row>
    <row r="1943" spans="1:2" x14ac:dyDescent="0.25">
      <c r="A1943" s="3" t="s">
        <v>2442</v>
      </c>
      <c r="B1943" s="1">
        <v>1</v>
      </c>
    </row>
    <row r="1944" spans="1:2" x14ac:dyDescent="0.25">
      <c r="A1944" s="3" t="s">
        <v>3456</v>
      </c>
      <c r="B1944" s="1">
        <v>1</v>
      </c>
    </row>
    <row r="1945" spans="1:2" x14ac:dyDescent="0.25">
      <c r="A1945" s="3" t="s">
        <v>1767</v>
      </c>
      <c r="B1945" s="1">
        <v>1</v>
      </c>
    </row>
    <row r="1946" spans="1:2" x14ac:dyDescent="0.25">
      <c r="A1946" s="3" t="s">
        <v>4386</v>
      </c>
      <c r="B1946" s="1">
        <v>1</v>
      </c>
    </row>
    <row r="1947" spans="1:2" x14ac:dyDescent="0.25">
      <c r="A1947" s="3" t="s">
        <v>4710</v>
      </c>
      <c r="B1947" s="1">
        <v>1</v>
      </c>
    </row>
    <row r="1948" spans="1:2" x14ac:dyDescent="0.25">
      <c r="A1948" s="3" t="s">
        <v>575</v>
      </c>
      <c r="B1948" s="1">
        <v>1</v>
      </c>
    </row>
    <row r="1949" spans="1:2" x14ac:dyDescent="0.25">
      <c r="A1949" s="3" t="s">
        <v>2381</v>
      </c>
      <c r="B1949" s="1">
        <v>1</v>
      </c>
    </row>
    <row r="1950" spans="1:2" x14ac:dyDescent="0.25">
      <c r="A1950" s="3" t="s">
        <v>2045</v>
      </c>
      <c r="B1950" s="1">
        <v>1</v>
      </c>
    </row>
    <row r="1951" spans="1:2" x14ac:dyDescent="0.25">
      <c r="A1951" s="3" t="s">
        <v>656</v>
      </c>
      <c r="B1951" s="1">
        <v>1</v>
      </c>
    </row>
    <row r="1952" spans="1:2" x14ac:dyDescent="0.25">
      <c r="A1952" s="3" t="s">
        <v>2415</v>
      </c>
      <c r="B1952" s="1">
        <v>1</v>
      </c>
    </row>
    <row r="1953" spans="1:2" x14ac:dyDescent="0.25">
      <c r="A1953" s="3" t="s">
        <v>876</v>
      </c>
      <c r="B1953" s="1">
        <v>1</v>
      </c>
    </row>
    <row r="1954" spans="1:2" x14ac:dyDescent="0.25">
      <c r="A1954" s="3" t="s">
        <v>4333</v>
      </c>
      <c r="B1954" s="1">
        <v>1</v>
      </c>
    </row>
    <row r="1955" spans="1:2" x14ac:dyDescent="0.25">
      <c r="A1955" s="3" t="s">
        <v>4595</v>
      </c>
      <c r="B1955" s="1">
        <v>1</v>
      </c>
    </row>
    <row r="1956" spans="1:2" x14ac:dyDescent="0.25">
      <c r="A1956" s="3" t="s">
        <v>111</v>
      </c>
      <c r="B1956" s="1">
        <v>1</v>
      </c>
    </row>
    <row r="1957" spans="1:2" x14ac:dyDescent="0.25">
      <c r="A1957" s="3" t="s">
        <v>2792</v>
      </c>
      <c r="B1957" s="1">
        <v>1</v>
      </c>
    </row>
    <row r="1958" spans="1:2" x14ac:dyDescent="0.25">
      <c r="A1958" s="3" t="s">
        <v>3317</v>
      </c>
      <c r="B1958" s="1">
        <v>1</v>
      </c>
    </row>
    <row r="1959" spans="1:2" x14ac:dyDescent="0.25">
      <c r="A1959" s="3" t="s">
        <v>1525</v>
      </c>
      <c r="B1959" s="1">
        <v>1</v>
      </c>
    </row>
    <row r="1960" spans="1:2" x14ac:dyDescent="0.25">
      <c r="A1960" s="3" t="s">
        <v>3269</v>
      </c>
      <c r="B1960" s="1">
        <v>1</v>
      </c>
    </row>
    <row r="1961" spans="1:2" x14ac:dyDescent="0.25">
      <c r="A1961" s="3" t="s">
        <v>3870</v>
      </c>
      <c r="B1961" s="1">
        <v>1</v>
      </c>
    </row>
    <row r="1962" spans="1:2" x14ac:dyDescent="0.25">
      <c r="A1962" s="3" t="s">
        <v>4711</v>
      </c>
      <c r="B1962" s="1">
        <v>1</v>
      </c>
    </row>
    <row r="1963" spans="1:2" x14ac:dyDescent="0.25">
      <c r="A1963" s="3" t="s">
        <v>3569</v>
      </c>
      <c r="B1963" s="1">
        <v>1</v>
      </c>
    </row>
    <row r="1964" spans="1:2" x14ac:dyDescent="0.25">
      <c r="A1964" s="3" t="s">
        <v>4339</v>
      </c>
      <c r="B1964" s="1">
        <v>1</v>
      </c>
    </row>
    <row r="1965" spans="1:2" x14ac:dyDescent="0.25">
      <c r="A1965" s="3" t="s">
        <v>1381</v>
      </c>
      <c r="B1965" s="1">
        <v>1</v>
      </c>
    </row>
    <row r="1966" spans="1:2" x14ac:dyDescent="0.25">
      <c r="A1966" s="3" t="s">
        <v>1411</v>
      </c>
      <c r="B1966" s="1">
        <v>1</v>
      </c>
    </row>
    <row r="1967" spans="1:2" x14ac:dyDescent="0.25">
      <c r="A1967" s="3" t="s">
        <v>4083</v>
      </c>
      <c r="B1967" s="1">
        <v>1</v>
      </c>
    </row>
    <row r="1968" spans="1:2" x14ac:dyDescent="0.25">
      <c r="A1968" s="3" t="s">
        <v>2004</v>
      </c>
      <c r="B1968" s="1">
        <v>1</v>
      </c>
    </row>
    <row r="1969" spans="1:2" x14ac:dyDescent="0.25">
      <c r="A1969" s="3" t="s">
        <v>1442</v>
      </c>
      <c r="B1969" s="1">
        <v>1</v>
      </c>
    </row>
    <row r="1970" spans="1:2" x14ac:dyDescent="0.25">
      <c r="A1970" s="3" t="s">
        <v>3499</v>
      </c>
      <c r="B1970" s="1">
        <v>1</v>
      </c>
    </row>
    <row r="1971" spans="1:2" x14ac:dyDescent="0.25">
      <c r="A1971" s="3" t="s">
        <v>3263</v>
      </c>
      <c r="B1971" s="1">
        <v>1</v>
      </c>
    </row>
    <row r="1972" spans="1:2" x14ac:dyDescent="0.25">
      <c r="A1972" s="3" t="s">
        <v>375</v>
      </c>
      <c r="B1972" s="1">
        <v>1</v>
      </c>
    </row>
    <row r="1973" spans="1:2" x14ac:dyDescent="0.25">
      <c r="A1973" s="3" t="s">
        <v>65</v>
      </c>
      <c r="B1973" s="1">
        <v>1</v>
      </c>
    </row>
    <row r="1974" spans="1:2" x14ac:dyDescent="0.25">
      <c r="A1974" s="3" t="s">
        <v>1376</v>
      </c>
      <c r="B1974" s="1">
        <v>1</v>
      </c>
    </row>
    <row r="1975" spans="1:2" x14ac:dyDescent="0.25">
      <c r="A1975" s="3" t="s">
        <v>1294</v>
      </c>
      <c r="B1975" s="1">
        <v>1</v>
      </c>
    </row>
    <row r="1976" spans="1:2" x14ac:dyDescent="0.25">
      <c r="A1976" s="3" t="s">
        <v>557</v>
      </c>
      <c r="B1976" s="1">
        <v>1</v>
      </c>
    </row>
    <row r="1977" spans="1:2" x14ac:dyDescent="0.25">
      <c r="A1977" s="3" t="s">
        <v>4771</v>
      </c>
      <c r="B1977" s="1">
        <v>1</v>
      </c>
    </row>
    <row r="1978" spans="1:2" x14ac:dyDescent="0.25">
      <c r="A1978" s="3" t="s">
        <v>4509</v>
      </c>
      <c r="B1978" s="1">
        <v>1</v>
      </c>
    </row>
    <row r="1979" spans="1:2" x14ac:dyDescent="0.25">
      <c r="A1979" s="3" t="s">
        <v>1892</v>
      </c>
      <c r="B1979" s="1">
        <v>1</v>
      </c>
    </row>
    <row r="1980" spans="1:2" x14ac:dyDescent="0.25">
      <c r="A1980" s="3" t="s">
        <v>5000</v>
      </c>
      <c r="B1980" s="1">
        <v>1</v>
      </c>
    </row>
    <row r="1981" spans="1:2" x14ac:dyDescent="0.25">
      <c r="A1981" s="3" t="s">
        <v>1965</v>
      </c>
      <c r="B1981" s="1">
        <v>1</v>
      </c>
    </row>
    <row r="1982" spans="1:2" x14ac:dyDescent="0.25">
      <c r="A1982" s="3" t="s">
        <v>3746</v>
      </c>
      <c r="B1982" s="1">
        <v>1</v>
      </c>
    </row>
    <row r="1983" spans="1:2" x14ac:dyDescent="0.25">
      <c r="A1983" s="3" t="s">
        <v>1711</v>
      </c>
      <c r="B1983" s="1">
        <v>1</v>
      </c>
    </row>
    <row r="1984" spans="1:2" x14ac:dyDescent="0.25">
      <c r="A1984" s="3" t="s">
        <v>2984</v>
      </c>
      <c r="B1984" s="1">
        <v>1</v>
      </c>
    </row>
    <row r="1985" spans="1:2" x14ac:dyDescent="0.25">
      <c r="A1985" s="3" t="s">
        <v>4393</v>
      </c>
      <c r="B1985" s="1">
        <v>1</v>
      </c>
    </row>
    <row r="1986" spans="1:2" x14ac:dyDescent="0.25">
      <c r="A1986" s="3" t="s">
        <v>4642</v>
      </c>
      <c r="B1986" s="1">
        <v>1</v>
      </c>
    </row>
    <row r="1987" spans="1:2" x14ac:dyDescent="0.25">
      <c r="A1987" s="3" t="s">
        <v>2156</v>
      </c>
      <c r="B1987" s="1">
        <v>1</v>
      </c>
    </row>
    <row r="1988" spans="1:2" x14ac:dyDescent="0.25">
      <c r="A1988" s="3" t="s">
        <v>864</v>
      </c>
      <c r="B1988" s="1">
        <v>1</v>
      </c>
    </row>
    <row r="1989" spans="1:2" x14ac:dyDescent="0.25">
      <c r="A1989" s="3" t="s">
        <v>3437</v>
      </c>
      <c r="B1989" s="1">
        <v>1</v>
      </c>
    </row>
    <row r="1990" spans="1:2" x14ac:dyDescent="0.25">
      <c r="A1990" s="3" t="s">
        <v>4572</v>
      </c>
      <c r="B1990" s="1">
        <v>1</v>
      </c>
    </row>
    <row r="1991" spans="1:2" x14ac:dyDescent="0.25">
      <c r="A1991" s="3" t="s">
        <v>4571</v>
      </c>
      <c r="B1991" s="1">
        <v>1</v>
      </c>
    </row>
    <row r="1992" spans="1:2" x14ac:dyDescent="0.25">
      <c r="A1992" s="3" t="s">
        <v>706</v>
      </c>
      <c r="B1992" s="1">
        <v>1</v>
      </c>
    </row>
    <row r="1993" spans="1:2" x14ac:dyDescent="0.25">
      <c r="A1993" s="3" t="s">
        <v>3403</v>
      </c>
      <c r="B1993" s="1">
        <v>1</v>
      </c>
    </row>
    <row r="1994" spans="1:2" x14ac:dyDescent="0.25">
      <c r="A1994" s="3" t="s">
        <v>4395</v>
      </c>
      <c r="B1994" s="1">
        <v>1</v>
      </c>
    </row>
    <row r="1995" spans="1:2" x14ac:dyDescent="0.25">
      <c r="A1995" s="3" t="s">
        <v>1556</v>
      </c>
      <c r="B1995" s="1">
        <v>1</v>
      </c>
    </row>
    <row r="1996" spans="1:2" x14ac:dyDescent="0.25">
      <c r="A1996" s="3" t="s">
        <v>4825</v>
      </c>
      <c r="B1996" s="1">
        <v>1</v>
      </c>
    </row>
    <row r="1997" spans="1:2" x14ac:dyDescent="0.25">
      <c r="A1997" s="3" t="s">
        <v>3907</v>
      </c>
      <c r="B1997" s="1">
        <v>1</v>
      </c>
    </row>
    <row r="1998" spans="1:2" x14ac:dyDescent="0.25">
      <c r="A1998" s="3" t="s">
        <v>565</v>
      </c>
      <c r="B1998" s="1">
        <v>1</v>
      </c>
    </row>
    <row r="1999" spans="1:2" x14ac:dyDescent="0.25">
      <c r="A1999" s="3" t="s">
        <v>3138</v>
      </c>
      <c r="B1999" s="1">
        <v>1</v>
      </c>
    </row>
    <row r="2000" spans="1:2" x14ac:dyDescent="0.25">
      <c r="A2000" s="3" t="s">
        <v>2351</v>
      </c>
      <c r="B2000" s="1">
        <v>1</v>
      </c>
    </row>
    <row r="2001" spans="1:2" x14ac:dyDescent="0.25">
      <c r="A2001" s="3" t="s">
        <v>2040</v>
      </c>
      <c r="B2001" s="1">
        <v>1</v>
      </c>
    </row>
    <row r="2002" spans="1:2" x14ac:dyDescent="0.25">
      <c r="A2002" s="3" t="s">
        <v>1579</v>
      </c>
      <c r="B2002" s="1">
        <v>1</v>
      </c>
    </row>
    <row r="2003" spans="1:2" x14ac:dyDescent="0.25">
      <c r="A2003" s="3" t="s">
        <v>4505</v>
      </c>
      <c r="B2003" s="1">
        <v>1</v>
      </c>
    </row>
    <row r="2004" spans="1:2" x14ac:dyDescent="0.25">
      <c r="A2004" s="3" t="s">
        <v>4354</v>
      </c>
      <c r="B2004" s="1">
        <v>1</v>
      </c>
    </row>
    <row r="2005" spans="1:2" x14ac:dyDescent="0.25">
      <c r="A2005" s="3" t="s">
        <v>3066</v>
      </c>
      <c r="B2005" s="1">
        <v>1</v>
      </c>
    </row>
    <row r="2006" spans="1:2" x14ac:dyDescent="0.25">
      <c r="A2006" s="3" t="s">
        <v>923</v>
      </c>
      <c r="B2006" s="1">
        <v>1</v>
      </c>
    </row>
    <row r="2007" spans="1:2" x14ac:dyDescent="0.25">
      <c r="A2007" s="3" t="s">
        <v>2664</v>
      </c>
      <c r="B2007" s="1">
        <v>1</v>
      </c>
    </row>
    <row r="2008" spans="1:2" x14ac:dyDescent="0.25">
      <c r="A2008" s="3" t="s">
        <v>3854</v>
      </c>
      <c r="B2008" s="1">
        <v>1</v>
      </c>
    </row>
    <row r="2009" spans="1:2" x14ac:dyDescent="0.25">
      <c r="A2009" s="3" t="s">
        <v>2922</v>
      </c>
      <c r="B2009" s="1">
        <v>1</v>
      </c>
    </row>
    <row r="2010" spans="1:2" x14ac:dyDescent="0.25">
      <c r="A2010" s="3" t="s">
        <v>1663</v>
      </c>
      <c r="B2010" s="1">
        <v>1</v>
      </c>
    </row>
    <row r="2011" spans="1:2" x14ac:dyDescent="0.25">
      <c r="A2011" s="3" t="s">
        <v>4134</v>
      </c>
      <c r="B2011" s="1">
        <v>1</v>
      </c>
    </row>
    <row r="2012" spans="1:2" x14ac:dyDescent="0.25">
      <c r="A2012" s="3" t="s">
        <v>461</v>
      </c>
      <c r="B2012" s="1">
        <v>1</v>
      </c>
    </row>
    <row r="2013" spans="1:2" x14ac:dyDescent="0.25">
      <c r="A2013" s="3" t="s">
        <v>3750</v>
      </c>
      <c r="B2013" s="1">
        <v>1</v>
      </c>
    </row>
    <row r="2014" spans="1:2" x14ac:dyDescent="0.25">
      <c r="A2014" s="3" t="s">
        <v>1872</v>
      </c>
      <c r="B2014" s="1">
        <v>1</v>
      </c>
    </row>
    <row r="2015" spans="1:2" x14ac:dyDescent="0.25">
      <c r="A2015" s="3" t="s">
        <v>4648</v>
      </c>
      <c r="B2015" s="1">
        <v>1</v>
      </c>
    </row>
    <row r="2016" spans="1:2" x14ac:dyDescent="0.25">
      <c r="A2016" s="3" t="s">
        <v>2552</v>
      </c>
      <c r="B2016" s="1">
        <v>1</v>
      </c>
    </row>
    <row r="2017" spans="1:2" x14ac:dyDescent="0.25">
      <c r="A2017" s="3" t="s">
        <v>4919</v>
      </c>
      <c r="B2017" s="1">
        <v>1</v>
      </c>
    </row>
    <row r="2018" spans="1:2" x14ac:dyDescent="0.25">
      <c r="A2018" s="3" t="s">
        <v>4109</v>
      </c>
      <c r="B2018" s="1">
        <v>1</v>
      </c>
    </row>
    <row r="2019" spans="1:2" x14ac:dyDescent="0.25">
      <c r="A2019" s="3" t="s">
        <v>1884</v>
      </c>
      <c r="B2019" s="1">
        <v>1</v>
      </c>
    </row>
    <row r="2020" spans="1:2" x14ac:dyDescent="0.25">
      <c r="A2020" s="3" t="s">
        <v>199</v>
      </c>
      <c r="B2020" s="1">
        <v>1</v>
      </c>
    </row>
    <row r="2021" spans="1:2" x14ac:dyDescent="0.25">
      <c r="A2021" s="3" t="s">
        <v>4778</v>
      </c>
      <c r="B2021" s="1">
        <v>1</v>
      </c>
    </row>
    <row r="2022" spans="1:2" x14ac:dyDescent="0.25">
      <c r="A2022" s="3" t="s">
        <v>3265</v>
      </c>
      <c r="B2022" s="1">
        <v>1</v>
      </c>
    </row>
    <row r="2023" spans="1:2" x14ac:dyDescent="0.25">
      <c r="A2023" s="3" t="s">
        <v>4326</v>
      </c>
      <c r="B2023" s="1">
        <v>1</v>
      </c>
    </row>
    <row r="2024" spans="1:2" x14ac:dyDescent="0.25">
      <c r="A2024" s="3" t="s">
        <v>1562</v>
      </c>
      <c r="B2024" s="1">
        <v>1</v>
      </c>
    </row>
    <row r="2025" spans="1:2" x14ac:dyDescent="0.25">
      <c r="A2025" s="3" t="s">
        <v>674</v>
      </c>
      <c r="B2025" s="1">
        <v>1</v>
      </c>
    </row>
    <row r="2026" spans="1:2" x14ac:dyDescent="0.25">
      <c r="A2026" s="3" t="s">
        <v>53</v>
      </c>
      <c r="B2026" s="1">
        <v>1</v>
      </c>
    </row>
    <row r="2027" spans="1:2" x14ac:dyDescent="0.25">
      <c r="A2027" s="3" t="s">
        <v>123</v>
      </c>
      <c r="B2027" s="1">
        <v>1</v>
      </c>
    </row>
    <row r="2028" spans="1:2" x14ac:dyDescent="0.25">
      <c r="A2028" s="3" t="s">
        <v>824</v>
      </c>
      <c r="B2028" s="1">
        <v>1</v>
      </c>
    </row>
    <row r="2029" spans="1:2" x14ac:dyDescent="0.25">
      <c r="A2029" s="3" t="s">
        <v>1745</v>
      </c>
      <c r="B2029" s="1">
        <v>1</v>
      </c>
    </row>
    <row r="2030" spans="1:2" x14ac:dyDescent="0.25">
      <c r="A2030" s="3" t="s">
        <v>2647</v>
      </c>
      <c r="B2030" s="1">
        <v>1</v>
      </c>
    </row>
    <row r="2031" spans="1:2" x14ac:dyDescent="0.25">
      <c r="A2031" s="3" t="s">
        <v>4736</v>
      </c>
      <c r="B2031" s="1">
        <v>1</v>
      </c>
    </row>
    <row r="2032" spans="1:2" x14ac:dyDescent="0.25">
      <c r="A2032" s="3" t="s">
        <v>852</v>
      </c>
      <c r="B2032" s="1">
        <v>1</v>
      </c>
    </row>
    <row r="2033" spans="1:2" x14ac:dyDescent="0.25">
      <c r="A2033" s="3" t="s">
        <v>3050</v>
      </c>
      <c r="B2033" s="1">
        <v>1</v>
      </c>
    </row>
    <row r="2034" spans="1:2" x14ac:dyDescent="0.25">
      <c r="A2034" s="3" t="s">
        <v>3620</v>
      </c>
      <c r="B2034" s="1">
        <v>1</v>
      </c>
    </row>
    <row r="2035" spans="1:2" x14ac:dyDescent="0.25">
      <c r="A2035" s="3" t="s">
        <v>1700</v>
      </c>
      <c r="B2035" s="1">
        <v>1</v>
      </c>
    </row>
    <row r="2036" spans="1:2" x14ac:dyDescent="0.25">
      <c r="A2036" s="3" t="s">
        <v>2919</v>
      </c>
      <c r="B2036" s="1">
        <v>1</v>
      </c>
    </row>
    <row r="2037" spans="1:2" x14ac:dyDescent="0.25">
      <c r="A2037" s="3" t="s">
        <v>992</v>
      </c>
      <c r="B2037" s="1">
        <v>1</v>
      </c>
    </row>
    <row r="2038" spans="1:2" x14ac:dyDescent="0.25">
      <c r="A2038" s="3" t="s">
        <v>352</v>
      </c>
      <c r="B2038" s="1">
        <v>1</v>
      </c>
    </row>
    <row r="2039" spans="1:2" x14ac:dyDescent="0.25">
      <c r="A2039" s="3" t="s">
        <v>389</v>
      </c>
      <c r="B2039" s="1">
        <v>1</v>
      </c>
    </row>
    <row r="2040" spans="1:2" x14ac:dyDescent="0.25">
      <c r="A2040" s="3" t="s">
        <v>203</v>
      </c>
      <c r="B2040" s="1">
        <v>1</v>
      </c>
    </row>
    <row r="2041" spans="1:2" x14ac:dyDescent="0.25">
      <c r="A2041" s="3" t="s">
        <v>2490</v>
      </c>
      <c r="B2041" s="1">
        <v>1</v>
      </c>
    </row>
    <row r="2042" spans="1:2" x14ac:dyDescent="0.25">
      <c r="A2042" s="3" t="s">
        <v>4839</v>
      </c>
      <c r="B2042" s="1">
        <v>1</v>
      </c>
    </row>
    <row r="2043" spans="1:2" x14ac:dyDescent="0.25">
      <c r="A2043" s="3" t="s">
        <v>236</v>
      </c>
      <c r="B2043" s="1">
        <v>1</v>
      </c>
    </row>
    <row r="2044" spans="1:2" x14ac:dyDescent="0.25">
      <c r="A2044" s="3" t="s">
        <v>3240</v>
      </c>
      <c r="B2044" s="1">
        <v>1</v>
      </c>
    </row>
    <row r="2045" spans="1:2" x14ac:dyDescent="0.25">
      <c r="A2045" s="3" t="s">
        <v>1276</v>
      </c>
      <c r="B2045" s="1">
        <v>1</v>
      </c>
    </row>
    <row r="2046" spans="1:2" x14ac:dyDescent="0.25">
      <c r="A2046" s="3" t="s">
        <v>3690</v>
      </c>
      <c r="B2046" s="1">
        <v>1</v>
      </c>
    </row>
    <row r="2047" spans="1:2" x14ac:dyDescent="0.25">
      <c r="A2047" s="3" t="s">
        <v>790</v>
      </c>
      <c r="B2047" s="1">
        <v>1</v>
      </c>
    </row>
    <row r="2048" spans="1:2" x14ac:dyDescent="0.25">
      <c r="A2048" s="3" t="s">
        <v>1545</v>
      </c>
      <c r="B2048" s="1">
        <v>1</v>
      </c>
    </row>
    <row r="2049" spans="1:2" x14ac:dyDescent="0.25">
      <c r="A2049" s="3" t="s">
        <v>370</v>
      </c>
      <c r="B2049" s="1">
        <v>1</v>
      </c>
    </row>
    <row r="2050" spans="1:2" x14ac:dyDescent="0.25">
      <c r="A2050" s="3" t="s">
        <v>3638</v>
      </c>
      <c r="B2050" s="1">
        <v>1</v>
      </c>
    </row>
    <row r="2051" spans="1:2" x14ac:dyDescent="0.25">
      <c r="A2051" s="3" t="s">
        <v>1531</v>
      </c>
      <c r="B2051" s="1">
        <v>1</v>
      </c>
    </row>
    <row r="2052" spans="1:2" x14ac:dyDescent="0.25">
      <c r="A2052" s="3" t="s">
        <v>1297</v>
      </c>
      <c r="B2052" s="1">
        <v>1</v>
      </c>
    </row>
    <row r="2053" spans="1:2" x14ac:dyDescent="0.25">
      <c r="A2053" s="3" t="s">
        <v>1503</v>
      </c>
      <c r="B2053" s="1">
        <v>1</v>
      </c>
    </row>
    <row r="2054" spans="1:2" x14ac:dyDescent="0.25">
      <c r="A2054" s="3" t="s">
        <v>2133</v>
      </c>
      <c r="B2054" s="1">
        <v>1</v>
      </c>
    </row>
    <row r="2055" spans="1:2" x14ac:dyDescent="0.25">
      <c r="A2055" s="3" t="s">
        <v>2014</v>
      </c>
      <c r="B2055" s="1">
        <v>1</v>
      </c>
    </row>
    <row r="2056" spans="1:2" x14ac:dyDescent="0.25">
      <c r="A2056" s="3" t="s">
        <v>1646</v>
      </c>
      <c r="B2056" s="1">
        <v>1</v>
      </c>
    </row>
    <row r="2057" spans="1:2" x14ac:dyDescent="0.25">
      <c r="A2057" s="3" t="s">
        <v>3603</v>
      </c>
      <c r="B2057" s="1">
        <v>1</v>
      </c>
    </row>
    <row r="2058" spans="1:2" x14ac:dyDescent="0.25">
      <c r="A2058" s="3" t="s">
        <v>2093</v>
      </c>
      <c r="B2058" s="1">
        <v>1</v>
      </c>
    </row>
    <row r="2059" spans="1:2" x14ac:dyDescent="0.25">
      <c r="A2059" s="3" t="s">
        <v>1189</v>
      </c>
      <c r="B2059" s="1">
        <v>1</v>
      </c>
    </row>
    <row r="2060" spans="1:2" x14ac:dyDescent="0.25">
      <c r="A2060" s="3" t="s">
        <v>811</v>
      </c>
      <c r="B2060" s="1">
        <v>1</v>
      </c>
    </row>
    <row r="2061" spans="1:2" x14ac:dyDescent="0.25">
      <c r="A2061" s="3" t="s">
        <v>481</v>
      </c>
      <c r="B2061" s="1">
        <v>1</v>
      </c>
    </row>
    <row r="2062" spans="1:2" x14ac:dyDescent="0.25">
      <c r="A2062" s="3" t="s">
        <v>3997</v>
      </c>
      <c r="B2062" s="1">
        <v>1</v>
      </c>
    </row>
    <row r="2063" spans="1:2" x14ac:dyDescent="0.25">
      <c r="A2063" s="3" t="s">
        <v>1229</v>
      </c>
      <c r="B2063" s="1">
        <v>1</v>
      </c>
    </row>
    <row r="2064" spans="1:2" x14ac:dyDescent="0.25">
      <c r="A2064" s="3" t="s">
        <v>307</v>
      </c>
      <c r="B2064" s="1">
        <v>1</v>
      </c>
    </row>
    <row r="2065" spans="1:2" x14ac:dyDescent="0.25">
      <c r="A2065" s="3" t="s">
        <v>2204</v>
      </c>
      <c r="B2065" s="1">
        <v>1</v>
      </c>
    </row>
    <row r="2066" spans="1:2" x14ac:dyDescent="0.25">
      <c r="A2066" s="3" t="s">
        <v>2187</v>
      </c>
      <c r="B2066" s="1">
        <v>1</v>
      </c>
    </row>
    <row r="2067" spans="1:2" x14ac:dyDescent="0.25">
      <c r="A2067" s="3" t="s">
        <v>611</v>
      </c>
      <c r="B2067" s="1">
        <v>1</v>
      </c>
    </row>
    <row r="2068" spans="1:2" x14ac:dyDescent="0.25">
      <c r="A2068" s="3" t="s">
        <v>35</v>
      </c>
      <c r="B2068" s="1">
        <v>1</v>
      </c>
    </row>
    <row r="2069" spans="1:2" x14ac:dyDescent="0.25">
      <c r="A2069" s="3" t="s">
        <v>757</v>
      </c>
      <c r="B2069" s="1">
        <v>1</v>
      </c>
    </row>
    <row r="2070" spans="1:2" x14ac:dyDescent="0.25">
      <c r="A2070" s="3" t="s">
        <v>4666</v>
      </c>
      <c r="B2070" s="1">
        <v>1</v>
      </c>
    </row>
    <row r="2071" spans="1:2" x14ac:dyDescent="0.25">
      <c r="A2071" s="3" t="s">
        <v>4782</v>
      </c>
      <c r="B2071" s="1">
        <v>1</v>
      </c>
    </row>
    <row r="2072" spans="1:2" x14ac:dyDescent="0.25">
      <c r="A2072" s="3" t="s">
        <v>926</v>
      </c>
      <c r="B2072" s="1">
        <v>1</v>
      </c>
    </row>
    <row r="2073" spans="1:2" x14ac:dyDescent="0.25">
      <c r="A2073" s="3" t="s">
        <v>3713</v>
      </c>
      <c r="B2073" s="1">
        <v>1</v>
      </c>
    </row>
    <row r="2074" spans="1:2" x14ac:dyDescent="0.25">
      <c r="A2074" s="3" t="s">
        <v>34</v>
      </c>
      <c r="B2074" s="1">
        <v>1</v>
      </c>
    </row>
    <row r="2075" spans="1:2" x14ac:dyDescent="0.25">
      <c r="A2075" s="3" t="s">
        <v>1952</v>
      </c>
      <c r="B2075" s="1">
        <v>1</v>
      </c>
    </row>
    <row r="2076" spans="1:2" x14ac:dyDescent="0.25">
      <c r="A2076" s="3" t="s">
        <v>4247</v>
      </c>
      <c r="B2076" s="1">
        <v>1</v>
      </c>
    </row>
    <row r="2077" spans="1:2" x14ac:dyDescent="0.25">
      <c r="A2077" s="3" t="s">
        <v>3139</v>
      </c>
      <c r="B2077" s="1">
        <v>1</v>
      </c>
    </row>
    <row r="2078" spans="1:2" x14ac:dyDescent="0.25">
      <c r="A2078" s="3" t="s">
        <v>789</v>
      </c>
      <c r="B2078" s="1">
        <v>1</v>
      </c>
    </row>
    <row r="2079" spans="1:2" x14ac:dyDescent="0.25">
      <c r="A2079" s="3" t="s">
        <v>173</v>
      </c>
      <c r="B2079" s="1">
        <v>1</v>
      </c>
    </row>
    <row r="2080" spans="1:2" x14ac:dyDescent="0.25">
      <c r="A2080" s="3" t="s">
        <v>1595</v>
      </c>
      <c r="B2080" s="1">
        <v>1</v>
      </c>
    </row>
    <row r="2081" spans="1:2" x14ac:dyDescent="0.25">
      <c r="A2081" s="3" t="s">
        <v>4115</v>
      </c>
      <c r="B2081" s="1">
        <v>1</v>
      </c>
    </row>
    <row r="2082" spans="1:2" x14ac:dyDescent="0.25">
      <c r="A2082" s="3" t="s">
        <v>2745</v>
      </c>
      <c r="B2082" s="1">
        <v>1</v>
      </c>
    </row>
    <row r="2083" spans="1:2" x14ac:dyDescent="0.25">
      <c r="A2083" s="3" t="s">
        <v>700</v>
      </c>
      <c r="B2083" s="1">
        <v>1</v>
      </c>
    </row>
    <row r="2084" spans="1:2" x14ac:dyDescent="0.25">
      <c r="A2084" s="3" t="s">
        <v>2385</v>
      </c>
      <c r="B2084" s="1">
        <v>1</v>
      </c>
    </row>
    <row r="2085" spans="1:2" x14ac:dyDescent="0.25">
      <c r="A2085" s="3" t="s">
        <v>1924</v>
      </c>
      <c r="B2085" s="1">
        <v>1</v>
      </c>
    </row>
    <row r="2086" spans="1:2" x14ac:dyDescent="0.25">
      <c r="A2086" s="3" t="s">
        <v>612</v>
      </c>
      <c r="B2086" s="1">
        <v>1</v>
      </c>
    </row>
    <row r="2087" spans="1:2" x14ac:dyDescent="0.25">
      <c r="A2087" s="3" t="s">
        <v>3024</v>
      </c>
      <c r="B2087" s="1">
        <v>1</v>
      </c>
    </row>
    <row r="2088" spans="1:2" x14ac:dyDescent="0.25">
      <c r="A2088" s="3" t="s">
        <v>4372</v>
      </c>
      <c r="B2088" s="1">
        <v>1</v>
      </c>
    </row>
    <row r="2089" spans="1:2" x14ac:dyDescent="0.25">
      <c r="A2089" s="3" t="s">
        <v>2697</v>
      </c>
      <c r="B2089" s="1">
        <v>1</v>
      </c>
    </row>
    <row r="2090" spans="1:2" x14ac:dyDescent="0.25">
      <c r="A2090" s="3" t="s">
        <v>3060</v>
      </c>
      <c r="B2090" s="1">
        <v>1</v>
      </c>
    </row>
    <row r="2091" spans="1:2" x14ac:dyDescent="0.25">
      <c r="A2091" s="3" t="s">
        <v>3019</v>
      </c>
      <c r="B2091" s="1">
        <v>1</v>
      </c>
    </row>
    <row r="2092" spans="1:2" x14ac:dyDescent="0.25">
      <c r="A2092" s="3" t="s">
        <v>1976</v>
      </c>
      <c r="B2092" s="1">
        <v>1</v>
      </c>
    </row>
    <row r="2093" spans="1:2" x14ac:dyDescent="0.25">
      <c r="A2093" s="3" t="s">
        <v>2411</v>
      </c>
      <c r="B2093" s="1">
        <v>1</v>
      </c>
    </row>
    <row r="2094" spans="1:2" x14ac:dyDescent="0.25">
      <c r="A2094" s="3" t="s">
        <v>396</v>
      </c>
      <c r="B2094" s="1">
        <v>1</v>
      </c>
    </row>
    <row r="2095" spans="1:2" x14ac:dyDescent="0.25">
      <c r="A2095" s="3" t="s">
        <v>1989</v>
      </c>
      <c r="B2095" s="1">
        <v>1</v>
      </c>
    </row>
    <row r="2096" spans="1:2" x14ac:dyDescent="0.25">
      <c r="A2096" s="3" t="s">
        <v>2294</v>
      </c>
      <c r="B2096" s="1">
        <v>1</v>
      </c>
    </row>
    <row r="2097" spans="1:2" x14ac:dyDescent="0.25">
      <c r="A2097" s="3" t="s">
        <v>1142</v>
      </c>
      <c r="B2097" s="1">
        <v>1</v>
      </c>
    </row>
    <row r="2098" spans="1:2" x14ac:dyDescent="0.25">
      <c r="A2098" s="3" t="s">
        <v>1006</v>
      </c>
      <c r="B2098" s="1">
        <v>1</v>
      </c>
    </row>
    <row r="2099" spans="1:2" x14ac:dyDescent="0.25">
      <c r="A2099" s="3" t="s">
        <v>1691</v>
      </c>
      <c r="B2099" s="1">
        <v>1</v>
      </c>
    </row>
    <row r="2100" spans="1:2" x14ac:dyDescent="0.25">
      <c r="A2100" s="3" t="s">
        <v>2259</v>
      </c>
      <c r="B2100" s="1">
        <v>1</v>
      </c>
    </row>
    <row r="2101" spans="1:2" x14ac:dyDescent="0.25">
      <c r="A2101" s="3" t="s">
        <v>1207</v>
      </c>
      <c r="B2101" s="1">
        <v>1</v>
      </c>
    </row>
    <row r="2102" spans="1:2" x14ac:dyDescent="0.25">
      <c r="A2102" s="3" t="s">
        <v>2245</v>
      </c>
      <c r="B2102" s="1">
        <v>1</v>
      </c>
    </row>
    <row r="2103" spans="1:2" x14ac:dyDescent="0.25">
      <c r="A2103" s="3" t="s">
        <v>4299</v>
      </c>
      <c r="B2103" s="1">
        <v>1</v>
      </c>
    </row>
    <row r="2104" spans="1:2" x14ac:dyDescent="0.25">
      <c r="A2104" s="3" t="s">
        <v>3839</v>
      </c>
      <c r="B2104" s="1">
        <v>1</v>
      </c>
    </row>
    <row r="2105" spans="1:2" x14ac:dyDescent="0.25">
      <c r="A2105" s="3" t="s">
        <v>593</v>
      </c>
      <c r="B2105" s="1">
        <v>1</v>
      </c>
    </row>
    <row r="2106" spans="1:2" x14ac:dyDescent="0.25">
      <c r="A2106" s="3" t="s">
        <v>1699</v>
      </c>
      <c r="B2106" s="1">
        <v>1</v>
      </c>
    </row>
    <row r="2107" spans="1:2" x14ac:dyDescent="0.25">
      <c r="A2107" s="3" t="s">
        <v>1848</v>
      </c>
      <c r="B2107" s="1">
        <v>1</v>
      </c>
    </row>
    <row r="2108" spans="1:2" x14ac:dyDescent="0.25">
      <c r="A2108" s="3" t="s">
        <v>3921</v>
      </c>
      <c r="B2108" s="1">
        <v>1</v>
      </c>
    </row>
    <row r="2109" spans="1:2" x14ac:dyDescent="0.25">
      <c r="A2109" s="3" t="s">
        <v>3736</v>
      </c>
      <c r="B2109" s="1">
        <v>1</v>
      </c>
    </row>
    <row r="2110" spans="1:2" x14ac:dyDescent="0.25">
      <c r="A2110" s="3" t="s">
        <v>2400</v>
      </c>
      <c r="B2110" s="1">
        <v>1</v>
      </c>
    </row>
    <row r="2111" spans="1:2" x14ac:dyDescent="0.25">
      <c r="A2111" s="3" t="s">
        <v>2967</v>
      </c>
      <c r="B2111" s="1">
        <v>1</v>
      </c>
    </row>
    <row r="2112" spans="1:2" x14ac:dyDescent="0.25">
      <c r="A2112" s="3" t="s">
        <v>1960</v>
      </c>
      <c r="B2112" s="1">
        <v>1</v>
      </c>
    </row>
    <row r="2113" spans="1:2" x14ac:dyDescent="0.25">
      <c r="A2113" s="3" t="s">
        <v>1078</v>
      </c>
      <c r="B2113" s="1">
        <v>1</v>
      </c>
    </row>
    <row r="2114" spans="1:2" x14ac:dyDescent="0.25">
      <c r="A2114" s="3" t="s">
        <v>1607</v>
      </c>
      <c r="B2114" s="1">
        <v>1</v>
      </c>
    </row>
    <row r="2115" spans="1:2" x14ac:dyDescent="0.25">
      <c r="A2115" s="3" t="s">
        <v>602</v>
      </c>
      <c r="B2115" s="1">
        <v>1</v>
      </c>
    </row>
    <row r="2116" spans="1:2" x14ac:dyDescent="0.25">
      <c r="A2116" s="3" t="s">
        <v>3333</v>
      </c>
      <c r="B2116" s="1">
        <v>1</v>
      </c>
    </row>
    <row r="2117" spans="1:2" x14ac:dyDescent="0.25">
      <c r="A2117" s="3" t="s">
        <v>1011</v>
      </c>
      <c r="B2117" s="1">
        <v>1</v>
      </c>
    </row>
    <row r="2118" spans="1:2" x14ac:dyDescent="0.25">
      <c r="A2118" s="3" t="s">
        <v>4051</v>
      </c>
      <c r="B2118" s="1">
        <v>1</v>
      </c>
    </row>
    <row r="2119" spans="1:2" x14ac:dyDescent="0.25">
      <c r="A2119" s="3" t="s">
        <v>890</v>
      </c>
      <c r="B2119" s="1">
        <v>1</v>
      </c>
    </row>
    <row r="2120" spans="1:2" x14ac:dyDescent="0.25">
      <c r="A2120" s="3" t="s">
        <v>3054</v>
      </c>
      <c r="B2120" s="1">
        <v>1</v>
      </c>
    </row>
    <row r="2121" spans="1:2" x14ac:dyDescent="0.25">
      <c r="A2121" s="3" t="s">
        <v>3545</v>
      </c>
      <c r="B2121" s="1">
        <v>1</v>
      </c>
    </row>
    <row r="2122" spans="1:2" x14ac:dyDescent="0.25">
      <c r="A2122" s="3" t="s">
        <v>2475</v>
      </c>
      <c r="B2122" s="1">
        <v>1</v>
      </c>
    </row>
    <row r="2123" spans="1:2" x14ac:dyDescent="0.25">
      <c r="A2123" s="3" t="s">
        <v>3754</v>
      </c>
      <c r="B2123" s="1">
        <v>1</v>
      </c>
    </row>
    <row r="2124" spans="1:2" x14ac:dyDescent="0.25">
      <c r="A2124" s="3" t="s">
        <v>678</v>
      </c>
      <c r="B2124" s="1">
        <v>1</v>
      </c>
    </row>
    <row r="2125" spans="1:2" x14ac:dyDescent="0.25">
      <c r="A2125" s="3" t="s">
        <v>3146</v>
      </c>
      <c r="B2125" s="1">
        <v>1</v>
      </c>
    </row>
    <row r="2126" spans="1:2" x14ac:dyDescent="0.25">
      <c r="A2126" s="3" t="s">
        <v>1701</v>
      </c>
      <c r="B2126" s="1">
        <v>1</v>
      </c>
    </row>
    <row r="2127" spans="1:2" x14ac:dyDescent="0.25">
      <c r="A2127" s="3" t="s">
        <v>1763</v>
      </c>
      <c r="B2127" s="1">
        <v>1</v>
      </c>
    </row>
    <row r="2128" spans="1:2" x14ac:dyDescent="0.25">
      <c r="A2128" s="3" t="s">
        <v>4645</v>
      </c>
      <c r="B2128" s="1">
        <v>1</v>
      </c>
    </row>
    <row r="2129" spans="1:2" x14ac:dyDescent="0.25">
      <c r="A2129" s="3" t="s">
        <v>2561</v>
      </c>
      <c r="B2129" s="1">
        <v>1</v>
      </c>
    </row>
    <row r="2130" spans="1:2" x14ac:dyDescent="0.25">
      <c r="A2130" s="3" t="s">
        <v>528</v>
      </c>
      <c r="B2130" s="1">
        <v>1</v>
      </c>
    </row>
    <row r="2131" spans="1:2" x14ac:dyDescent="0.25">
      <c r="A2131" s="3" t="s">
        <v>665</v>
      </c>
      <c r="B2131" s="1">
        <v>1</v>
      </c>
    </row>
    <row r="2132" spans="1:2" x14ac:dyDescent="0.25">
      <c r="A2132" s="3" t="s">
        <v>4213</v>
      </c>
      <c r="B2132" s="1">
        <v>1</v>
      </c>
    </row>
    <row r="2133" spans="1:2" x14ac:dyDescent="0.25">
      <c r="A2133" s="3" t="s">
        <v>2587</v>
      </c>
      <c r="B2133" s="1">
        <v>1</v>
      </c>
    </row>
    <row r="2134" spans="1:2" x14ac:dyDescent="0.25">
      <c r="A2134" s="3" t="s">
        <v>2563</v>
      </c>
      <c r="B2134" s="1">
        <v>1</v>
      </c>
    </row>
    <row r="2135" spans="1:2" x14ac:dyDescent="0.25">
      <c r="A2135" s="3" t="s">
        <v>2386</v>
      </c>
      <c r="B2135" s="1">
        <v>1</v>
      </c>
    </row>
    <row r="2136" spans="1:2" x14ac:dyDescent="0.25">
      <c r="A2136" s="3" t="s">
        <v>4874</v>
      </c>
      <c r="B2136" s="1">
        <v>1</v>
      </c>
    </row>
    <row r="2137" spans="1:2" x14ac:dyDescent="0.25">
      <c r="A2137" s="3" t="s">
        <v>1910</v>
      </c>
      <c r="B2137" s="1">
        <v>1</v>
      </c>
    </row>
    <row r="2138" spans="1:2" x14ac:dyDescent="0.25">
      <c r="A2138" s="3" t="s">
        <v>2864</v>
      </c>
      <c r="B2138" s="1">
        <v>1</v>
      </c>
    </row>
    <row r="2139" spans="1:2" x14ac:dyDescent="0.25">
      <c r="A2139" s="3" t="s">
        <v>2367</v>
      </c>
      <c r="B2139" s="1">
        <v>1</v>
      </c>
    </row>
    <row r="2140" spans="1:2" x14ac:dyDescent="0.25">
      <c r="A2140" s="3" t="s">
        <v>3622</v>
      </c>
      <c r="B2140" s="1">
        <v>1</v>
      </c>
    </row>
    <row r="2141" spans="1:2" x14ac:dyDescent="0.25">
      <c r="A2141" s="3" t="s">
        <v>3287</v>
      </c>
      <c r="B2141" s="1">
        <v>1</v>
      </c>
    </row>
    <row r="2142" spans="1:2" x14ac:dyDescent="0.25">
      <c r="A2142" s="3" t="s">
        <v>615</v>
      </c>
      <c r="B2142" s="1">
        <v>1</v>
      </c>
    </row>
    <row r="2143" spans="1:2" x14ac:dyDescent="0.25">
      <c r="A2143" s="3" t="s">
        <v>1571</v>
      </c>
      <c r="B2143" s="1">
        <v>1</v>
      </c>
    </row>
    <row r="2144" spans="1:2" x14ac:dyDescent="0.25">
      <c r="A2144" s="3" t="s">
        <v>3330</v>
      </c>
      <c r="B2144" s="1">
        <v>1</v>
      </c>
    </row>
    <row r="2145" spans="1:2" x14ac:dyDescent="0.25">
      <c r="A2145" s="3" t="s">
        <v>4489</v>
      </c>
      <c r="B2145" s="1">
        <v>1</v>
      </c>
    </row>
    <row r="2146" spans="1:2" x14ac:dyDescent="0.25">
      <c r="A2146" s="3" t="s">
        <v>4806</v>
      </c>
      <c r="B2146" s="1">
        <v>1</v>
      </c>
    </row>
    <row r="2147" spans="1:2" x14ac:dyDescent="0.25">
      <c r="A2147" s="3" t="s">
        <v>4405</v>
      </c>
      <c r="B2147" s="1">
        <v>1</v>
      </c>
    </row>
    <row r="2148" spans="1:2" x14ac:dyDescent="0.25">
      <c r="A2148" s="3" t="s">
        <v>1542</v>
      </c>
      <c r="B2148" s="1">
        <v>1</v>
      </c>
    </row>
    <row r="2149" spans="1:2" x14ac:dyDescent="0.25">
      <c r="A2149" s="3" t="s">
        <v>3719</v>
      </c>
      <c r="B2149" s="1">
        <v>1</v>
      </c>
    </row>
    <row r="2150" spans="1:2" x14ac:dyDescent="0.25">
      <c r="A2150" s="3" t="s">
        <v>3679</v>
      </c>
      <c r="B2150" s="1">
        <v>1</v>
      </c>
    </row>
    <row r="2151" spans="1:2" x14ac:dyDescent="0.25">
      <c r="A2151" s="3" t="s">
        <v>2342</v>
      </c>
      <c r="B2151" s="1">
        <v>1</v>
      </c>
    </row>
    <row r="2152" spans="1:2" x14ac:dyDescent="0.25">
      <c r="A2152" s="3" t="s">
        <v>321</v>
      </c>
      <c r="B2152" s="1">
        <v>1</v>
      </c>
    </row>
    <row r="2153" spans="1:2" x14ac:dyDescent="0.25">
      <c r="A2153" s="3" t="s">
        <v>2054</v>
      </c>
      <c r="B2153" s="1">
        <v>1</v>
      </c>
    </row>
    <row r="2154" spans="1:2" x14ac:dyDescent="0.25">
      <c r="A2154" s="3" t="s">
        <v>4169</v>
      </c>
      <c r="B2154" s="1">
        <v>1</v>
      </c>
    </row>
    <row r="2155" spans="1:2" x14ac:dyDescent="0.25">
      <c r="A2155" s="3" t="s">
        <v>3147</v>
      </c>
      <c r="B2155" s="1">
        <v>1</v>
      </c>
    </row>
    <row r="2156" spans="1:2" x14ac:dyDescent="0.25">
      <c r="A2156" s="3" t="s">
        <v>4291</v>
      </c>
      <c r="B2156" s="1">
        <v>1</v>
      </c>
    </row>
    <row r="2157" spans="1:2" x14ac:dyDescent="0.25">
      <c r="A2157" s="3" t="s">
        <v>794</v>
      </c>
      <c r="B2157" s="1">
        <v>1</v>
      </c>
    </row>
    <row r="2158" spans="1:2" x14ac:dyDescent="0.25">
      <c r="A2158" s="3" t="s">
        <v>3129</v>
      </c>
      <c r="B2158" s="1">
        <v>1</v>
      </c>
    </row>
    <row r="2159" spans="1:2" x14ac:dyDescent="0.25">
      <c r="A2159" s="3" t="s">
        <v>1718</v>
      </c>
      <c r="B2159" s="1">
        <v>1</v>
      </c>
    </row>
    <row r="2160" spans="1:2" x14ac:dyDescent="0.25">
      <c r="A2160" s="3" t="s">
        <v>373</v>
      </c>
      <c r="B2160" s="1">
        <v>1</v>
      </c>
    </row>
    <row r="2161" spans="1:2" x14ac:dyDescent="0.25">
      <c r="A2161" s="3" t="s">
        <v>325</v>
      </c>
      <c r="B2161" s="1">
        <v>1</v>
      </c>
    </row>
    <row r="2162" spans="1:2" x14ac:dyDescent="0.25">
      <c r="A2162" s="3" t="s">
        <v>4415</v>
      </c>
      <c r="B2162" s="1">
        <v>1</v>
      </c>
    </row>
    <row r="2163" spans="1:2" x14ac:dyDescent="0.25">
      <c r="A2163" s="3" t="s">
        <v>709</v>
      </c>
      <c r="B2163" s="1">
        <v>1</v>
      </c>
    </row>
    <row r="2164" spans="1:2" x14ac:dyDescent="0.25">
      <c r="A2164" s="3" t="s">
        <v>4531</v>
      </c>
      <c r="B2164" s="1">
        <v>1</v>
      </c>
    </row>
    <row r="2165" spans="1:2" x14ac:dyDescent="0.25">
      <c r="A2165" s="3" t="s">
        <v>552</v>
      </c>
      <c r="B2165" s="1">
        <v>1</v>
      </c>
    </row>
    <row r="2166" spans="1:2" x14ac:dyDescent="0.25">
      <c r="A2166" s="3" t="s">
        <v>212</v>
      </c>
      <c r="B2166" s="1">
        <v>1</v>
      </c>
    </row>
    <row r="2167" spans="1:2" x14ac:dyDescent="0.25">
      <c r="A2167" s="3" t="s">
        <v>3057</v>
      </c>
      <c r="B2167" s="1">
        <v>1</v>
      </c>
    </row>
    <row r="2168" spans="1:2" x14ac:dyDescent="0.25">
      <c r="A2168" s="3" t="s">
        <v>1935</v>
      </c>
      <c r="B2168" s="1">
        <v>1</v>
      </c>
    </row>
    <row r="2169" spans="1:2" x14ac:dyDescent="0.25">
      <c r="A2169" s="3" t="s">
        <v>3769</v>
      </c>
      <c r="B2169" s="1">
        <v>1</v>
      </c>
    </row>
    <row r="2170" spans="1:2" x14ac:dyDescent="0.25">
      <c r="A2170" s="3" t="s">
        <v>2331</v>
      </c>
      <c r="B2170" s="1">
        <v>1</v>
      </c>
    </row>
    <row r="2171" spans="1:2" x14ac:dyDescent="0.25">
      <c r="A2171" s="3" t="s">
        <v>3520</v>
      </c>
      <c r="B2171" s="1">
        <v>1</v>
      </c>
    </row>
    <row r="2172" spans="1:2" x14ac:dyDescent="0.25">
      <c r="A2172" s="3" t="s">
        <v>3055</v>
      </c>
      <c r="B2172" s="1">
        <v>1</v>
      </c>
    </row>
    <row r="2173" spans="1:2" x14ac:dyDescent="0.25">
      <c r="A2173" s="3" t="s">
        <v>4062</v>
      </c>
      <c r="B2173" s="1">
        <v>1</v>
      </c>
    </row>
    <row r="2174" spans="1:2" x14ac:dyDescent="0.25">
      <c r="A2174" s="3" t="s">
        <v>3986</v>
      </c>
      <c r="B2174" s="1">
        <v>1</v>
      </c>
    </row>
    <row r="2175" spans="1:2" x14ac:dyDescent="0.25">
      <c r="A2175" s="3" t="s">
        <v>3572</v>
      </c>
      <c r="B2175" s="1">
        <v>1</v>
      </c>
    </row>
    <row r="2176" spans="1:2" x14ac:dyDescent="0.25">
      <c r="A2176" s="3" t="s">
        <v>2139</v>
      </c>
      <c r="B2176" s="1">
        <v>1</v>
      </c>
    </row>
    <row r="2177" spans="1:2" x14ac:dyDescent="0.25">
      <c r="A2177" s="3" t="s">
        <v>1238</v>
      </c>
      <c r="B2177" s="1">
        <v>1</v>
      </c>
    </row>
    <row r="2178" spans="1:2" x14ac:dyDescent="0.25">
      <c r="A2178" s="3" t="s">
        <v>2035</v>
      </c>
      <c r="B2178" s="1">
        <v>1</v>
      </c>
    </row>
    <row r="2179" spans="1:2" x14ac:dyDescent="0.25">
      <c r="A2179" s="3" t="s">
        <v>4751</v>
      </c>
      <c r="B2179" s="1">
        <v>1</v>
      </c>
    </row>
    <row r="2180" spans="1:2" x14ac:dyDescent="0.25">
      <c r="A2180" s="3" t="s">
        <v>2730</v>
      </c>
      <c r="B2180" s="1">
        <v>1</v>
      </c>
    </row>
    <row r="2181" spans="1:2" x14ac:dyDescent="0.25">
      <c r="A2181" s="3" t="s">
        <v>1476</v>
      </c>
      <c r="B2181" s="1">
        <v>1</v>
      </c>
    </row>
    <row r="2182" spans="1:2" x14ac:dyDescent="0.25">
      <c r="A2182" s="3" t="s">
        <v>3931</v>
      </c>
      <c r="B2182" s="1">
        <v>1</v>
      </c>
    </row>
    <row r="2183" spans="1:2" x14ac:dyDescent="0.25">
      <c r="A2183" s="3" t="s">
        <v>1248</v>
      </c>
      <c r="B2183" s="1">
        <v>1</v>
      </c>
    </row>
    <row r="2184" spans="1:2" x14ac:dyDescent="0.25">
      <c r="A2184" s="3" t="s">
        <v>4041</v>
      </c>
      <c r="B2184" s="1">
        <v>1</v>
      </c>
    </row>
    <row r="2185" spans="1:2" x14ac:dyDescent="0.25">
      <c r="A2185" s="3" t="s">
        <v>2729</v>
      </c>
      <c r="B2185" s="1">
        <v>1</v>
      </c>
    </row>
    <row r="2186" spans="1:2" x14ac:dyDescent="0.25">
      <c r="A2186" s="3" t="s">
        <v>1448</v>
      </c>
      <c r="B2186" s="1">
        <v>1</v>
      </c>
    </row>
    <row r="2187" spans="1:2" x14ac:dyDescent="0.25">
      <c r="A2187" s="3" t="s">
        <v>3523</v>
      </c>
      <c r="B2187" s="1">
        <v>1</v>
      </c>
    </row>
    <row r="2188" spans="1:2" x14ac:dyDescent="0.25">
      <c r="A2188" s="3" t="s">
        <v>2680</v>
      </c>
      <c r="B2188" s="1">
        <v>1</v>
      </c>
    </row>
    <row r="2189" spans="1:2" x14ac:dyDescent="0.25">
      <c r="A2189" s="3" t="s">
        <v>4442</v>
      </c>
      <c r="B2189" s="1">
        <v>1</v>
      </c>
    </row>
    <row r="2190" spans="1:2" x14ac:dyDescent="0.25">
      <c r="A2190" s="3" t="s">
        <v>2999</v>
      </c>
      <c r="B2190" s="1">
        <v>1</v>
      </c>
    </row>
    <row r="2191" spans="1:2" x14ac:dyDescent="0.25">
      <c r="A2191" s="3" t="s">
        <v>180</v>
      </c>
      <c r="B2191" s="1">
        <v>1</v>
      </c>
    </row>
    <row r="2192" spans="1:2" x14ac:dyDescent="0.25">
      <c r="A2192" s="3" t="s">
        <v>1439</v>
      </c>
      <c r="B2192" s="1">
        <v>1</v>
      </c>
    </row>
    <row r="2193" spans="1:2" x14ac:dyDescent="0.25">
      <c r="A2193" s="3" t="s">
        <v>2499</v>
      </c>
      <c r="B2193" s="1">
        <v>1</v>
      </c>
    </row>
    <row r="2194" spans="1:2" x14ac:dyDescent="0.25">
      <c r="A2194" s="3" t="s">
        <v>1343</v>
      </c>
      <c r="B2194" s="1">
        <v>1</v>
      </c>
    </row>
    <row r="2195" spans="1:2" x14ac:dyDescent="0.25">
      <c r="A2195" s="3" t="s">
        <v>4582</v>
      </c>
      <c r="B2195" s="1">
        <v>1</v>
      </c>
    </row>
    <row r="2196" spans="1:2" x14ac:dyDescent="0.25">
      <c r="A2196" s="3" t="s">
        <v>2584</v>
      </c>
      <c r="B2196" s="1">
        <v>1</v>
      </c>
    </row>
    <row r="2197" spans="1:2" x14ac:dyDescent="0.25">
      <c r="A2197" s="3" t="s">
        <v>2001</v>
      </c>
      <c r="B2197" s="1">
        <v>1</v>
      </c>
    </row>
    <row r="2198" spans="1:2" x14ac:dyDescent="0.25">
      <c r="A2198" s="3" t="s">
        <v>4337</v>
      </c>
      <c r="B2198" s="1">
        <v>1</v>
      </c>
    </row>
    <row r="2199" spans="1:2" x14ac:dyDescent="0.25">
      <c r="A2199" s="3" t="s">
        <v>4943</v>
      </c>
      <c r="B2199" s="1">
        <v>1</v>
      </c>
    </row>
    <row r="2200" spans="1:2" x14ac:dyDescent="0.25">
      <c r="A2200" s="3" t="s">
        <v>4031</v>
      </c>
      <c r="B2200" s="1">
        <v>1</v>
      </c>
    </row>
    <row r="2201" spans="1:2" x14ac:dyDescent="0.25">
      <c r="A2201" s="3" t="s">
        <v>485</v>
      </c>
      <c r="B2201" s="1">
        <v>1</v>
      </c>
    </row>
    <row r="2202" spans="1:2" x14ac:dyDescent="0.25">
      <c r="A2202" s="3" t="s">
        <v>2532</v>
      </c>
      <c r="B2202" s="1">
        <v>1</v>
      </c>
    </row>
    <row r="2203" spans="1:2" x14ac:dyDescent="0.25">
      <c r="A2203" s="3" t="s">
        <v>881</v>
      </c>
      <c r="B2203" s="1">
        <v>1</v>
      </c>
    </row>
    <row r="2204" spans="1:2" x14ac:dyDescent="0.25">
      <c r="A2204" s="3" t="s">
        <v>4053</v>
      </c>
      <c r="B2204" s="1">
        <v>1</v>
      </c>
    </row>
    <row r="2205" spans="1:2" x14ac:dyDescent="0.25">
      <c r="A2205" s="3" t="s">
        <v>365</v>
      </c>
      <c r="B2205" s="1">
        <v>1</v>
      </c>
    </row>
    <row r="2206" spans="1:2" x14ac:dyDescent="0.25">
      <c r="A2206" s="3" t="s">
        <v>1101</v>
      </c>
      <c r="B2206" s="1">
        <v>1</v>
      </c>
    </row>
    <row r="2207" spans="1:2" x14ac:dyDescent="0.25">
      <c r="A2207" s="3" t="s">
        <v>4078</v>
      </c>
      <c r="B2207" s="1">
        <v>1</v>
      </c>
    </row>
    <row r="2208" spans="1:2" x14ac:dyDescent="0.25">
      <c r="A2208" s="3" t="s">
        <v>4478</v>
      </c>
      <c r="B2208" s="1">
        <v>1</v>
      </c>
    </row>
    <row r="2209" spans="1:2" x14ac:dyDescent="0.25">
      <c r="A2209" s="3" t="s">
        <v>4775</v>
      </c>
      <c r="B2209" s="1">
        <v>1</v>
      </c>
    </row>
    <row r="2210" spans="1:2" x14ac:dyDescent="0.25">
      <c r="A2210" s="3" t="s">
        <v>140</v>
      </c>
      <c r="B2210" s="1">
        <v>1</v>
      </c>
    </row>
    <row r="2211" spans="1:2" x14ac:dyDescent="0.25">
      <c r="A2211" s="3" t="s">
        <v>3562</v>
      </c>
      <c r="B2211" s="1">
        <v>1</v>
      </c>
    </row>
    <row r="2212" spans="1:2" x14ac:dyDescent="0.25">
      <c r="A2212" s="3" t="s">
        <v>4320</v>
      </c>
      <c r="B2212" s="1">
        <v>1</v>
      </c>
    </row>
    <row r="2213" spans="1:2" x14ac:dyDescent="0.25">
      <c r="A2213" s="3" t="s">
        <v>2625</v>
      </c>
      <c r="B2213" s="1">
        <v>1</v>
      </c>
    </row>
    <row r="2214" spans="1:2" x14ac:dyDescent="0.25">
      <c r="A2214" s="3" t="s">
        <v>4694</v>
      </c>
      <c r="B2214" s="1">
        <v>1</v>
      </c>
    </row>
    <row r="2215" spans="1:2" x14ac:dyDescent="0.25">
      <c r="A2215" s="3" t="s">
        <v>3111</v>
      </c>
      <c r="B2215" s="1">
        <v>1</v>
      </c>
    </row>
    <row r="2216" spans="1:2" x14ac:dyDescent="0.25">
      <c r="A2216" s="3" t="s">
        <v>2865</v>
      </c>
      <c r="B2216" s="1">
        <v>1</v>
      </c>
    </row>
    <row r="2217" spans="1:2" x14ac:dyDescent="0.25">
      <c r="A2217" s="3" t="s">
        <v>1622</v>
      </c>
      <c r="B2217" s="1">
        <v>1</v>
      </c>
    </row>
    <row r="2218" spans="1:2" x14ac:dyDescent="0.25">
      <c r="A2218" s="3" t="s">
        <v>4921</v>
      </c>
      <c r="B2218" s="1">
        <v>1</v>
      </c>
    </row>
    <row r="2219" spans="1:2" x14ac:dyDescent="0.25">
      <c r="A2219" s="3" t="s">
        <v>3514</v>
      </c>
      <c r="B2219" s="1">
        <v>1</v>
      </c>
    </row>
    <row r="2220" spans="1:2" x14ac:dyDescent="0.25">
      <c r="A2220" s="3" t="s">
        <v>2243</v>
      </c>
      <c r="B2220" s="1">
        <v>1</v>
      </c>
    </row>
    <row r="2221" spans="1:2" x14ac:dyDescent="0.25">
      <c r="A2221" s="3" t="s">
        <v>2868</v>
      </c>
      <c r="B2221" s="1">
        <v>1</v>
      </c>
    </row>
    <row r="2222" spans="1:2" x14ac:dyDescent="0.25">
      <c r="A2222" s="3" t="s">
        <v>2492</v>
      </c>
      <c r="B2222" s="1">
        <v>1</v>
      </c>
    </row>
    <row r="2223" spans="1:2" x14ac:dyDescent="0.25">
      <c r="A2223" s="3" t="s">
        <v>1371</v>
      </c>
      <c r="B2223" s="1">
        <v>1</v>
      </c>
    </row>
    <row r="2224" spans="1:2" x14ac:dyDescent="0.25">
      <c r="A2224" s="3" t="s">
        <v>374</v>
      </c>
      <c r="B2224" s="1">
        <v>1</v>
      </c>
    </row>
    <row r="2225" spans="1:2" x14ac:dyDescent="0.25">
      <c r="A2225" s="3" t="s">
        <v>2071</v>
      </c>
      <c r="B2225" s="1">
        <v>1</v>
      </c>
    </row>
    <row r="2226" spans="1:2" x14ac:dyDescent="0.25">
      <c r="A2226" s="3" t="s">
        <v>2268</v>
      </c>
      <c r="B2226" s="1">
        <v>1</v>
      </c>
    </row>
    <row r="2227" spans="1:2" x14ac:dyDescent="0.25">
      <c r="A2227" s="3" t="s">
        <v>2821</v>
      </c>
      <c r="B2227" s="1">
        <v>1</v>
      </c>
    </row>
    <row r="2228" spans="1:2" x14ac:dyDescent="0.25">
      <c r="A2228" s="3" t="s">
        <v>1170</v>
      </c>
      <c r="B2228" s="1">
        <v>1</v>
      </c>
    </row>
    <row r="2229" spans="1:2" x14ac:dyDescent="0.25">
      <c r="A2229" s="3" t="s">
        <v>4346</v>
      </c>
      <c r="B2229" s="1">
        <v>1</v>
      </c>
    </row>
    <row r="2230" spans="1:2" x14ac:dyDescent="0.25">
      <c r="A2230" s="3" t="s">
        <v>1384</v>
      </c>
      <c r="B2230" s="1">
        <v>1</v>
      </c>
    </row>
    <row r="2231" spans="1:2" x14ac:dyDescent="0.25">
      <c r="A2231" s="3" t="s">
        <v>906</v>
      </c>
      <c r="B2231" s="1">
        <v>1</v>
      </c>
    </row>
    <row r="2232" spans="1:2" x14ac:dyDescent="0.25">
      <c r="A2232" s="3" t="s">
        <v>2154</v>
      </c>
      <c r="B2232" s="1">
        <v>1</v>
      </c>
    </row>
    <row r="2233" spans="1:2" x14ac:dyDescent="0.25">
      <c r="A2233" s="3" t="s">
        <v>4793</v>
      </c>
      <c r="B2233" s="1">
        <v>1</v>
      </c>
    </row>
    <row r="2234" spans="1:2" x14ac:dyDescent="0.25">
      <c r="A2234" s="3" t="s">
        <v>1896</v>
      </c>
      <c r="B2234" s="1">
        <v>1</v>
      </c>
    </row>
    <row r="2235" spans="1:2" x14ac:dyDescent="0.25">
      <c r="A2235" s="3" t="s">
        <v>1640</v>
      </c>
      <c r="B2235" s="1">
        <v>1</v>
      </c>
    </row>
    <row r="2236" spans="1:2" x14ac:dyDescent="0.25">
      <c r="A2236" s="3" t="s">
        <v>3361</v>
      </c>
      <c r="B2236" s="1">
        <v>1</v>
      </c>
    </row>
    <row r="2237" spans="1:2" x14ac:dyDescent="0.25">
      <c r="A2237" s="3" t="s">
        <v>1951</v>
      </c>
      <c r="B2237" s="1">
        <v>1</v>
      </c>
    </row>
    <row r="2238" spans="1:2" x14ac:dyDescent="0.25">
      <c r="A2238" s="3" t="s">
        <v>4908</v>
      </c>
      <c r="B2238" s="1">
        <v>1</v>
      </c>
    </row>
    <row r="2239" spans="1:2" x14ac:dyDescent="0.25">
      <c r="A2239" s="3" t="s">
        <v>2438</v>
      </c>
      <c r="B2239" s="1">
        <v>1</v>
      </c>
    </row>
    <row r="2240" spans="1:2" x14ac:dyDescent="0.25">
      <c r="A2240" s="3" t="s">
        <v>2862</v>
      </c>
      <c r="B2240" s="1">
        <v>1</v>
      </c>
    </row>
    <row r="2241" spans="1:2" x14ac:dyDescent="0.25">
      <c r="A2241" s="3" t="s">
        <v>4094</v>
      </c>
      <c r="B2241" s="1">
        <v>1</v>
      </c>
    </row>
    <row r="2242" spans="1:2" x14ac:dyDescent="0.25">
      <c r="A2242" s="3" t="s">
        <v>1017</v>
      </c>
      <c r="B2242" s="1">
        <v>1</v>
      </c>
    </row>
    <row r="2243" spans="1:2" x14ac:dyDescent="0.25">
      <c r="A2243" s="3" t="s">
        <v>712</v>
      </c>
      <c r="B2243" s="1">
        <v>1</v>
      </c>
    </row>
    <row r="2244" spans="1:2" x14ac:dyDescent="0.25">
      <c r="A2244" s="3" t="s">
        <v>4626</v>
      </c>
      <c r="B2244" s="1">
        <v>1</v>
      </c>
    </row>
    <row r="2245" spans="1:2" x14ac:dyDescent="0.25">
      <c r="A2245" s="3" t="s">
        <v>798</v>
      </c>
      <c r="B2245" s="1">
        <v>1</v>
      </c>
    </row>
    <row r="2246" spans="1:2" x14ac:dyDescent="0.25">
      <c r="A2246" s="3" t="s">
        <v>3293</v>
      </c>
      <c r="B2246" s="1">
        <v>1</v>
      </c>
    </row>
    <row r="2247" spans="1:2" x14ac:dyDescent="0.25">
      <c r="A2247" s="3" t="s">
        <v>4153</v>
      </c>
      <c r="B2247" s="1">
        <v>1</v>
      </c>
    </row>
    <row r="2248" spans="1:2" x14ac:dyDescent="0.25">
      <c r="A2248" s="3" t="s">
        <v>101</v>
      </c>
      <c r="B2248" s="1">
        <v>1</v>
      </c>
    </row>
    <row r="2249" spans="1:2" x14ac:dyDescent="0.25">
      <c r="A2249" s="3" t="s">
        <v>2105</v>
      </c>
      <c r="B2249" s="1">
        <v>1</v>
      </c>
    </row>
    <row r="2250" spans="1:2" x14ac:dyDescent="0.25">
      <c r="A2250" s="3" t="s">
        <v>3038</v>
      </c>
      <c r="B2250" s="1">
        <v>1</v>
      </c>
    </row>
    <row r="2251" spans="1:2" x14ac:dyDescent="0.25">
      <c r="A2251" s="3" t="s">
        <v>466</v>
      </c>
      <c r="B2251" s="1">
        <v>1</v>
      </c>
    </row>
    <row r="2252" spans="1:2" x14ac:dyDescent="0.25">
      <c r="A2252" s="3" t="s">
        <v>2548</v>
      </c>
      <c r="B2252" s="1">
        <v>1</v>
      </c>
    </row>
    <row r="2253" spans="1:2" x14ac:dyDescent="0.25">
      <c r="A2253" s="3" t="s">
        <v>4527</v>
      </c>
      <c r="B2253" s="1">
        <v>1</v>
      </c>
    </row>
    <row r="2254" spans="1:2" x14ac:dyDescent="0.25">
      <c r="A2254" s="3" t="s">
        <v>1719</v>
      </c>
      <c r="B2254" s="1">
        <v>1</v>
      </c>
    </row>
    <row r="2255" spans="1:2" x14ac:dyDescent="0.25">
      <c r="A2255" s="3" t="s">
        <v>973</v>
      </c>
      <c r="B2255" s="1">
        <v>1</v>
      </c>
    </row>
    <row r="2256" spans="1:2" x14ac:dyDescent="0.25">
      <c r="A2256" s="3" t="s">
        <v>4794</v>
      </c>
      <c r="B2256" s="1">
        <v>1</v>
      </c>
    </row>
    <row r="2257" spans="1:2" x14ac:dyDescent="0.25">
      <c r="A2257" s="3" t="s">
        <v>958</v>
      </c>
      <c r="B2257" s="1">
        <v>1</v>
      </c>
    </row>
    <row r="2258" spans="1:2" x14ac:dyDescent="0.25">
      <c r="A2258" s="3" t="s">
        <v>2289</v>
      </c>
      <c r="B2258" s="1">
        <v>1</v>
      </c>
    </row>
    <row r="2259" spans="1:2" x14ac:dyDescent="0.25">
      <c r="A2259" s="3" t="s">
        <v>437</v>
      </c>
      <c r="B2259" s="1">
        <v>1</v>
      </c>
    </row>
    <row r="2260" spans="1:2" x14ac:dyDescent="0.25">
      <c r="A2260" s="3" t="s">
        <v>2816</v>
      </c>
      <c r="B2260" s="1">
        <v>1</v>
      </c>
    </row>
    <row r="2261" spans="1:2" x14ac:dyDescent="0.25">
      <c r="A2261" s="3" t="s">
        <v>265</v>
      </c>
      <c r="B2261" s="1">
        <v>1</v>
      </c>
    </row>
    <row r="2262" spans="1:2" x14ac:dyDescent="0.25">
      <c r="A2262" s="3" t="s">
        <v>2422</v>
      </c>
      <c r="B2262" s="1">
        <v>1</v>
      </c>
    </row>
    <row r="2263" spans="1:2" x14ac:dyDescent="0.25">
      <c r="A2263" s="3" t="s">
        <v>4731</v>
      </c>
      <c r="B2263" s="1">
        <v>1</v>
      </c>
    </row>
    <row r="2264" spans="1:2" x14ac:dyDescent="0.25">
      <c r="A2264" s="3" t="s">
        <v>2310</v>
      </c>
      <c r="B2264" s="1">
        <v>1</v>
      </c>
    </row>
    <row r="2265" spans="1:2" x14ac:dyDescent="0.25">
      <c r="A2265" s="3" t="s">
        <v>474</v>
      </c>
      <c r="B2265" s="1">
        <v>1</v>
      </c>
    </row>
    <row r="2266" spans="1:2" x14ac:dyDescent="0.25">
      <c r="A2266" s="3" t="s">
        <v>762</v>
      </c>
      <c r="B2266" s="1">
        <v>1</v>
      </c>
    </row>
    <row r="2267" spans="1:2" x14ac:dyDescent="0.25">
      <c r="A2267" s="3" t="s">
        <v>3547</v>
      </c>
      <c r="B2267" s="1">
        <v>1</v>
      </c>
    </row>
    <row r="2268" spans="1:2" x14ac:dyDescent="0.25">
      <c r="A2268" s="3" t="s">
        <v>2462</v>
      </c>
      <c r="B2268" s="1">
        <v>1</v>
      </c>
    </row>
    <row r="2269" spans="1:2" x14ac:dyDescent="0.25">
      <c r="A2269" s="3" t="s">
        <v>1423</v>
      </c>
      <c r="B2269" s="1">
        <v>1</v>
      </c>
    </row>
    <row r="2270" spans="1:2" x14ac:dyDescent="0.25">
      <c r="A2270" s="3" t="s">
        <v>1918</v>
      </c>
      <c r="B2270" s="1">
        <v>1</v>
      </c>
    </row>
    <row r="2271" spans="1:2" x14ac:dyDescent="0.25">
      <c r="A2271" s="3" t="s">
        <v>4726</v>
      </c>
      <c r="B2271" s="1">
        <v>1</v>
      </c>
    </row>
    <row r="2272" spans="1:2" x14ac:dyDescent="0.25">
      <c r="A2272" s="3" t="s">
        <v>4865</v>
      </c>
      <c r="B2272" s="1">
        <v>1</v>
      </c>
    </row>
    <row r="2273" spans="1:2" x14ac:dyDescent="0.25">
      <c r="A2273" s="3" t="s">
        <v>3125</v>
      </c>
      <c r="B2273" s="1">
        <v>1</v>
      </c>
    </row>
    <row r="2274" spans="1:2" x14ac:dyDescent="0.25">
      <c r="A2274" s="3" t="s">
        <v>3227</v>
      </c>
      <c r="B2274" s="1">
        <v>1</v>
      </c>
    </row>
    <row r="2275" spans="1:2" x14ac:dyDescent="0.25">
      <c r="A2275" s="3" t="s">
        <v>804</v>
      </c>
      <c r="B2275" s="1">
        <v>1</v>
      </c>
    </row>
    <row r="2276" spans="1:2" x14ac:dyDescent="0.25">
      <c r="A2276" s="3" t="s">
        <v>2920</v>
      </c>
      <c r="B2276" s="1">
        <v>1</v>
      </c>
    </row>
    <row r="2277" spans="1:2" x14ac:dyDescent="0.25">
      <c r="A2277" s="3" t="s">
        <v>4612</v>
      </c>
      <c r="B2277" s="1">
        <v>1</v>
      </c>
    </row>
    <row r="2278" spans="1:2" x14ac:dyDescent="0.25">
      <c r="A2278" s="3" t="s">
        <v>1923</v>
      </c>
      <c r="B2278" s="1">
        <v>1</v>
      </c>
    </row>
    <row r="2279" spans="1:2" x14ac:dyDescent="0.25">
      <c r="A2279" s="3" t="s">
        <v>359</v>
      </c>
      <c r="B2279" s="1">
        <v>1</v>
      </c>
    </row>
    <row r="2280" spans="1:2" x14ac:dyDescent="0.25">
      <c r="A2280" s="3" t="s">
        <v>1698</v>
      </c>
      <c r="B2280" s="1">
        <v>1</v>
      </c>
    </row>
    <row r="2281" spans="1:2" x14ac:dyDescent="0.25">
      <c r="A2281" s="3" t="s">
        <v>2736</v>
      </c>
      <c r="B2281" s="1">
        <v>1</v>
      </c>
    </row>
    <row r="2282" spans="1:2" x14ac:dyDescent="0.25">
      <c r="A2282" s="3" t="s">
        <v>4965</v>
      </c>
      <c r="B2282" s="1">
        <v>1</v>
      </c>
    </row>
    <row r="2283" spans="1:2" x14ac:dyDescent="0.25">
      <c r="A2283" s="3" t="s">
        <v>4027</v>
      </c>
      <c r="B2283" s="1">
        <v>1</v>
      </c>
    </row>
    <row r="2284" spans="1:2" x14ac:dyDescent="0.25">
      <c r="A2284" s="3" t="s">
        <v>1412</v>
      </c>
      <c r="B2284" s="1">
        <v>1</v>
      </c>
    </row>
    <row r="2285" spans="1:2" x14ac:dyDescent="0.25">
      <c r="A2285" s="3" t="s">
        <v>3685</v>
      </c>
      <c r="B2285" s="1">
        <v>1</v>
      </c>
    </row>
    <row r="2286" spans="1:2" x14ac:dyDescent="0.25">
      <c r="A2286" s="3" t="s">
        <v>626</v>
      </c>
      <c r="B2286" s="1">
        <v>1</v>
      </c>
    </row>
    <row r="2287" spans="1:2" x14ac:dyDescent="0.25">
      <c r="A2287" s="3" t="s">
        <v>3284</v>
      </c>
      <c r="B2287" s="1">
        <v>1</v>
      </c>
    </row>
    <row r="2288" spans="1:2" x14ac:dyDescent="0.25">
      <c r="A2288" s="3" t="s">
        <v>2163</v>
      </c>
      <c r="B2288" s="1">
        <v>1</v>
      </c>
    </row>
    <row r="2289" spans="1:2" x14ac:dyDescent="0.25">
      <c r="A2289" s="3" t="s">
        <v>4362</v>
      </c>
      <c r="B2289" s="1">
        <v>1</v>
      </c>
    </row>
    <row r="2290" spans="1:2" x14ac:dyDescent="0.25">
      <c r="A2290" s="3" t="s">
        <v>3643</v>
      </c>
      <c r="B2290" s="1">
        <v>1</v>
      </c>
    </row>
    <row r="2291" spans="1:2" x14ac:dyDescent="0.25">
      <c r="A2291" s="3" t="s">
        <v>200</v>
      </c>
      <c r="B2291" s="1">
        <v>1</v>
      </c>
    </row>
    <row r="2292" spans="1:2" x14ac:dyDescent="0.25">
      <c r="A2292" s="3" t="s">
        <v>3939</v>
      </c>
      <c r="B2292" s="1">
        <v>1</v>
      </c>
    </row>
    <row r="2293" spans="1:2" x14ac:dyDescent="0.25">
      <c r="A2293" s="3" t="s">
        <v>3971</v>
      </c>
      <c r="B2293" s="1">
        <v>1</v>
      </c>
    </row>
    <row r="2294" spans="1:2" x14ac:dyDescent="0.25">
      <c r="A2294" s="3" t="s">
        <v>2594</v>
      </c>
      <c r="B2294" s="1">
        <v>1</v>
      </c>
    </row>
    <row r="2295" spans="1:2" x14ac:dyDescent="0.25">
      <c r="A2295" s="3" t="s">
        <v>1987</v>
      </c>
      <c r="B2295" s="1">
        <v>1</v>
      </c>
    </row>
    <row r="2296" spans="1:2" x14ac:dyDescent="0.25">
      <c r="A2296" s="3" t="s">
        <v>3197</v>
      </c>
      <c r="B2296" s="1">
        <v>1</v>
      </c>
    </row>
    <row r="2297" spans="1:2" x14ac:dyDescent="0.25">
      <c r="A2297" s="3" t="s">
        <v>4488</v>
      </c>
      <c r="B2297" s="1">
        <v>1</v>
      </c>
    </row>
    <row r="2298" spans="1:2" x14ac:dyDescent="0.25">
      <c r="A2298" s="3" t="s">
        <v>381</v>
      </c>
      <c r="B2298" s="1">
        <v>1</v>
      </c>
    </row>
    <row r="2299" spans="1:2" x14ac:dyDescent="0.25">
      <c r="A2299" s="3" t="s">
        <v>1988</v>
      </c>
      <c r="B2299" s="1">
        <v>1</v>
      </c>
    </row>
    <row r="2300" spans="1:2" x14ac:dyDescent="0.25">
      <c r="A2300" s="3" t="s">
        <v>3065</v>
      </c>
      <c r="B2300" s="1">
        <v>1</v>
      </c>
    </row>
    <row r="2301" spans="1:2" x14ac:dyDescent="0.25">
      <c r="A2301" s="3" t="s">
        <v>803</v>
      </c>
      <c r="B2301" s="1">
        <v>1</v>
      </c>
    </row>
    <row r="2302" spans="1:2" x14ac:dyDescent="0.25">
      <c r="A2302" s="3" t="s">
        <v>2850</v>
      </c>
      <c r="B2302" s="1">
        <v>1</v>
      </c>
    </row>
    <row r="2303" spans="1:2" x14ac:dyDescent="0.25">
      <c r="A2303" s="3" t="s">
        <v>3586</v>
      </c>
      <c r="B2303" s="1">
        <v>1</v>
      </c>
    </row>
    <row r="2304" spans="1:2" x14ac:dyDescent="0.25">
      <c r="A2304" s="3" t="s">
        <v>141</v>
      </c>
      <c r="B2304" s="1">
        <v>1</v>
      </c>
    </row>
    <row r="2305" spans="1:2" x14ac:dyDescent="0.25">
      <c r="A2305" s="3" t="s">
        <v>2870</v>
      </c>
      <c r="B2305" s="1">
        <v>1</v>
      </c>
    </row>
    <row r="2306" spans="1:2" x14ac:dyDescent="0.25">
      <c r="A2306" s="3" t="s">
        <v>1053</v>
      </c>
      <c r="B2306" s="1">
        <v>1</v>
      </c>
    </row>
    <row r="2307" spans="1:2" x14ac:dyDescent="0.25">
      <c r="A2307" s="3" t="s">
        <v>979</v>
      </c>
      <c r="B2307" s="1">
        <v>1</v>
      </c>
    </row>
    <row r="2308" spans="1:2" x14ac:dyDescent="0.25">
      <c r="A2308" s="3" t="s">
        <v>3313</v>
      </c>
      <c r="B2308" s="1">
        <v>1</v>
      </c>
    </row>
    <row r="2309" spans="1:2" x14ac:dyDescent="0.25">
      <c r="A2309" s="3" t="s">
        <v>1950</v>
      </c>
      <c r="B2309" s="1">
        <v>1</v>
      </c>
    </row>
    <row r="2310" spans="1:2" x14ac:dyDescent="0.25">
      <c r="A2310" s="3" t="s">
        <v>872</v>
      </c>
      <c r="B2310" s="1">
        <v>1</v>
      </c>
    </row>
    <row r="2311" spans="1:2" x14ac:dyDescent="0.25">
      <c r="A2311" s="3" t="s">
        <v>659</v>
      </c>
      <c r="B2311" s="1">
        <v>1</v>
      </c>
    </row>
    <row r="2312" spans="1:2" x14ac:dyDescent="0.25">
      <c r="A2312" s="3" t="s">
        <v>4743</v>
      </c>
      <c r="B2312" s="1">
        <v>1</v>
      </c>
    </row>
    <row r="2313" spans="1:2" x14ac:dyDescent="0.25">
      <c r="A2313" s="3" t="s">
        <v>3072</v>
      </c>
      <c r="B2313" s="1">
        <v>1</v>
      </c>
    </row>
    <row r="2314" spans="1:2" x14ac:dyDescent="0.25">
      <c r="A2314" s="3" t="s">
        <v>4004</v>
      </c>
      <c r="B2314" s="1">
        <v>1</v>
      </c>
    </row>
    <row r="2315" spans="1:2" x14ac:dyDescent="0.25">
      <c r="A2315" s="3" t="s">
        <v>61</v>
      </c>
      <c r="B2315" s="1">
        <v>1</v>
      </c>
    </row>
    <row r="2316" spans="1:2" x14ac:dyDescent="0.25">
      <c r="A2316" s="3" t="s">
        <v>981</v>
      </c>
      <c r="B2316" s="1">
        <v>1</v>
      </c>
    </row>
    <row r="2317" spans="1:2" x14ac:dyDescent="0.25">
      <c r="A2317" s="3" t="s">
        <v>52</v>
      </c>
      <c r="B2317" s="1">
        <v>1</v>
      </c>
    </row>
    <row r="2318" spans="1:2" x14ac:dyDescent="0.25">
      <c r="A2318" s="3" t="s">
        <v>1149</v>
      </c>
      <c r="B2318" s="1">
        <v>1</v>
      </c>
    </row>
    <row r="2319" spans="1:2" x14ac:dyDescent="0.25">
      <c r="A2319" s="3" t="s">
        <v>2181</v>
      </c>
      <c r="B2319" s="1">
        <v>1</v>
      </c>
    </row>
    <row r="2320" spans="1:2" x14ac:dyDescent="0.25">
      <c r="A2320" s="3" t="s">
        <v>409</v>
      </c>
      <c r="B2320" s="1">
        <v>1</v>
      </c>
    </row>
    <row r="2321" spans="1:2" x14ac:dyDescent="0.25">
      <c r="A2321" s="3" t="s">
        <v>2940</v>
      </c>
      <c r="B2321" s="1">
        <v>1</v>
      </c>
    </row>
    <row r="2322" spans="1:2" x14ac:dyDescent="0.25">
      <c r="A2322" s="3" t="s">
        <v>585</v>
      </c>
      <c r="B2322" s="1">
        <v>1</v>
      </c>
    </row>
    <row r="2323" spans="1:2" x14ac:dyDescent="0.25">
      <c r="A2323" s="3" t="s">
        <v>2452</v>
      </c>
      <c r="B2323" s="1">
        <v>1</v>
      </c>
    </row>
    <row r="2324" spans="1:2" x14ac:dyDescent="0.25">
      <c r="A2324" s="3" t="s">
        <v>2537</v>
      </c>
      <c r="B2324" s="1">
        <v>1</v>
      </c>
    </row>
    <row r="2325" spans="1:2" x14ac:dyDescent="0.25">
      <c r="A2325" s="3" t="s">
        <v>2469</v>
      </c>
      <c r="B2325" s="1">
        <v>1</v>
      </c>
    </row>
    <row r="2326" spans="1:2" x14ac:dyDescent="0.25">
      <c r="A2326" s="3" t="s">
        <v>4490</v>
      </c>
      <c r="B2326" s="1">
        <v>1</v>
      </c>
    </row>
    <row r="2327" spans="1:2" x14ac:dyDescent="0.25">
      <c r="A2327" s="3" t="s">
        <v>3036</v>
      </c>
      <c r="B2327" s="1">
        <v>1</v>
      </c>
    </row>
    <row r="2328" spans="1:2" x14ac:dyDescent="0.25">
      <c r="A2328" s="3" t="s">
        <v>311</v>
      </c>
      <c r="B2328" s="1">
        <v>1</v>
      </c>
    </row>
    <row r="2329" spans="1:2" x14ac:dyDescent="0.25">
      <c r="A2329" s="3" t="s">
        <v>4120</v>
      </c>
      <c r="B2329" s="1">
        <v>1</v>
      </c>
    </row>
    <row r="2330" spans="1:2" x14ac:dyDescent="0.25">
      <c r="A2330" s="3" t="s">
        <v>1214</v>
      </c>
      <c r="B2330" s="1">
        <v>1</v>
      </c>
    </row>
    <row r="2331" spans="1:2" x14ac:dyDescent="0.25">
      <c r="A2331" s="3" t="s">
        <v>4980</v>
      </c>
      <c r="B2331" s="1">
        <v>1</v>
      </c>
    </row>
    <row r="2332" spans="1:2" x14ac:dyDescent="0.25">
      <c r="A2332" s="3" t="s">
        <v>2125</v>
      </c>
      <c r="B2332" s="1">
        <v>1</v>
      </c>
    </row>
    <row r="2333" spans="1:2" x14ac:dyDescent="0.25">
      <c r="A2333" s="3" t="s">
        <v>667</v>
      </c>
      <c r="B2333" s="1">
        <v>1</v>
      </c>
    </row>
    <row r="2334" spans="1:2" x14ac:dyDescent="0.25">
      <c r="A2334" s="3" t="s">
        <v>747</v>
      </c>
      <c r="B2334" s="1">
        <v>1</v>
      </c>
    </row>
    <row r="2335" spans="1:2" x14ac:dyDescent="0.25">
      <c r="A2335" s="3" t="s">
        <v>534</v>
      </c>
      <c r="B2335" s="1">
        <v>1</v>
      </c>
    </row>
    <row r="2336" spans="1:2" x14ac:dyDescent="0.25">
      <c r="A2336" s="3" t="s">
        <v>4360</v>
      </c>
      <c r="B2336" s="1">
        <v>1</v>
      </c>
    </row>
    <row r="2337" spans="1:2" x14ac:dyDescent="0.25">
      <c r="A2337" s="3" t="s">
        <v>4529</v>
      </c>
      <c r="B2337" s="1">
        <v>1</v>
      </c>
    </row>
    <row r="2338" spans="1:2" x14ac:dyDescent="0.25">
      <c r="A2338" s="3" t="s">
        <v>1812</v>
      </c>
      <c r="B2338" s="1">
        <v>1</v>
      </c>
    </row>
    <row r="2339" spans="1:2" x14ac:dyDescent="0.25">
      <c r="A2339" s="3" t="s">
        <v>3248</v>
      </c>
      <c r="B2339" s="1">
        <v>1</v>
      </c>
    </row>
    <row r="2340" spans="1:2" x14ac:dyDescent="0.25">
      <c r="A2340" s="3" t="s">
        <v>1452</v>
      </c>
      <c r="B2340" s="1">
        <v>1</v>
      </c>
    </row>
    <row r="2341" spans="1:2" x14ac:dyDescent="0.25">
      <c r="A2341" s="3" t="s">
        <v>1669</v>
      </c>
      <c r="B2341" s="1">
        <v>1</v>
      </c>
    </row>
    <row r="2342" spans="1:2" x14ac:dyDescent="0.25">
      <c r="A2342" s="3" t="s">
        <v>175</v>
      </c>
      <c r="B2342" s="1">
        <v>1</v>
      </c>
    </row>
    <row r="2343" spans="1:2" x14ac:dyDescent="0.25">
      <c r="A2343" s="3" t="s">
        <v>428</v>
      </c>
      <c r="B2343" s="1">
        <v>1</v>
      </c>
    </row>
    <row r="2344" spans="1:2" x14ac:dyDescent="0.25">
      <c r="A2344" s="3" t="s">
        <v>4958</v>
      </c>
      <c r="B2344" s="1">
        <v>1</v>
      </c>
    </row>
    <row r="2345" spans="1:2" x14ac:dyDescent="0.25">
      <c r="A2345" s="3" t="s">
        <v>4250</v>
      </c>
      <c r="B2345" s="1">
        <v>1</v>
      </c>
    </row>
    <row r="2346" spans="1:2" x14ac:dyDescent="0.25">
      <c r="A2346" s="3" t="s">
        <v>3618</v>
      </c>
      <c r="B2346" s="1">
        <v>1</v>
      </c>
    </row>
    <row r="2347" spans="1:2" x14ac:dyDescent="0.25">
      <c r="A2347" s="3" t="s">
        <v>650</v>
      </c>
      <c r="B2347" s="1">
        <v>1</v>
      </c>
    </row>
    <row r="2348" spans="1:2" x14ac:dyDescent="0.25">
      <c r="A2348" s="3" t="s">
        <v>570</v>
      </c>
      <c r="B2348" s="1">
        <v>1</v>
      </c>
    </row>
    <row r="2349" spans="1:2" x14ac:dyDescent="0.25">
      <c r="A2349" s="3" t="s">
        <v>4424</v>
      </c>
      <c r="B2349" s="1">
        <v>1</v>
      </c>
    </row>
    <row r="2350" spans="1:2" x14ac:dyDescent="0.25">
      <c r="A2350" s="3" t="s">
        <v>342</v>
      </c>
      <c r="B2350" s="1">
        <v>1</v>
      </c>
    </row>
    <row r="2351" spans="1:2" x14ac:dyDescent="0.25">
      <c r="A2351" s="3" t="s">
        <v>449</v>
      </c>
      <c r="B2351" s="1">
        <v>1</v>
      </c>
    </row>
    <row r="2352" spans="1:2" x14ac:dyDescent="0.25">
      <c r="A2352" s="3" t="s">
        <v>4621</v>
      </c>
      <c r="B2352" s="1">
        <v>1</v>
      </c>
    </row>
    <row r="2353" spans="1:2" x14ac:dyDescent="0.25">
      <c r="A2353" s="3" t="s">
        <v>1942</v>
      </c>
      <c r="B2353" s="1">
        <v>1</v>
      </c>
    </row>
    <row r="2354" spans="1:2" x14ac:dyDescent="0.25">
      <c r="A2354" s="3" t="s">
        <v>943</v>
      </c>
      <c r="B2354" s="1">
        <v>1</v>
      </c>
    </row>
    <row r="2355" spans="1:2" x14ac:dyDescent="0.25">
      <c r="A2355" s="3" t="s">
        <v>3328</v>
      </c>
      <c r="B2355" s="1">
        <v>1</v>
      </c>
    </row>
    <row r="2356" spans="1:2" x14ac:dyDescent="0.25">
      <c r="A2356" s="3" t="s">
        <v>3556</v>
      </c>
      <c r="B2356" s="1">
        <v>1</v>
      </c>
    </row>
    <row r="2357" spans="1:2" x14ac:dyDescent="0.25">
      <c r="A2357" s="3" t="s">
        <v>1252</v>
      </c>
      <c r="B2357" s="1">
        <v>1</v>
      </c>
    </row>
    <row r="2358" spans="1:2" x14ac:dyDescent="0.25">
      <c r="A2358" s="3" t="s">
        <v>3160</v>
      </c>
      <c r="B2358" s="1">
        <v>1</v>
      </c>
    </row>
    <row r="2359" spans="1:2" x14ac:dyDescent="0.25">
      <c r="A2359" s="3" t="s">
        <v>928</v>
      </c>
      <c r="B2359" s="1">
        <v>1</v>
      </c>
    </row>
    <row r="2360" spans="1:2" x14ac:dyDescent="0.25">
      <c r="A2360" s="3" t="s">
        <v>303</v>
      </c>
      <c r="B2360" s="1">
        <v>1</v>
      </c>
    </row>
    <row r="2361" spans="1:2" x14ac:dyDescent="0.25">
      <c r="A2361" s="3" t="s">
        <v>2752</v>
      </c>
      <c r="B2361" s="1">
        <v>1</v>
      </c>
    </row>
    <row r="2362" spans="1:2" x14ac:dyDescent="0.25">
      <c r="A2362" s="3" t="s">
        <v>4758</v>
      </c>
      <c r="B2362" s="1">
        <v>1</v>
      </c>
    </row>
    <row r="2363" spans="1:2" x14ac:dyDescent="0.25">
      <c r="A2363" s="3" t="s">
        <v>1974</v>
      </c>
      <c r="B2363" s="1">
        <v>1</v>
      </c>
    </row>
    <row r="2364" spans="1:2" x14ac:dyDescent="0.25">
      <c r="A2364" s="3" t="s">
        <v>4317</v>
      </c>
      <c r="B2364" s="1">
        <v>1</v>
      </c>
    </row>
    <row r="2365" spans="1:2" x14ac:dyDescent="0.25">
      <c r="A2365" s="3" t="s">
        <v>687</v>
      </c>
      <c r="B2365" s="1">
        <v>1</v>
      </c>
    </row>
    <row r="2366" spans="1:2" x14ac:dyDescent="0.25">
      <c r="A2366" s="3" t="s">
        <v>1157</v>
      </c>
      <c r="B2366" s="1">
        <v>1</v>
      </c>
    </row>
    <row r="2367" spans="1:2" x14ac:dyDescent="0.25">
      <c r="A2367" s="3" t="s">
        <v>4652</v>
      </c>
      <c r="B2367" s="1">
        <v>1</v>
      </c>
    </row>
    <row r="2368" spans="1:2" x14ac:dyDescent="0.25">
      <c r="A2368" s="3" t="s">
        <v>2038</v>
      </c>
      <c r="B2368" s="1">
        <v>1</v>
      </c>
    </row>
    <row r="2369" spans="1:2" x14ac:dyDescent="0.25">
      <c r="A2369" s="3" t="s">
        <v>3343</v>
      </c>
      <c r="B2369" s="1">
        <v>1</v>
      </c>
    </row>
    <row r="2370" spans="1:2" x14ac:dyDescent="0.25">
      <c r="A2370" s="3" t="s">
        <v>1077</v>
      </c>
      <c r="B2370" s="1">
        <v>1</v>
      </c>
    </row>
    <row r="2371" spans="1:2" x14ac:dyDescent="0.25">
      <c r="A2371" s="3" t="s">
        <v>455</v>
      </c>
      <c r="B2371" s="1">
        <v>1</v>
      </c>
    </row>
    <row r="2372" spans="1:2" x14ac:dyDescent="0.25">
      <c r="A2372" s="3" t="s">
        <v>84</v>
      </c>
      <c r="B2372" s="1">
        <v>1</v>
      </c>
    </row>
    <row r="2373" spans="1:2" x14ac:dyDescent="0.25">
      <c r="A2373" s="3" t="s">
        <v>2191</v>
      </c>
      <c r="B2373" s="1">
        <v>1</v>
      </c>
    </row>
    <row r="2374" spans="1:2" x14ac:dyDescent="0.25">
      <c r="A2374" s="3" t="s">
        <v>3945</v>
      </c>
      <c r="B2374" s="1">
        <v>1</v>
      </c>
    </row>
    <row r="2375" spans="1:2" x14ac:dyDescent="0.25">
      <c r="A2375" s="3" t="s">
        <v>2884</v>
      </c>
      <c r="B2375" s="1">
        <v>1</v>
      </c>
    </row>
    <row r="2376" spans="1:2" x14ac:dyDescent="0.25">
      <c r="A2376" s="3" t="s">
        <v>4768</v>
      </c>
      <c r="B2376" s="1">
        <v>1</v>
      </c>
    </row>
    <row r="2377" spans="1:2" x14ac:dyDescent="0.25">
      <c r="A2377" s="3" t="s">
        <v>3165</v>
      </c>
      <c r="B2377" s="1">
        <v>1</v>
      </c>
    </row>
    <row r="2378" spans="1:2" x14ac:dyDescent="0.25">
      <c r="A2378" s="3" t="s">
        <v>855</v>
      </c>
      <c r="B2378" s="1">
        <v>1</v>
      </c>
    </row>
    <row r="2379" spans="1:2" x14ac:dyDescent="0.25">
      <c r="A2379" s="3" t="s">
        <v>337</v>
      </c>
      <c r="B2379" s="1">
        <v>1</v>
      </c>
    </row>
    <row r="2380" spans="1:2" x14ac:dyDescent="0.25">
      <c r="A2380" s="3" t="s">
        <v>607</v>
      </c>
      <c r="B2380" s="1">
        <v>1</v>
      </c>
    </row>
    <row r="2381" spans="1:2" x14ac:dyDescent="0.25">
      <c r="A2381" s="3" t="s">
        <v>4230</v>
      </c>
      <c r="B2381" s="1">
        <v>1</v>
      </c>
    </row>
    <row r="2382" spans="1:2" x14ac:dyDescent="0.25">
      <c r="A2382" s="3" t="s">
        <v>4422</v>
      </c>
      <c r="B2382" s="1">
        <v>1</v>
      </c>
    </row>
    <row r="2383" spans="1:2" x14ac:dyDescent="0.25">
      <c r="A2383" s="3" t="s">
        <v>976</v>
      </c>
      <c r="B2383" s="1">
        <v>1</v>
      </c>
    </row>
    <row r="2384" spans="1:2" x14ac:dyDescent="0.25">
      <c r="A2384" s="3" t="s">
        <v>642</v>
      </c>
      <c r="B2384" s="1">
        <v>1</v>
      </c>
    </row>
    <row r="2385" spans="1:2" x14ac:dyDescent="0.25">
      <c r="A2385" s="3" t="s">
        <v>2598</v>
      </c>
      <c r="B2385" s="1">
        <v>1</v>
      </c>
    </row>
    <row r="2386" spans="1:2" x14ac:dyDescent="0.25">
      <c r="A2386" s="3" t="s">
        <v>1673</v>
      </c>
      <c r="B2386" s="1">
        <v>1</v>
      </c>
    </row>
    <row r="2387" spans="1:2" x14ac:dyDescent="0.25">
      <c r="A2387" s="3" t="s">
        <v>305</v>
      </c>
      <c r="B2387" s="1">
        <v>1</v>
      </c>
    </row>
    <row r="2388" spans="1:2" x14ac:dyDescent="0.25">
      <c r="A2388" s="3" t="s">
        <v>5022</v>
      </c>
      <c r="B2388" s="1">
        <v>1</v>
      </c>
    </row>
    <row r="2389" spans="1:2" x14ac:dyDescent="0.25">
      <c r="A2389" s="3" t="s">
        <v>3708</v>
      </c>
      <c r="B2389" s="1">
        <v>1</v>
      </c>
    </row>
    <row r="2390" spans="1:2" x14ac:dyDescent="0.25">
      <c r="A2390" s="3" t="s">
        <v>2287</v>
      </c>
      <c r="B2390" s="1">
        <v>1</v>
      </c>
    </row>
    <row r="2391" spans="1:2" x14ac:dyDescent="0.25">
      <c r="A2391" s="3" t="s">
        <v>2832</v>
      </c>
      <c r="B2391" s="1">
        <v>1</v>
      </c>
    </row>
    <row r="2392" spans="1:2" x14ac:dyDescent="0.25">
      <c r="A2392" s="3" t="s">
        <v>2726</v>
      </c>
      <c r="B2392" s="1">
        <v>1</v>
      </c>
    </row>
    <row r="2393" spans="1:2" x14ac:dyDescent="0.25">
      <c r="A2393" s="3" t="s">
        <v>5006</v>
      </c>
      <c r="B2393" s="1">
        <v>1</v>
      </c>
    </row>
    <row r="2394" spans="1:2" x14ac:dyDescent="0.25">
      <c r="A2394" s="3" t="s">
        <v>80</v>
      </c>
      <c r="B2394" s="1">
        <v>1</v>
      </c>
    </row>
    <row r="2395" spans="1:2" x14ac:dyDescent="0.25">
      <c r="A2395" s="3" t="s">
        <v>1674</v>
      </c>
      <c r="B2395" s="1">
        <v>1</v>
      </c>
    </row>
    <row r="2396" spans="1:2" x14ac:dyDescent="0.25">
      <c r="A2396" s="3" t="s">
        <v>4144</v>
      </c>
      <c r="B2396" s="1">
        <v>1</v>
      </c>
    </row>
    <row r="2397" spans="1:2" x14ac:dyDescent="0.25">
      <c r="A2397" s="3" t="s">
        <v>3617</v>
      </c>
      <c r="B2397" s="1">
        <v>1</v>
      </c>
    </row>
    <row r="2398" spans="1:2" x14ac:dyDescent="0.25">
      <c r="A2398" s="3" t="s">
        <v>3590</v>
      </c>
      <c r="B2398" s="1">
        <v>1</v>
      </c>
    </row>
    <row r="2399" spans="1:2" x14ac:dyDescent="0.25">
      <c r="A2399" s="3" t="s">
        <v>1337</v>
      </c>
      <c r="B2399" s="1">
        <v>1</v>
      </c>
    </row>
    <row r="2400" spans="1:2" x14ac:dyDescent="0.25">
      <c r="A2400" s="3" t="s">
        <v>4756</v>
      </c>
      <c r="B2400" s="1">
        <v>1</v>
      </c>
    </row>
    <row r="2401" spans="1:2" x14ac:dyDescent="0.25">
      <c r="A2401" s="3" t="s">
        <v>4119</v>
      </c>
      <c r="B2401" s="1">
        <v>1</v>
      </c>
    </row>
    <row r="2402" spans="1:2" x14ac:dyDescent="0.25">
      <c r="A2402" s="3" t="s">
        <v>4022</v>
      </c>
      <c r="B2402" s="1">
        <v>1</v>
      </c>
    </row>
    <row r="2403" spans="1:2" x14ac:dyDescent="0.25">
      <c r="A2403" s="3" t="s">
        <v>2695</v>
      </c>
      <c r="B2403" s="1">
        <v>1</v>
      </c>
    </row>
    <row r="2404" spans="1:2" x14ac:dyDescent="0.25">
      <c r="A2404" s="3" t="s">
        <v>2691</v>
      </c>
      <c r="B2404" s="1">
        <v>1</v>
      </c>
    </row>
    <row r="2405" spans="1:2" x14ac:dyDescent="0.25">
      <c r="A2405" s="3" t="s">
        <v>942</v>
      </c>
      <c r="B2405" s="1">
        <v>1</v>
      </c>
    </row>
    <row r="2406" spans="1:2" x14ac:dyDescent="0.25">
      <c r="A2406" s="3" t="s">
        <v>2273</v>
      </c>
      <c r="B2406" s="1">
        <v>1</v>
      </c>
    </row>
    <row r="2407" spans="1:2" x14ac:dyDescent="0.25">
      <c r="A2407" s="3" t="s">
        <v>755</v>
      </c>
      <c r="B2407" s="1">
        <v>1</v>
      </c>
    </row>
    <row r="2408" spans="1:2" x14ac:dyDescent="0.25">
      <c r="A2408" s="3" t="s">
        <v>3009</v>
      </c>
      <c r="B2408" s="1">
        <v>1</v>
      </c>
    </row>
    <row r="2409" spans="1:2" x14ac:dyDescent="0.25">
      <c r="A2409" s="3" t="s">
        <v>680</v>
      </c>
      <c r="B2409" s="1">
        <v>1</v>
      </c>
    </row>
    <row r="2410" spans="1:2" x14ac:dyDescent="0.25">
      <c r="A2410" s="3" t="s">
        <v>3213</v>
      </c>
      <c r="B2410" s="1">
        <v>1</v>
      </c>
    </row>
    <row r="2411" spans="1:2" x14ac:dyDescent="0.25">
      <c r="A2411" s="3" t="s">
        <v>2358</v>
      </c>
      <c r="B2411" s="1">
        <v>1</v>
      </c>
    </row>
    <row r="2412" spans="1:2" x14ac:dyDescent="0.25">
      <c r="A2412" s="3" t="s">
        <v>1862</v>
      </c>
      <c r="B2412" s="1">
        <v>1</v>
      </c>
    </row>
    <row r="2413" spans="1:2" x14ac:dyDescent="0.25">
      <c r="A2413" s="3" t="s">
        <v>2989</v>
      </c>
      <c r="B2413" s="1">
        <v>1</v>
      </c>
    </row>
    <row r="2414" spans="1:2" x14ac:dyDescent="0.25">
      <c r="A2414" s="3" t="s">
        <v>2007</v>
      </c>
      <c r="B2414" s="1">
        <v>1</v>
      </c>
    </row>
    <row r="2415" spans="1:2" x14ac:dyDescent="0.25">
      <c r="A2415" s="3" t="s">
        <v>3584</v>
      </c>
      <c r="B2415" s="1">
        <v>1</v>
      </c>
    </row>
    <row r="2416" spans="1:2" x14ac:dyDescent="0.25">
      <c r="A2416" s="3" t="s">
        <v>2372</v>
      </c>
      <c r="B2416" s="1">
        <v>1</v>
      </c>
    </row>
    <row r="2417" spans="1:2" x14ac:dyDescent="0.25">
      <c r="A2417" s="3" t="s">
        <v>155</v>
      </c>
      <c r="B2417" s="1">
        <v>1</v>
      </c>
    </row>
    <row r="2418" spans="1:2" x14ac:dyDescent="0.25">
      <c r="A2418" s="3" t="s">
        <v>3631</v>
      </c>
      <c r="B2418" s="1">
        <v>1</v>
      </c>
    </row>
    <row r="2419" spans="1:2" x14ac:dyDescent="0.25">
      <c r="A2419" s="3" t="s">
        <v>1235</v>
      </c>
      <c r="B2419" s="1">
        <v>1</v>
      </c>
    </row>
    <row r="2420" spans="1:2" x14ac:dyDescent="0.25">
      <c r="A2420" s="3" t="s">
        <v>1510</v>
      </c>
      <c r="B2420" s="1">
        <v>1</v>
      </c>
    </row>
    <row r="2421" spans="1:2" x14ac:dyDescent="0.25">
      <c r="A2421" s="3" t="s">
        <v>4391</v>
      </c>
      <c r="B2421" s="1">
        <v>1</v>
      </c>
    </row>
    <row r="2422" spans="1:2" x14ac:dyDescent="0.25">
      <c r="A2422" s="3" t="s">
        <v>868</v>
      </c>
      <c r="B2422" s="1">
        <v>1</v>
      </c>
    </row>
    <row r="2423" spans="1:2" x14ac:dyDescent="0.25">
      <c r="A2423" s="3" t="s">
        <v>1245</v>
      </c>
      <c r="B2423" s="1">
        <v>1</v>
      </c>
    </row>
    <row r="2424" spans="1:2" x14ac:dyDescent="0.25">
      <c r="A2424" s="3" t="s">
        <v>2485</v>
      </c>
      <c r="B2424" s="1">
        <v>1</v>
      </c>
    </row>
    <row r="2425" spans="1:2" x14ac:dyDescent="0.25">
      <c r="A2425" s="3" t="s">
        <v>1930</v>
      </c>
      <c r="B2425" s="1">
        <v>1</v>
      </c>
    </row>
    <row r="2426" spans="1:2" x14ac:dyDescent="0.25">
      <c r="A2426" s="3" t="s">
        <v>2525</v>
      </c>
      <c r="B2426" s="1">
        <v>1</v>
      </c>
    </row>
    <row r="2427" spans="1:2" x14ac:dyDescent="0.25">
      <c r="A2427" s="3" t="s">
        <v>4208</v>
      </c>
      <c r="B2427" s="1">
        <v>1</v>
      </c>
    </row>
    <row r="2428" spans="1:2" x14ac:dyDescent="0.25">
      <c r="A2428" s="3" t="s">
        <v>103</v>
      </c>
      <c r="B2428" s="1">
        <v>1</v>
      </c>
    </row>
    <row r="2429" spans="1:2" x14ac:dyDescent="0.25">
      <c r="A2429" s="3" t="s">
        <v>4411</v>
      </c>
      <c r="B2429" s="1">
        <v>1</v>
      </c>
    </row>
    <row r="2430" spans="1:2" x14ac:dyDescent="0.25">
      <c r="A2430" s="3" t="s">
        <v>226</v>
      </c>
      <c r="B2430" s="1">
        <v>1</v>
      </c>
    </row>
    <row r="2431" spans="1:2" x14ac:dyDescent="0.25">
      <c r="A2431" s="3" t="s">
        <v>462</v>
      </c>
      <c r="B2431" s="1">
        <v>1</v>
      </c>
    </row>
    <row r="2432" spans="1:2" x14ac:dyDescent="0.25">
      <c r="A2432" s="3" t="s">
        <v>605</v>
      </c>
      <c r="B2432" s="1">
        <v>1</v>
      </c>
    </row>
    <row r="2433" spans="1:2" x14ac:dyDescent="0.25">
      <c r="A2433" s="3" t="s">
        <v>1266</v>
      </c>
      <c r="B2433" s="1">
        <v>1</v>
      </c>
    </row>
    <row r="2434" spans="1:2" x14ac:dyDescent="0.25">
      <c r="A2434" s="3" t="s">
        <v>2483</v>
      </c>
      <c r="B2434" s="1">
        <v>1</v>
      </c>
    </row>
    <row r="2435" spans="1:2" x14ac:dyDescent="0.25">
      <c r="A2435" s="3" t="s">
        <v>3580</v>
      </c>
      <c r="B2435" s="1">
        <v>1</v>
      </c>
    </row>
    <row r="2436" spans="1:2" x14ac:dyDescent="0.25">
      <c r="A2436" s="3" t="s">
        <v>1044</v>
      </c>
      <c r="B2436" s="1">
        <v>1</v>
      </c>
    </row>
    <row r="2437" spans="1:2" x14ac:dyDescent="0.25">
      <c r="A2437" s="3" t="s">
        <v>3270</v>
      </c>
      <c r="B2437" s="1">
        <v>1</v>
      </c>
    </row>
    <row r="2438" spans="1:2" x14ac:dyDescent="0.25">
      <c r="A2438" s="3" t="s">
        <v>2034</v>
      </c>
      <c r="B2438" s="1">
        <v>1</v>
      </c>
    </row>
    <row r="2439" spans="1:2" x14ac:dyDescent="0.25">
      <c r="A2439" s="3" t="s">
        <v>4613</v>
      </c>
      <c r="B2439" s="1">
        <v>1</v>
      </c>
    </row>
    <row r="2440" spans="1:2" x14ac:dyDescent="0.25">
      <c r="A2440" s="3" t="s">
        <v>763</v>
      </c>
      <c r="B2440" s="1">
        <v>1</v>
      </c>
    </row>
    <row r="2441" spans="1:2" x14ac:dyDescent="0.25">
      <c r="A2441" s="3" t="s">
        <v>4138</v>
      </c>
      <c r="B2441" s="1">
        <v>1</v>
      </c>
    </row>
    <row r="2442" spans="1:2" x14ac:dyDescent="0.25">
      <c r="A2442" s="3" t="s">
        <v>1498</v>
      </c>
      <c r="B2442" s="1">
        <v>1</v>
      </c>
    </row>
    <row r="2443" spans="1:2" x14ac:dyDescent="0.25">
      <c r="A2443" s="3" t="s">
        <v>2950</v>
      </c>
      <c r="B2443" s="1">
        <v>1</v>
      </c>
    </row>
    <row r="2444" spans="1:2" x14ac:dyDescent="0.25">
      <c r="A2444" s="3" t="s">
        <v>1941</v>
      </c>
      <c r="B2444" s="1">
        <v>1</v>
      </c>
    </row>
    <row r="2445" spans="1:2" x14ac:dyDescent="0.25">
      <c r="A2445" s="3" t="s">
        <v>3294</v>
      </c>
      <c r="B2445" s="1">
        <v>1</v>
      </c>
    </row>
    <row r="2446" spans="1:2" x14ac:dyDescent="0.25">
      <c r="A2446" s="3" t="s">
        <v>2702</v>
      </c>
      <c r="B2446" s="1">
        <v>1</v>
      </c>
    </row>
    <row r="2447" spans="1:2" x14ac:dyDescent="0.25">
      <c r="A2447" s="3" t="s">
        <v>1954</v>
      </c>
      <c r="B2447" s="1">
        <v>1</v>
      </c>
    </row>
    <row r="2448" spans="1:2" x14ac:dyDescent="0.25">
      <c r="A2448" s="3" t="s">
        <v>3646</v>
      </c>
      <c r="B2448" s="1">
        <v>1</v>
      </c>
    </row>
    <row r="2449" spans="1:2" x14ac:dyDescent="0.25">
      <c r="A2449" s="3" t="s">
        <v>1130</v>
      </c>
      <c r="B2449" s="1">
        <v>1</v>
      </c>
    </row>
    <row r="2450" spans="1:2" x14ac:dyDescent="0.25">
      <c r="A2450" s="3" t="s">
        <v>732</v>
      </c>
      <c r="B2450" s="1">
        <v>1</v>
      </c>
    </row>
    <row r="2451" spans="1:2" x14ac:dyDescent="0.25">
      <c r="A2451" s="3" t="s">
        <v>767</v>
      </c>
      <c r="B2451" s="1">
        <v>1</v>
      </c>
    </row>
    <row r="2452" spans="1:2" x14ac:dyDescent="0.25">
      <c r="A2452" s="3" t="s">
        <v>2065</v>
      </c>
      <c r="B2452" s="1">
        <v>1</v>
      </c>
    </row>
    <row r="2453" spans="1:2" x14ac:dyDescent="0.25">
      <c r="A2453" s="3" t="s">
        <v>4690</v>
      </c>
      <c r="B2453" s="1">
        <v>1</v>
      </c>
    </row>
    <row r="2454" spans="1:2" x14ac:dyDescent="0.25">
      <c r="A2454" s="3" t="s">
        <v>2293</v>
      </c>
      <c r="B2454" s="1">
        <v>1</v>
      </c>
    </row>
    <row r="2455" spans="1:2" x14ac:dyDescent="0.25">
      <c r="A2455" s="3" t="s">
        <v>289</v>
      </c>
      <c r="B2455" s="1">
        <v>1</v>
      </c>
    </row>
    <row r="2456" spans="1:2" x14ac:dyDescent="0.25">
      <c r="A2456" s="3" t="s">
        <v>1519</v>
      </c>
      <c r="B2456" s="1">
        <v>1</v>
      </c>
    </row>
    <row r="2457" spans="1:2" x14ac:dyDescent="0.25">
      <c r="A2457" s="3" t="s">
        <v>2396</v>
      </c>
      <c r="B2457" s="1">
        <v>1</v>
      </c>
    </row>
    <row r="2458" spans="1:2" x14ac:dyDescent="0.25">
      <c r="A2458" s="3" t="s">
        <v>3039</v>
      </c>
      <c r="B2458" s="1">
        <v>1</v>
      </c>
    </row>
    <row r="2459" spans="1:2" x14ac:dyDescent="0.25">
      <c r="A2459" s="3" t="s">
        <v>3678</v>
      </c>
      <c r="B2459" s="1">
        <v>1</v>
      </c>
    </row>
    <row r="2460" spans="1:2" x14ac:dyDescent="0.25">
      <c r="A2460" s="3" t="s">
        <v>4217</v>
      </c>
      <c r="B2460" s="1">
        <v>1</v>
      </c>
    </row>
    <row r="2461" spans="1:2" x14ac:dyDescent="0.25">
      <c r="A2461" s="3" t="s">
        <v>1257</v>
      </c>
      <c r="B2461" s="1">
        <v>1</v>
      </c>
    </row>
    <row r="2462" spans="1:2" x14ac:dyDescent="0.25">
      <c r="A2462" s="3" t="s">
        <v>4727</v>
      </c>
      <c r="B2462" s="1">
        <v>1</v>
      </c>
    </row>
    <row r="2463" spans="1:2" x14ac:dyDescent="0.25">
      <c r="A2463" s="3" t="s">
        <v>1347</v>
      </c>
      <c r="B2463" s="1">
        <v>1</v>
      </c>
    </row>
    <row r="2464" spans="1:2" x14ac:dyDescent="0.25">
      <c r="A2464" s="3" t="s">
        <v>3923</v>
      </c>
      <c r="B2464" s="1">
        <v>1</v>
      </c>
    </row>
    <row r="2465" spans="1:2" x14ac:dyDescent="0.25">
      <c r="A2465" s="3" t="s">
        <v>471</v>
      </c>
      <c r="B2465" s="1">
        <v>1</v>
      </c>
    </row>
    <row r="2466" spans="1:2" x14ac:dyDescent="0.25">
      <c r="A2466" s="3" t="s">
        <v>3182</v>
      </c>
      <c r="B2466" s="1">
        <v>1</v>
      </c>
    </row>
    <row r="2467" spans="1:2" x14ac:dyDescent="0.25">
      <c r="A2467" s="3" t="s">
        <v>2481</v>
      </c>
      <c r="B2467" s="1">
        <v>1</v>
      </c>
    </row>
    <row r="2468" spans="1:2" x14ac:dyDescent="0.25">
      <c r="A2468" s="3" t="s">
        <v>3849</v>
      </c>
      <c r="B2468" s="1">
        <v>1</v>
      </c>
    </row>
    <row r="2469" spans="1:2" x14ac:dyDescent="0.25">
      <c r="A2469" s="3" t="s">
        <v>4857</v>
      </c>
      <c r="B2469" s="1">
        <v>1</v>
      </c>
    </row>
    <row r="2470" spans="1:2" x14ac:dyDescent="0.25">
      <c r="A2470" s="3" t="s">
        <v>2812</v>
      </c>
      <c r="B2470" s="1">
        <v>1</v>
      </c>
    </row>
    <row r="2471" spans="1:2" x14ac:dyDescent="0.25">
      <c r="A2471" s="3" t="s">
        <v>4677</v>
      </c>
      <c r="B2471" s="1">
        <v>1</v>
      </c>
    </row>
    <row r="2472" spans="1:2" x14ac:dyDescent="0.25">
      <c r="A2472" s="3" t="s">
        <v>3218</v>
      </c>
      <c r="B2472" s="1">
        <v>1</v>
      </c>
    </row>
    <row r="2473" spans="1:2" x14ac:dyDescent="0.25">
      <c r="A2473" s="3" t="s">
        <v>1840</v>
      </c>
      <c r="B2473" s="1">
        <v>1</v>
      </c>
    </row>
    <row r="2474" spans="1:2" x14ac:dyDescent="0.25">
      <c r="A2474" s="3" t="s">
        <v>44</v>
      </c>
      <c r="B2474" s="1">
        <v>1</v>
      </c>
    </row>
    <row r="2475" spans="1:2" x14ac:dyDescent="0.25">
      <c r="A2475" s="3" t="s">
        <v>4875</v>
      </c>
      <c r="B2475" s="1">
        <v>1</v>
      </c>
    </row>
    <row r="2476" spans="1:2" x14ac:dyDescent="0.25">
      <c r="A2476" s="3" t="s">
        <v>350</v>
      </c>
      <c r="B2476" s="1">
        <v>1</v>
      </c>
    </row>
    <row r="2477" spans="1:2" x14ac:dyDescent="0.25">
      <c r="A2477" s="3" t="s">
        <v>4110</v>
      </c>
      <c r="B2477" s="1">
        <v>1</v>
      </c>
    </row>
    <row r="2478" spans="1:2" x14ac:dyDescent="0.25">
      <c r="A2478" s="3" t="s">
        <v>4419</v>
      </c>
      <c r="B2478" s="1">
        <v>1</v>
      </c>
    </row>
    <row r="2479" spans="1:2" x14ac:dyDescent="0.25">
      <c r="A2479" s="3" t="s">
        <v>1197</v>
      </c>
      <c r="B2479" s="1">
        <v>1</v>
      </c>
    </row>
    <row r="2480" spans="1:2" x14ac:dyDescent="0.25">
      <c r="A2480" s="3" t="s">
        <v>4784</v>
      </c>
      <c r="B2480" s="1">
        <v>1</v>
      </c>
    </row>
    <row r="2481" spans="1:2" x14ac:dyDescent="0.25">
      <c r="A2481" s="3" t="s">
        <v>4049</v>
      </c>
      <c r="B2481" s="1">
        <v>1</v>
      </c>
    </row>
    <row r="2482" spans="1:2" x14ac:dyDescent="0.25">
      <c r="A2482" s="3" t="s">
        <v>2454</v>
      </c>
      <c r="B2482" s="1">
        <v>1</v>
      </c>
    </row>
    <row r="2483" spans="1:2" x14ac:dyDescent="0.25">
      <c r="A2483" s="3" t="s">
        <v>1677</v>
      </c>
      <c r="B2483" s="1">
        <v>1</v>
      </c>
    </row>
    <row r="2484" spans="1:2" x14ac:dyDescent="0.25">
      <c r="A2484" s="3" t="s">
        <v>3457</v>
      </c>
      <c r="B2484" s="1">
        <v>1</v>
      </c>
    </row>
    <row r="2485" spans="1:2" x14ac:dyDescent="0.25">
      <c r="A2485" s="3" t="s">
        <v>2719</v>
      </c>
      <c r="B2485" s="1">
        <v>1</v>
      </c>
    </row>
    <row r="2486" spans="1:2" x14ac:dyDescent="0.25">
      <c r="A2486" s="3" t="s">
        <v>539</v>
      </c>
      <c r="B2486" s="1">
        <v>1</v>
      </c>
    </row>
    <row r="2487" spans="1:2" x14ac:dyDescent="0.25">
      <c r="A2487" s="3" t="s">
        <v>2476</v>
      </c>
      <c r="B2487" s="1">
        <v>1</v>
      </c>
    </row>
    <row r="2488" spans="1:2" x14ac:dyDescent="0.25">
      <c r="A2488" s="3" t="s">
        <v>536</v>
      </c>
      <c r="B2488" s="1">
        <v>1</v>
      </c>
    </row>
    <row r="2489" spans="1:2" x14ac:dyDescent="0.25">
      <c r="A2489" s="3" t="s">
        <v>4716</v>
      </c>
      <c r="B2489" s="1">
        <v>1</v>
      </c>
    </row>
    <row r="2490" spans="1:2" x14ac:dyDescent="0.25">
      <c r="A2490" s="3" t="s">
        <v>4674</v>
      </c>
      <c r="B2490" s="1">
        <v>1</v>
      </c>
    </row>
    <row r="2491" spans="1:2" x14ac:dyDescent="0.25">
      <c r="A2491" s="3" t="s">
        <v>1636</v>
      </c>
      <c r="B2491" s="1">
        <v>1</v>
      </c>
    </row>
    <row r="2492" spans="1:2" x14ac:dyDescent="0.25">
      <c r="A2492" s="3" t="s">
        <v>502</v>
      </c>
      <c r="B2492" s="1">
        <v>1</v>
      </c>
    </row>
    <row r="2493" spans="1:2" x14ac:dyDescent="0.25">
      <c r="A2493" s="3" t="s">
        <v>1506</v>
      </c>
      <c r="B2493" s="1">
        <v>1</v>
      </c>
    </row>
    <row r="2494" spans="1:2" x14ac:dyDescent="0.25">
      <c r="A2494" s="3" t="s">
        <v>2758</v>
      </c>
      <c r="B2494" s="1">
        <v>1</v>
      </c>
    </row>
    <row r="2495" spans="1:2" x14ac:dyDescent="0.25">
      <c r="A2495" s="3" t="s">
        <v>2302</v>
      </c>
      <c r="B2495" s="1">
        <v>1</v>
      </c>
    </row>
    <row r="2496" spans="1:2" x14ac:dyDescent="0.25">
      <c r="A2496" s="3" t="s">
        <v>3553</v>
      </c>
      <c r="B2496" s="1">
        <v>1</v>
      </c>
    </row>
    <row r="2497" spans="1:2" x14ac:dyDescent="0.25">
      <c r="A2497" s="3" t="s">
        <v>3512</v>
      </c>
      <c r="B2497" s="1">
        <v>1</v>
      </c>
    </row>
    <row r="2498" spans="1:2" x14ac:dyDescent="0.25">
      <c r="A2498" s="3" t="s">
        <v>4185</v>
      </c>
      <c r="B2498" s="1">
        <v>1</v>
      </c>
    </row>
    <row r="2499" spans="1:2" x14ac:dyDescent="0.25">
      <c r="A2499" s="3" t="s">
        <v>4072</v>
      </c>
      <c r="B2499" s="1">
        <v>1</v>
      </c>
    </row>
    <row r="2500" spans="1:2" x14ac:dyDescent="0.25">
      <c r="A2500" s="3" t="s">
        <v>248</v>
      </c>
      <c r="B2500" s="1">
        <v>1</v>
      </c>
    </row>
    <row r="2501" spans="1:2" x14ac:dyDescent="0.25">
      <c r="A2501" s="3" t="s">
        <v>1940</v>
      </c>
      <c r="B2501" s="1">
        <v>1</v>
      </c>
    </row>
    <row r="2502" spans="1:2" x14ac:dyDescent="0.25">
      <c r="A2502" s="3" t="s">
        <v>3941</v>
      </c>
      <c r="B2502" s="1">
        <v>1</v>
      </c>
    </row>
    <row r="2503" spans="1:2" x14ac:dyDescent="0.25">
      <c r="A2503" s="3" t="s">
        <v>4808</v>
      </c>
      <c r="B2503" s="1">
        <v>1</v>
      </c>
    </row>
    <row r="2504" spans="1:2" x14ac:dyDescent="0.25">
      <c r="A2504" s="3" t="s">
        <v>4755</v>
      </c>
      <c r="B2504" s="1">
        <v>1</v>
      </c>
    </row>
    <row r="2505" spans="1:2" x14ac:dyDescent="0.25">
      <c r="A2505" s="3" t="s">
        <v>587</v>
      </c>
      <c r="B2505" s="1">
        <v>1</v>
      </c>
    </row>
    <row r="2506" spans="1:2" x14ac:dyDescent="0.25">
      <c r="A2506" s="3" t="s">
        <v>2698</v>
      </c>
      <c r="B2506" s="1">
        <v>1</v>
      </c>
    </row>
    <row r="2507" spans="1:2" x14ac:dyDescent="0.25">
      <c r="A2507" s="3" t="s">
        <v>3534</v>
      </c>
      <c r="B2507" s="1">
        <v>1</v>
      </c>
    </row>
    <row r="2508" spans="1:2" x14ac:dyDescent="0.25">
      <c r="A2508" s="3" t="s">
        <v>3888</v>
      </c>
      <c r="B2508" s="1">
        <v>1</v>
      </c>
    </row>
    <row r="2509" spans="1:2" x14ac:dyDescent="0.25">
      <c r="A2509" s="3" t="s">
        <v>1212</v>
      </c>
      <c r="B2509" s="1">
        <v>1</v>
      </c>
    </row>
    <row r="2510" spans="1:2" x14ac:dyDescent="0.25">
      <c r="A2510" s="3" t="s">
        <v>714</v>
      </c>
      <c r="B2510" s="1">
        <v>1</v>
      </c>
    </row>
    <row r="2511" spans="1:2" x14ac:dyDescent="0.25">
      <c r="A2511" s="3" t="s">
        <v>4491</v>
      </c>
      <c r="B2511" s="1">
        <v>1</v>
      </c>
    </row>
    <row r="2512" spans="1:2" x14ac:dyDescent="0.25">
      <c r="A2512" s="3" t="s">
        <v>3251</v>
      </c>
      <c r="B2512" s="1">
        <v>1</v>
      </c>
    </row>
    <row r="2513" spans="1:2" x14ac:dyDescent="0.25">
      <c r="A2513" s="3" t="s">
        <v>1107</v>
      </c>
      <c r="B2513" s="1">
        <v>1</v>
      </c>
    </row>
    <row r="2514" spans="1:2" x14ac:dyDescent="0.25">
      <c r="A2514" s="3" t="s">
        <v>1162</v>
      </c>
      <c r="B2514" s="1">
        <v>1</v>
      </c>
    </row>
    <row r="2515" spans="1:2" x14ac:dyDescent="0.25">
      <c r="A2515" s="3" t="s">
        <v>465</v>
      </c>
      <c r="B2515" s="1">
        <v>1</v>
      </c>
    </row>
    <row r="2516" spans="1:2" x14ac:dyDescent="0.25">
      <c r="A2516" s="3" t="s">
        <v>3075</v>
      </c>
      <c r="B2516" s="1">
        <v>1</v>
      </c>
    </row>
    <row r="2517" spans="1:2" x14ac:dyDescent="0.25">
      <c r="A2517" s="3" t="s">
        <v>3158</v>
      </c>
      <c r="B2517" s="1">
        <v>1</v>
      </c>
    </row>
    <row r="2518" spans="1:2" x14ac:dyDescent="0.25">
      <c r="A2518" s="3" t="s">
        <v>3744</v>
      </c>
      <c r="B2518" s="1">
        <v>1</v>
      </c>
    </row>
    <row r="2519" spans="1:2" x14ac:dyDescent="0.25">
      <c r="A2519" s="3" t="s">
        <v>3641</v>
      </c>
      <c r="B2519" s="1">
        <v>1</v>
      </c>
    </row>
    <row r="2520" spans="1:2" x14ac:dyDescent="0.25">
      <c r="A2520" s="3" t="s">
        <v>4526</v>
      </c>
      <c r="B2520" s="1">
        <v>1</v>
      </c>
    </row>
    <row r="2521" spans="1:2" x14ac:dyDescent="0.25">
      <c r="A2521" s="3" t="s">
        <v>4887</v>
      </c>
      <c r="B2521" s="1">
        <v>1</v>
      </c>
    </row>
    <row r="2522" spans="1:2" x14ac:dyDescent="0.25">
      <c r="A2522" s="3" t="s">
        <v>4304</v>
      </c>
      <c r="B2522" s="1">
        <v>1</v>
      </c>
    </row>
    <row r="2523" spans="1:2" x14ac:dyDescent="0.25">
      <c r="A2523" s="3" t="s">
        <v>242</v>
      </c>
      <c r="B2523" s="1">
        <v>1</v>
      </c>
    </row>
    <row r="2524" spans="1:2" x14ac:dyDescent="0.25">
      <c r="A2524" s="3" t="s">
        <v>1926</v>
      </c>
      <c r="B2524" s="1">
        <v>1</v>
      </c>
    </row>
    <row r="2525" spans="1:2" x14ac:dyDescent="0.25">
      <c r="A2525" s="3" t="s">
        <v>4036</v>
      </c>
      <c r="B2525" s="1">
        <v>1</v>
      </c>
    </row>
    <row r="2526" spans="1:2" x14ac:dyDescent="0.25">
      <c r="A2526" s="3" t="s">
        <v>3354</v>
      </c>
      <c r="B2526" s="1">
        <v>1</v>
      </c>
    </row>
    <row r="2527" spans="1:2" x14ac:dyDescent="0.25">
      <c r="A2527" s="3" t="s">
        <v>3836</v>
      </c>
      <c r="B2527" s="1">
        <v>1</v>
      </c>
    </row>
    <row r="2528" spans="1:2" x14ac:dyDescent="0.25">
      <c r="A2528" s="3" t="s">
        <v>1205</v>
      </c>
      <c r="B2528" s="1">
        <v>1</v>
      </c>
    </row>
    <row r="2529" spans="1:2" x14ac:dyDescent="0.25">
      <c r="A2529" s="3" t="s">
        <v>1096</v>
      </c>
      <c r="B2529" s="1">
        <v>1</v>
      </c>
    </row>
    <row r="2530" spans="1:2" x14ac:dyDescent="0.25">
      <c r="A2530" s="3" t="s">
        <v>2266</v>
      </c>
      <c r="B2530" s="1">
        <v>1</v>
      </c>
    </row>
    <row r="2531" spans="1:2" x14ac:dyDescent="0.25">
      <c r="A2531" s="3" t="s">
        <v>3959</v>
      </c>
      <c r="B2531" s="1">
        <v>1</v>
      </c>
    </row>
    <row r="2532" spans="1:2" x14ac:dyDescent="0.25">
      <c r="A2532" s="3" t="s">
        <v>205</v>
      </c>
      <c r="B2532" s="1">
        <v>1</v>
      </c>
    </row>
    <row r="2533" spans="1:2" x14ac:dyDescent="0.25">
      <c r="A2533" s="3" t="s">
        <v>1240</v>
      </c>
      <c r="B2533" s="1">
        <v>1</v>
      </c>
    </row>
    <row r="2534" spans="1:2" x14ac:dyDescent="0.25">
      <c r="A2534" s="3" t="s">
        <v>4114</v>
      </c>
      <c r="B2534" s="1">
        <v>1</v>
      </c>
    </row>
    <row r="2535" spans="1:2" x14ac:dyDescent="0.25">
      <c r="A2535" s="3" t="s">
        <v>2250</v>
      </c>
      <c r="B2535" s="1">
        <v>1</v>
      </c>
    </row>
    <row r="2536" spans="1:2" x14ac:dyDescent="0.25">
      <c r="A2536" s="3" t="s">
        <v>1433</v>
      </c>
      <c r="B2536" s="1">
        <v>1</v>
      </c>
    </row>
    <row r="2537" spans="1:2" x14ac:dyDescent="0.25">
      <c r="A2537" s="3" t="s">
        <v>2979</v>
      </c>
      <c r="B2537" s="1">
        <v>1</v>
      </c>
    </row>
    <row r="2538" spans="1:2" x14ac:dyDescent="0.25">
      <c r="A2538" s="3" t="s">
        <v>4186</v>
      </c>
      <c r="B2538" s="1">
        <v>1</v>
      </c>
    </row>
    <row r="2539" spans="1:2" x14ac:dyDescent="0.25">
      <c r="A2539" s="3" t="s">
        <v>2267</v>
      </c>
      <c r="B2539" s="1">
        <v>1</v>
      </c>
    </row>
    <row r="2540" spans="1:2" x14ac:dyDescent="0.25">
      <c r="A2540" s="3" t="s">
        <v>3873</v>
      </c>
      <c r="B2540" s="1">
        <v>1</v>
      </c>
    </row>
    <row r="2541" spans="1:2" x14ac:dyDescent="0.25">
      <c r="A2541" s="3" t="s">
        <v>4904</v>
      </c>
      <c r="B2541" s="1">
        <v>1</v>
      </c>
    </row>
    <row r="2542" spans="1:2" x14ac:dyDescent="0.25">
      <c r="A2542" s="3" t="s">
        <v>3205</v>
      </c>
      <c r="B2542" s="1">
        <v>1</v>
      </c>
    </row>
    <row r="2543" spans="1:2" x14ac:dyDescent="0.25">
      <c r="A2543" s="3" t="s">
        <v>4008</v>
      </c>
      <c r="B2543" s="1">
        <v>1</v>
      </c>
    </row>
    <row r="2544" spans="1:2" x14ac:dyDescent="0.25">
      <c r="A2544" s="3" t="s">
        <v>4480</v>
      </c>
      <c r="B2544" s="1">
        <v>1</v>
      </c>
    </row>
    <row r="2545" spans="1:2" x14ac:dyDescent="0.25">
      <c r="A2545" s="3" t="s">
        <v>1089</v>
      </c>
      <c r="B2545" s="1">
        <v>1</v>
      </c>
    </row>
    <row r="2546" spans="1:2" x14ac:dyDescent="0.25">
      <c r="A2546" s="3" t="s">
        <v>1712</v>
      </c>
      <c r="B2546" s="1">
        <v>1</v>
      </c>
    </row>
    <row r="2547" spans="1:2" x14ac:dyDescent="0.25">
      <c r="A2547" s="3" t="s">
        <v>64</v>
      </c>
      <c r="B2547" s="1">
        <v>1</v>
      </c>
    </row>
    <row r="2548" spans="1:2" x14ac:dyDescent="0.25">
      <c r="A2548" s="3" t="s">
        <v>1136</v>
      </c>
      <c r="B2548" s="1">
        <v>1</v>
      </c>
    </row>
    <row r="2549" spans="1:2" x14ac:dyDescent="0.25">
      <c r="A2549" s="3" t="s">
        <v>3412</v>
      </c>
      <c r="B2549" s="1">
        <v>1</v>
      </c>
    </row>
    <row r="2550" spans="1:2" x14ac:dyDescent="0.25">
      <c r="A2550" s="3" t="s">
        <v>649</v>
      </c>
      <c r="B2550" s="1">
        <v>1</v>
      </c>
    </row>
    <row r="2551" spans="1:2" x14ac:dyDescent="0.25">
      <c r="A2551" s="3" t="s">
        <v>1999</v>
      </c>
      <c r="B2551" s="1">
        <v>1</v>
      </c>
    </row>
    <row r="2552" spans="1:2" x14ac:dyDescent="0.25">
      <c r="A2552" s="3" t="s">
        <v>507</v>
      </c>
      <c r="B2552" s="1">
        <v>1</v>
      </c>
    </row>
    <row r="2553" spans="1:2" x14ac:dyDescent="0.25">
      <c r="A2553" s="3" t="s">
        <v>2290</v>
      </c>
      <c r="B2553" s="1">
        <v>1</v>
      </c>
    </row>
    <row r="2554" spans="1:2" x14ac:dyDescent="0.25">
      <c r="A2554" s="3" t="s">
        <v>4604</v>
      </c>
      <c r="B2554" s="1">
        <v>1</v>
      </c>
    </row>
    <row r="2555" spans="1:2" x14ac:dyDescent="0.25">
      <c r="A2555" s="3" t="s">
        <v>3988</v>
      </c>
      <c r="B2555" s="1">
        <v>1</v>
      </c>
    </row>
    <row r="2556" spans="1:2" x14ac:dyDescent="0.25">
      <c r="A2556" s="3" t="s">
        <v>1316</v>
      </c>
      <c r="B2556" s="1">
        <v>1</v>
      </c>
    </row>
    <row r="2557" spans="1:2" x14ac:dyDescent="0.25">
      <c r="A2557" s="3" t="s">
        <v>3529</v>
      </c>
      <c r="B2557" s="1">
        <v>1</v>
      </c>
    </row>
    <row r="2558" spans="1:2" x14ac:dyDescent="0.25">
      <c r="A2558" s="3" t="s">
        <v>4200</v>
      </c>
      <c r="B2558" s="1">
        <v>1</v>
      </c>
    </row>
    <row r="2559" spans="1:2" x14ac:dyDescent="0.25">
      <c r="A2559" s="3" t="s">
        <v>4305</v>
      </c>
      <c r="B2559" s="1">
        <v>1</v>
      </c>
    </row>
    <row r="2560" spans="1:2" x14ac:dyDescent="0.25">
      <c r="A2560" s="3" t="s">
        <v>467</v>
      </c>
      <c r="B2560" s="1">
        <v>1</v>
      </c>
    </row>
    <row r="2561" spans="1:2" x14ac:dyDescent="0.25">
      <c r="A2561" s="3" t="s">
        <v>3070</v>
      </c>
      <c r="B2561" s="1">
        <v>1</v>
      </c>
    </row>
    <row r="2562" spans="1:2" x14ac:dyDescent="0.25">
      <c r="A2562" s="3" t="s">
        <v>1446</v>
      </c>
      <c r="B2562" s="1">
        <v>1</v>
      </c>
    </row>
    <row r="2563" spans="1:2" x14ac:dyDescent="0.25">
      <c r="A2563" s="3" t="s">
        <v>3764</v>
      </c>
      <c r="B2563" s="1">
        <v>1</v>
      </c>
    </row>
    <row r="2564" spans="1:2" x14ac:dyDescent="0.25">
      <c r="A2564" s="3" t="s">
        <v>4848</v>
      </c>
      <c r="B2564" s="1">
        <v>1</v>
      </c>
    </row>
    <row r="2565" spans="1:2" x14ac:dyDescent="0.25">
      <c r="A2565" s="3" t="s">
        <v>3558</v>
      </c>
      <c r="B2565" s="1">
        <v>1</v>
      </c>
    </row>
    <row r="2566" spans="1:2" x14ac:dyDescent="0.25">
      <c r="A2566" s="3" t="s">
        <v>3867</v>
      </c>
      <c r="B2566" s="1">
        <v>1</v>
      </c>
    </row>
    <row r="2567" spans="1:2" x14ac:dyDescent="0.25">
      <c r="A2567" s="3" t="s">
        <v>4347</v>
      </c>
      <c r="B2567" s="1">
        <v>1</v>
      </c>
    </row>
    <row r="2568" spans="1:2" x14ac:dyDescent="0.25">
      <c r="A2568" s="3" t="s">
        <v>4585</v>
      </c>
      <c r="B2568" s="1">
        <v>1</v>
      </c>
    </row>
    <row r="2569" spans="1:2" x14ac:dyDescent="0.25">
      <c r="A2569" s="3" t="s">
        <v>3028</v>
      </c>
      <c r="B2569" s="1">
        <v>1</v>
      </c>
    </row>
    <row r="2570" spans="1:2" x14ac:dyDescent="0.25">
      <c r="A2570" s="3" t="s">
        <v>70</v>
      </c>
      <c r="B2570" s="1">
        <v>1</v>
      </c>
    </row>
    <row r="2571" spans="1:2" x14ac:dyDescent="0.25">
      <c r="A2571" s="3" t="s">
        <v>3872</v>
      </c>
      <c r="B2571" s="1">
        <v>1</v>
      </c>
    </row>
    <row r="2572" spans="1:2" x14ac:dyDescent="0.25">
      <c r="A2572" s="3" t="s">
        <v>586</v>
      </c>
      <c r="B2572" s="1">
        <v>1</v>
      </c>
    </row>
    <row r="2573" spans="1:2" x14ac:dyDescent="0.25">
      <c r="A2573" s="3" t="s">
        <v>4935</v>
      </c>
      <c r="B2573" s="1">
        <v>1</v>
      </c>
    </row>
    <row r="2574" spans="1:2" x14ac:dyDescent="0.25">
      <c r="A2574" s="3" t="s">
        <v>1380</v>
      </c>
      <c r="B2574" s="1">
        <v>1</v>
      </c>
    </row>
    <row r="2575" spans="1:2" x14ac:dyDescent="0.25">
      <c r="A2575" s="3" t="s">
        <v>31</v>
      </c>
      <c r="B2575" s="1">
        <v>1</v>
      </c>
    </row>
    <row r="2576" spans="1:2" x14ac:dyDescent="0.25">
      <c r="A2576" s="3" t="s">
        <v>1877</v>
      </c>
      <c r="B2576" s="1">
        <v>1</v>
      </c>
    </row>
    <row r="2577" spans="1:2" x14ac:dyDescent="0.25">
      <c r="A2577" s="3" t="s">
        <v>4992</v>
      </c>
      <c r="B2577" s="1">
        <v>1</v>
      </c>
    </row>
    <row r="2578" spans="1:2" x14ac:dyDescent="0.25">
      <c r="A2578" s="3" t="s">
        <v>2158</v>
      </c>
      <c r="B2578" s="1">
        <v>1</v>
      </c>
    </row>
    <row r="2579" spans="1:2" x14ac:dyDescent="0.25">
      <c r="A2579" s="3" t="s">
        <v>2237</v>
      </c>
      <c r="B2579" s="1">
        <v>1</v>
      </c>
    </row>
    <row r="2580" spans="1:2" x14ac:dyDescent="0.25">
      <c r="A2580" s="3" t="s">
        <v>1982</v>
      </c>
      <c r="B2580" s="1">
        <v>1</v>
      </c>
    </row>
    <row r="2581" spans="1:2" x14ac:dyDescent="0.25">
      <c r="A2581" s="3" t="s">
        <v>4116</v>
      </c>
      <c r="B2581" s="1">
        <v>1</v>
      </c>
    </row>
    <row r="2582" spans="1:2" x14ac:dyDescent="0.25">
      <c r="A2582" s="3" t="s">
        <v>4661</v>
      </c>
      <c r="B2582" s="1">
        <v>1</v>
      </c>
    </row>
    <row r="2583" spans="1:2" x14ac:dyDescent="0.25">
      <c r="A2583" s="3" t="s">
        <v>4953</v>
      </c>
      <c r="B2583" s="1">
        <v>1</v>
      </c>
    </row>
    <row r="2584" spans="1:2" x14ac:dyDescent="0.25">
      <c r="A2584" s="3" t="s">
        <v>1282</v>
      </c>
      <c r="B2584" s="1">
        <v>1</v>
      </c>
    </row>
    <row r="2585" spans="1:2" x14ac:dyDescent="0.25">
      <c r="A2585" s="3" t="s">
        <v>554</v>
      </c>
      <c r="B2585" s="1">
        <v>1</v>
      </c>
    </row>
    <row r="2586" spans="1:2" x14ac:dyDescent="0.25">
      <c r="A2586" s="3" t="s">
        <v>1946</v>
      </c>
      <c r="B2586" s="1">
        <v>1</v>
      </c>
    </row>
    <row r="2587" spans="1:2" x14ac:dyDescent="0.25">
      <c r="A2587" s="3" t="s">
        <v>1749</v>
      </c>
      <c r="B2587" s="1">
        <v>1</v>
      </c>
    </row>
    <row r="2588" spans="1:2" x14ac:dyDescent="0.25">
      <c r="A2588" s="3" t="s">
        <v>3848</v>
      </c>
      <c r="B2588" s="1">
        <v>1</v>
      </c>
    </row>
    <row r="2589" spans="1:2" x14ac:dyDescent="0.25">
      <c r="A2589" s="3" t="s">
        <v>4042</v>
      </c>
      <c r="B2589" s="1">
        <v>1</v>
      </c>
    </row>
    <row r="2590" spans="1:2" x14ac:dyDescent="0.25">
      <c r="A2590" s="3" t="s">
        <v>4236</v>
      </c>
      <c r="B2590" s="1">
        <v>1</v>
      </c>
    </row>
    <row r="2591" spans="1:2" x14ac:dyDescent="0.25">
      <c r="A2591" s="3" t="s">
        <v>2405</v>
      </c>
      <c r="B2591" s="1">
        <v>1</v>
      </c>
    </row>
    <row r="2592" spans="1:2" x14ac:dyDescent="0.25">
      <c r="A2592" s="3" t="s">
        <v>4916</v>
      </c>
      <c r="B2592" s="1">
        <v>1</v>
      </c>
    </row>
    <row r="2593" spans="1:2" x14ac:dyDescent="0.25">
      <c r="A2593" s="3" t="s">
        <v>2309</v>
      </c>
      <c r="B2593" s="1">
        <v>1</v>
      </c>
    </row>
    <row r="2594" spans="1:2" x14ac:dyDescent="0.25">
      <c r="A2594" s="3" t="s">
        <v>339</v>
      </c>
      <c r="B2594" s="1">
        <v>1</v>
      </c>
    </row>
    <row r="2595" spans="1:2" x14ac:dyDescent="0.25">
      <c r="A2595" s="3" t="s">
        <v>1339</v>
      </c>
      <c r="B2595" s="1">
        <v>1</v>
      </c>
    </row>
    <row r="2596" spans="1:2" x14ac:dyDescent="0.25">
      <c r="A2596" s="3" t="s">
        <v>676</v>
      </c>
      <c r="B2596" s="1">
        <v>1</v>
      </c>
    </row>
    <row r="2597" spans="1:2" x14ac:dyDescent="0.25">
      <c r="A2597" s="3" t="s">
        <v>430</v>
      </c>
      <c r="B2597" s="1">
        <v>1</v>
      </c>
    </row>
    <row r="2598" spans="1:2" x14ac:dyDescent="0.25">
      <c r="A2598" s="3" t="s">
        <v>2227</v>
      </c>
      <c r="B2598" s="1">
        <v>1</v>
      </c>
    </row>
    <row r="2599" spans="1:2" x14ac:dyDescent="0.25">
      <c r="A2599" s="3" t="s">
        <v>3079</v>
      </c>
      <c r="B2599" s="1">
        <v>1</v>
      </c>
    </row>
    <row r="2600" spans="1:2" x14ac:dyDescent="0.25">
      <c r="A2600" s="3" t="s">
        <v>1509</v>
      </c>
      <c r="B2600" s="1">
        <v>1</v>
      </c>
    </row>
    <row r="2601" spans="1:2" x14ac:dyDescent="0.25">
      <c r="A2601" s="3" t="s">
        <v>1477</v>
      </c>
      <c r="B2601" s="1">
        <v>1</v>
      </c>
    </row>
    <row r="2602" spans="1:2" x14ac:dyDescent="0.25">
      <c r="A2602" s="3" t="s">
        <v>1737</v>
      </c>
      <c r="B2602" s="1">
        <v>1</v>
      </c>
    </row>
    <row r="2603" spans="1:2" x14ac:dyDescent="0.25">
      <c r="A2603" s="3" t="s">
        <v>967</v>
      </c>
      <c r="B2603" s="1">
        <v>1</v>
      </c>
    </row>
    <row r="2604" spans="1:2" x14ac:dyDescent="0.25">
      <c r="A2604" s="3" t="s">
        <v>1577</v>
      </c>
      <c r="B2604" s="1">
        <v>1</v>
      </c>
    </row>
    <row r="2605" spans="1:2" x14ac:dyDescent="0.25">
      <c r="A2605" s="3" t="s">
        <v>3080</v>
      </c>
      <c r="B2605" s="1">
        <v>1</v>
      </c>
    </row>
    <row r="2606" spans="1:2" x14ac:dyDescent="0.25">
      <c r="A2606" s="3" t="s">
        <v>4790</v>
      </c>
      <c r="B2606" s="1">
        <v>1</v>
      </c>
    </row>
    <row r="2607" spans="1:2" x14ac:dyDescent="0.25">
      <c r="A2607" s="3" t="s">
        <v>4266</v>
      </c>
      <c r="B2607" s="1">
        <v>1</v>
      </c>
    </row>
    <row r="2608" spans="1:2" x14ac:dyDescent="0.25">
      <c r="A2608" s="3" t="s">
        <v>360</v>
      </c>
      <c r="B2608" s="1">
        <v>1</v>
      </c>
    </row>
    <row r="2609" spans="1:2" x14ac:dyDescent="0.25">
      <c r="A2609" s="3" t="s">
        <v>333</v>
      </c>
      <c r="B2609" s="1">
        <v>1</v>
      </c>
    </row>
    <row r="2610" spans="1:2" x14ac:dyDescent="0.25">
      <c r="A2610" s="3" t="s">
        <v>658</v>
      </c>
      <c r="B2610" s="1">
        <v>1</v>
      </c>
    </row>
    <row r="2611" spans="1:2" x14ac:dyDescent="0.25">
      <c r="A2611" s="3" t="s">
        <v>2583</v>
      </c>
      <c r="B2611" s="1">
        <v>1</v>
      </c>
    </row>
    <row r="2612" spans="1:2" x14ac:dyDescent="0.25">
      <c r="A2612" s="3" t="s">
        <v>445</v>
      </c>
      <c r="B2612" s="1">
        <v>1</v>
      </c>
    </row>
    <row r="2613" spans="1:2" x14ac:dyDescent="0.25">
      <c r="A2613" s="3" t="s">
        <v>3356</v>
      </c>
      <c r="B2613" s="1">
        <v>1</v>
      </c>
    </row>
    <row r="2614" spans="1:2" x14ac:dyDescent="0.25">
      <c r="A2614" s="3" t="s">
        <v>388</v>
      </c>
      <c r="B2614" s="1">
        <v>1</v>
      </c>
    </row>
    <row r="2615" spans="1:2" x14ac:dyDescent="0.25">
      <c r="A2615" s="3" t="s">
        <v>3467</v>
      </c>
      <c r="B2615" s="1">
        <v>1</v>
      </c>
    </row>
    <row r="2616" spans="1:2" x14ac:dyDescent="0.25">
      <c r="A2616" s="3" t="s">
        <v>270</v>
      </c>
      <c r="B2616" s="1">
        <v>1</v>
      </c>
    </row>
    <row r="2617" spans="1:2" x14ac:dyDescent="0.25">
      <c r="A2617" s="3" t="s">
        <v>3406</v>
      </c>
      <c r="B2617" s="1">
        <v>1</v>
      </c>
    </row>
    <row r="2618" spans="1:2" x14ac:dyDescent="0.25">
      <c r="A2618" s="3" t="s">
        <v>2459</v>
      </c>
      <c r="B2618" s="1">
        <v>1</v>
      </c>
    </row>
    <row r="2619" spans="1:2" x14ac:dyDescent="0.25">
      <c r="A2619" s="3" t="s">
        <v>4461</v>
      </c>
      <c r="B2619" s="1">
        <v>1</v>
      </c>
    </row>
    <row r="2620" spans="1:2" x14ac:dyDescent="0.25">
      <c r="A2620" s="3" t="s">
        <v>3402</v>
      </c>
      <c r="B2620" s="1">
        <v>1</v>
      </c>
    </row>
    <row r="2621" spans="1:2" x14ac:dyDescent="0.25">
      <c r="A2621" s="3" t="s">
        <v>4235</v>
      </c>
      <c r="B2621" s="1">
        <v>1</v>
      </c>
    </row>
    <row r="2622" spans="1:2" x14ac:dyDescent="0.25">
      <c r="A2622" s="3" t="s">
        <v>482</v>
      </c>
      <c r="B2622" s="1">
        <v>1</v>
      </c>
    </row>
    <row r="2623" spans="1:2" x14ac:dyDescent="0.25">
      <c r="A2623" s="3" t="s">
        <v>1886</v>
      </c>
      <c r="B2623" s="1">
        <v>1</v>
      </c>
    </row>
    <row r="2624" spans="1:2" x14ac:dyDescent="0.25">
      <c r="A2624" s="3" t="s">
        <v>1838</v>
      </c>
      <c r="B2624" s="1">
        <v>1</v>
      </c>
    </row>
    <row r="2625" spans="1:2" x14ac:dyDescent="0.25">
      <c r="A2625" s="3" t="s">
        <v>436</v>
      </c>
      <c r="B2625" s="1">
        <v>1</v>
      </c>
    </row>
    <row r="2626" spans="1:2" x14ac:dyDescent="0.25">
      <c r="A2626" s="3" t="s">
        <v>1139</v>
      </c>
      <c r="B2626" s="1">
        <v>1</v>
      </c>
    </row>
    <row r="2627" spans="1:2" x14ac:dyDescent="0.25">
      <c r="A2627" s="3" t="s">
        <v>4679</v>
      </c>
      <c r="B2627" s="1">
        <v>1</v>
      </c>
    </row>
    <row r="2628" spans="1:2" x14ac:dyDescent="0.25">
      <c r="A2628" s="3" t="s">
        <v>2320</v>
      </c>
      <c r="B2628" s="1">
        <v>1</v>
      </c>
    </row>
    <row r="2629" spans="1:2" x14ac:dyDescent="0.25">
      <c r="A2629" s="3" t="s">
        <v>1753</v>
      </c>
      <c r="B2629" s="1">
        <v>1</v>
      </c>
    </row>
    <row r="2630" spans="1:2" x14ac:dyDescent="0.25">
      <c r="A2630" s="3" t="s">
        <v>1610</v>
      </c>
      <c r="B2630" s="1">
        <v>1</v>
      </c>
    </row>
    <row r="2631" spans="1:2" x14ac:dyDescent="0.25">
      <c r="A2631" s="3" t="s">
        <v>1791</v>
      </c>
      <c r="B2631" s="1">
        <v>1</v>
      </c>
    </row>
    <row r="2632" spans="1:2" x14ac:dyDescent="0.25">
      <c r="A2632" s="3" t="s">
        <v>3093</v>
      </c>
      <c r="B2632" s="1">
        <v>1</v>
      </c>
    </row>
    <row r="2633" spans="1:2" x14ac:dyDescent="0.25">
      <c r="A2633" s="3" t="s">
        <v>2206</v>
      </c>
      <c r="B2633" s="1">
        <v>1</v>
      </c>
    </row>
    <row r="2634" spans="1:2" x14ac:dyDescent="0.25">
      <c r="A2634" s="3" t="s">
        <v>2711</v>
      </c>
      <c r="B2634" s="1">
        <v>1</v>
      </c>
    </row>
    <row r="2635" spans="1:2" x14ac:dyDescent="0.25">
      <c r="A2635" s="3" t="s">
        <v>2540</v>
      </c>
      <c r="B2635" s="1">
        <v>1</v>
      </c>
    </row>
    <row r="2636" spans="1:2" x14ac:dyDescent="0.25">
      <c r="A2636" s="3" t="s">
        <v>1911</v>
      </c>
      <c r="B2636" s="1">
        <v>1</v>
      </c>
    </row>
    <row r="2637" spans="1:2" x14ac:dyDescent="0.25">
      <c r="A2637" s="3" t="s">
        <v>4682</v>
      </c>
      <c r="B2637" s="1">
        <v>1</v>
      </c>
    </row>
    <row r="2638" spans="1:2" x14ac:dyDescent="0.25">
      <c r="A2638" s="3" t="s">
        <v>3693</v>
      </c>
      <c r="B2638" s="1">
        <v>1</v>
      </c>
    </row>
    <row r="2639" spans="1:2" x14ac:dyDescent="0.25">
      <c r="A2639" s="3" t="s">
        <v>4864</v>
      </c>
      <c r="B2639" s="1">
        <v>1</v>
      </c>
    </row>
    <row r="2640" spans="1:2" x14ac:dyDescent="0.25">
      <c r="A2640" s="3" t="s">
        <v>2554</v>
      </c>
      <c r="B2640" s="1">
        <v>1</v>
      </c>
    </row>
    <row r="2641" spans="1:2" x14ac:dyDescent="0.25">
      <c r="A2641" s="3" t="s">
        <v>1313</v>
      </c>
      <c r="B2641" s="1">
        <v>1</v>
      </c>
    </row>
    <row r="2642" spans="1:2" x14ac:dyDescent="0.25">
      <c r="A2642" s="3" t="s">
        <v>1961</v>
      </c>
      <c r="B2642" s="1">
        <v>1</v>
      </c>
    </row>
    <row r="2643" spans="1:2" x14ac:dyDescent="0.25">
      <c r="A2643" s="3" t="s">
        <v>3018</v>
      </c>
      <c r="B2643" s="1">
        <v>1</v>
      </c>
    </row>
    <row r="2644" spans="1:2" x14ac:dyDescent="0.25">
      <c r="A2644" s="3" t="s">
        <v>2977</v>
      </c>
      <c r="B2644" s="1">
        <v>1</v>
      </c>
    </row>
    <row r="2645" spans="1:2" x14ac:dyDescent="0.25">
      <c r="A2645" s="3" t="s">
        <v>3184</v>
      </c>
      <c r="B2645" s="1">
        <v>1</v>
      </c>
    </row>
    <row r="2646" spans="1:2" x14ac:dyDescent="0.25">
      <c r="A2646" s="3" t="s">
        <v>3451</v>
      </c>
      <c r="B2646" s="1">
        <v>1</v>
      </c>
    </row>
    <row r="2647" spans="1:2" x14ac:dyDescent="0.25">
      <c r="A2647" s="3" t="s">
        <v>3353</v>
      </c>
      <c r="B2647" s="1">
        <v>1</v>
      </c>
    </row>
    <row r="2648" spans="1:2" x14ac:dyDescent="0.25">
      <c r="A2648" s="3" t="s">
        <v>4399</v>
      </c>
      <c r="B2648" s="1">
        <v>1</v>
      </c>
    </row>
    <row r="2649" spans="1:2" x14ac:dyDescent="0.25">
      <c r="A2649" s="3" t="s">
        <v>2282</v>
      </c>
      <c r="B2649" s="1">
        <v>1</v>
      </c>
    </row>
    <row r="2650" spans="1:2" x14ac:dyDescent="0.25">
      <c r="A2650" s="3" t="s">
        <v>1043</v>
      </c>
      <c r="B2650" s="1">
        <v>1</v>
      </c>
    </row>
    <row r="2651" spans="1:2" x14ac:dyDescent="0.25">
      <c r="A2651" s="3" t="s">
        <v>2096</v>
      </c>
      <c r="B2651" s="1">
        <v>1</v>
      </c>
    </row>
    <row r="2652" spans="1:2" x14ac:dyDescent="0.25">
      <c r="A2652" s="3" t="s">
        <v>3187</v>
      </c>
      <c r="B2652" s="1">
        <v>1</v>
      </c>
    </row>
    <row r="2653" spans="1:2" x14ac:dyDescent="0.25">
      <c r="A2653" s="3" t="s">
        <v>3886</v>
      </c>
      <c r="B2653" s="1">
        <v>1</v>
      </c>
    </row>
    <row r="2654" spans="1:2" x14ac:dyDescent="0.25">
      <c r="A2654" s="3" t="s">
        <v>4075</v>
      </c>
      <c r="B2654" s="1">
        <v>1</v>
      </c>
    </row>
    <row r="2655" spans="1:2" x14ac:dyDescent="0.25">
      <c r="A2655" s="3" t="s">
        <v>3605</v>
      </c>
      <c r="B2655" s="1">
        <v>1</v>
      </c>
    </row>
    <row r="2656" spans="1:2" x14ac:dyDescent="0.25">
      <c r="A2656" s="3" t="s">
        <v>308</v>
      </c>
      <c r="B2656" s="1">
        <v>1</v>
      </c>
    </row>
    <row r="2657" spans="1:2" x14ac:dyDescent="0.25">
      <c r="A2657" s="3" t="s">
        <v>1769</v>
      </c>
      <c r="B2657" s="1">
        <v>1</v>
      </c>
    </row>
    <row r="2658" spans="1:2" x14ac:dyDescent="0.25">
      <c r="A2658" s="3" t="s">
        <v>1111</v>
      </c>
      <c r="B2658" s="1">
        <v>1</v>
      </c>
    </row>
    <row r="2659" spans="1:2" x14ac:dyDescent="0.25">
      <c r="A2659" s="3" t="s">
        <v>4954</v>
      </c>
      <c r="B2659" s="1">
        <v>1</v>
      </c>
    </row>
    <row r="2660" spans="1:2" x14ac:dyDescent="0.25">
      <c r="A2660" s="3" t="s">
        <v>2109</v>
      </c>
      <c r="B2660" s="1">
        <v>1</v>
      </c>
    </row>
    <row r="2661" spans="1:2" x14ac:dyDescent="0.25">
      <c r="A2661" s="3" t="s">
        <v>42</v>
      </c>
      <c r="B2661" s="1">
        <v>1</v>
      </c>
    </row>
    <row r="2662" spans="1:2" x14ac:dyDescent="0.25">
      <c r="A2662" s="3" t="s">
        <v>312</v>
      </c>
      <c r="B2662" s="1">
        <v>1</v>
      </c>
    </row>
    <row r="2663" spans="1:2" x14ac:dyDescent="0.25">
      <c r="A2663" s="3" t="s">
        <v>2883</v>
      </c>
      <c r="B2663" s="1">
        <v>1</v>
      </c>
    </row>
    <row r="2664" spans="1:2" x14ac:dyDescent="0.25">
      <c r="A2664" s="3" t="s">
        <v>2180</v>
      </c>
      <c r="B2664" s="1">
        <v>1</v>
      </c>
    </row>
    <row r="2665" spans="1:2" x14ac:dyDescent="0.25">
      <c r="A2665" s="3" t="s">
        <v>850</v>
      </c>
      <c r="B2665" s="1">
        <v>1</v>
      </c>
    </row>
    <row r="2666" spans="1:2" x14ac:dyDescent="0.25">
      <c r="A2666" s="3" t="s">
        <v>3089</v>
      </c>
      <c r="B2666" s="1">
        <v>1</v>
      </c>
    </row>
    <row r="2667" spans="1:2" x14ac:dyDescent="0.25">
      <c r="A2667" s="3" t="s">
        <v>4001</v>
      </c>
      <c r="B2667" s="1">
        <v>1</v>
      </c>
    </row>
    <row r="2668" spans="1:2" x14ac:dyDescent="0.25">
      <c r="A2668" s="3" t="s">
        <v>4783</v>
      </c>
      <c r="B2668" s="1">
        <v>1</v>
      </c>
    </row>
    <row r="2669" spans="1:2" x14ac:dyDescent="0.25">
      <c r="A2669" s="3" t="s">
        <v>641</v>
      </c>
      <c r="B2669" s="1">
        <v>1</v>
      </c>
    </row>
    <row r="2670" spans="1:2" x14ac:dyDescent="0.25">
      <c r="A2670" s="3" t="s">
        <v>2847</v>
      </c>
      <c r="B2670" s="1">
        <v>1</v>
      </c>
    </row>
    <row r="2671" spans="1:2" x14ac:dyDescent="0.25">
      <c r="A2671" s="3" t="s">
        <v>2902</v>
      </c>
      <c r="B2671" s="1">
        <v>1</v>
      </c>
    </row>
    <row r="2672" spans="1:2" x14ac:dyDescent="0.25">
      <c r="A2672" s="3" t="s">
        <v>2246</v>
      </c>
      <c r="B2672" s="1">
        <v>1</v>
      </c>
    </row>
    <row r="2673" spans="1:2" x14ac:dyDescent="0.25">
      <c r="A2673" s="3" t="s">
        <v>3202</v>
      </c>
      <c r="B2673" s="1">
        <v>1</v>
      </c>
    </row>
    <row r="2674" spans="1:2" x14ac:dyDescent="0.25">
      <c r="A2674" s="3" t="s">
        <v>3533</v>
      </c>
      <c r="B2674" s="1">
        <v>1</v>
      </c>
    </row>
    <row r="2675" spans="1:2" x14ac:dyDescent="0.25">
      <c r="A2675" s="3" t="s">
        <v>4028</v>
      </c>
      <c r="B2675" s="1">
        <v>1</v>
      </c>
    </row>
    <row r="2676" spans="1:2" x14ac:dyDescent="0.25">
      <c r="A2676" s="3" t="s">
        <v>4091</v>
      </c>
      <c r="B2676" s="1">
        <v>1</v>
      </c>
    </row>
    <row r="2677" spans="1:2" x14ac:dyDescent="0.25">
      <c r="A2677" s="3" t="s">
        <v>2704</v>
      </c>
      <c r="B2677" s="1">
        <v>1</v>
      </c>
    </row>
    <row r="2678" spans="1:2" x14ac:dyDescent="0.25">
      <c r="A2678" s="3" t="s">
        <v>2484</v>
      </c>
      <c r="B2678" s="1">
        <v>1</v>
      </c>
    </row>
    <row r="2679" spans="1:2" x14ac:dyDescent="0.25">
      <c r="A2679" s="3" t="s">
        <v>2151</v>
      </c>
      <c r="B2679" s="1">
        <v>1</v>
      </c>
    </row>
    <row r="2680" spans="1:2" x14ac:dyDescent="0.25">
      <c r="A2680" s="3" t="s">
        <v>4844</v>
      </c>
      <c r="B2680" s="1">
        <v>1</v>
      </c>
    </row>
    <row r="2681" spans="1:2" x14ac:dyDescent="0.25">
      <c r="A2681" s="3" t="s">
        <v>1370</v>
      </c>
      <c r="B2681" s="1">
        <v>1</v>
      </c>
    </row>
    <row r="2682" spans="1:2" x14ac:dyDescent="0.25">
      <c r="A2682" s="3" t="s">
        <v>2645</v>
      </c>
      <c r="B2682" s="1">
        <v>1</v>
      </c>
    </row>
    <row r="2683" spans="1:2" x14ac:dyDescent="0.25">
      <c r="A2683" s="3" t="s">
        <v>4581</v>
      </c>
      <c r="B2683" s="1">
        <v>1</v>
      </c>
    </row>
    <row r="2684" spans="1:2" x14ac:dyDescent="0.25">
      <c r="A2684" s="3" t="s">
        <v>106</v>
      </c>
      <c r="B2684" s="1">
        <v>1</v>
      </c>
    </row>
    <row r="2685" spans="1:2" x14ac:dyDescent="0.25">
      <c r="A2685" s="3" t="s">
        <v>1042</v>
      </c>
      <c r="B2685" s="1">
        <v>1</v>
      </c>
    </row>
    <row r="2686" spans="1:2" x14ac:dyDescent="0.25">
      <c r="A2686" s="3" t="s">
        <v>3518</v>
      </c>
      <c r="B2686" s="1">
        <v>1</v>
      </c>
    </row>
    <row r="2687" spans="1:2" x14ac:dyDescent="0.25">
      <c r="A2687" s="3" t="s">
        <v>4959</v>
      </c>
      <c r="B2687" s="1">
        <v>1</v>
      </c>
    </row>
    <row r="2688" spans="1:2" x14ac:dyDescent="0.25">
      <c r="A2688" s="3" t="s">
        <v>2277</v>
      </c>
      <c r="B2688" s="1">
        <v>1</v>
      </c>
    </row>
    <row r="2689" spans="1:2" x14ac:dyDescent="0.25">
      <c r="A2689" s="3" t="s">
        <v>2453</v>
      </c>
      <c r="B2689" s="1">
        <v>1</v>
      </c>
    </row>
    <row r="2690" spans="1:2" x14ac:dyDescent="0.25">
      <c r="A2690" s="3" t="s">
        <v>4552</v>
      </c>
      <c r="B2690" s="1">
        <v>1</v>
      </c>
    </row>
    <row r="2691" spans="1:2" x14ac:dyDescent="0.25">
      <c r="A2691" s="3" t="s">
        <v>2153</v>
      </c>
      <c r="B2691" s="1">
        <v>1</v>
      </c>
    </row>
    <row r="2692" spans="1:2" x14ac:dyDescent="0.25">
      <c r="A2692" s="3" t="s">
        <v>2155</v>
      </c>
      <c r="B2692" s="1">
        <v>1</v>
      </c>
    </row>
    <row r="2693" spans="1:2" x14ac:dyDescent="0.25">
      <c r="A2693" s="3" t="s">
        <v>2150</v>
      </c>
      <c r="B2693" s="1">
        <v>1</v>
      </c>
    </row>
    <row r="2694" spans="1:2" x14ac:dyDescent="0.25">
      <c r="A2694" s="3" t="s">
        <v>505</v>
      </c>
      <c r="B2694" s="1">
        <v>1</v>
      </c>
    </row>
    <row r="2695" spans="1:2" x14ac:dyDescent="0.25">
      <c r="A2695" s="3" t="s">
        <v>3675</v>
      </c>
      <c r="B2695" s="1">
        <v>1</v>
      </c>
    </row>
    <row r="2696" spans="1:2" x14ac:dyDescent="0.25">
      <c r="A2696" s="3" t="s">
        <v>1290</v>
      </c>
      <c r="B2696" s="1">
        <v>1</v>
      </c>
    </row>
    <row r="2697" spans="1:2" x14ac:dyDescent="0.25">
      <c r="A2697" s="3" t="s">
        <v>4176</v>
      </c>
      <c r="B2697" s="1">
        <v>1</v>
      </c>
    </row>
    <row r="2698" spans="1:2" x14ac:dyDescent="0.25">
      <c r="A2698" s="3" t="s">
        <v>3292</v>
      </c>
      <c r="B2698" s="1">
        <v>1</v>
      </c>
    </row>
    <row r="2699" spans="1:2" x14ac:dyDescent="0.25">
      <c r="A2699" s="3" t="s">
        <v>2145</v>
      </c>
      <c r="B2699" s="1">
        <v>1</v>
      </c>
    </row>
    <row r="2700" spans="1:2" x14ac:dyDescent="0.25">
      <c r="A2700" s="3" t="s">
        <v>3131</v>
      </c>
      <c r="B2700" s="1">
        <v>1</v>
      </c>
    </row>
    <row r="2701" spans="1:2" x14ac:dyDescent="0.25">
      <c r="A2701" s="3" t="s">
        <v>1180</v>
      </c>
      <c r="B2701" s="1">
        <v>1</v>
      </c>
    </row>
    <row r="2702" spans="1:2" x14ac:dyDescent="0.25">
      <c r="A2702" s="3" t="s">
        <v>4084</v>
      </c>
      <c r="B2702" s="1">
        <v>1</v>
      </c>
    </row>
    <row r="2703" spans="1:2" x14ac:dyDescent="0.25">
      <c r="A2703" s="3" t="s">
        <v>3255</v>
      </c>
      <c r="B2703" s="1">
        <v>1</v>
      </c>
    </row>
    <row r="2704" spans="1:2" x14ac:dyDescent="0.25">
      <c r="A2704" s="3" t="s">
        <v>4468</v>
      </c>
      <c r="B2704" s="1">
        <v>1</v>
      </c>
    </row>
    <row r="2705" spans="1:2" x14ac:dyDescent="0.25">
      <c r="A2705" s="3" t="s">
        <v>1655</v>
      </c>
      <c r="B2705" s="1">
        <v>1</v>
      </c>
    </row>
    <row r="2706" spans="1:2" x14ac:dyDescent="0.25">
      <c r="A2706" s="3" t="s">
        <v>851</v>
      </c>
      <c r="B2706" s="1">
        <v>1</v>
      </c>
    </row>
    <row r="2707" spans="1:2" x14ac:dyDescent="0.25">
      <c r="A2707" s="3" t="s">
        <v>3747</v>
      </c>
      <c r="B2707" s="1">
        <v>1</v>
      </c>
    </row>
    <row r="2708" spans="1:2" x14ac:dyDescent="0.25">
      <c r="A2708" s="3" t="s">
        <v>619</v>
      </c>
      <c r="B2708" s="1">
        <v>1</v>
      </c>
    </row>
    <row r="2709" spans="1:2" x14ac:dyDescent="0.25">
      <c r="A2709" s="3" t="s">
        <v>3819</v>
      </c>
      <c r="B2709" s="1">
        <v>1</v>
      </c>
    </row>
    <row r="2710" spans="1:2" x14ac:dyDescent="0.25">
      <c r="A2710" s="3" t="s">
        <v>4231</v>
      </c>
      <c r="B2710" s="1">
        <v>1</v>
      </c>
    </row>
    <row r="2711" spans="1:2" x14ac:dyDescent="0.25">
      <c r="A2711" s="3" t="s">
        <v>3067</v>
      </c>
      <c r="B2711" s="1">
        <v>1</v>
      </c>
    </row>
    <row r="2712" spans="1:2" x14ac:dyDescent="0.25">
      <c r="A2712" s="3" t="s">
        <v>1499</v>
      </c>
      <c r="B2712" s="1">
        <v>1</v>
      </c>
    </row>
    <row r="2713" spans="1:2" x14ac:dyDescent="0.25">
      <c r="A2713" s="3" t="s">
        <v>1486</v>
      </c>
      <c r="B2713" s="1">
        <v>1</v>
      </c>
    </row>
    <row r="2714" spans="1:2" x14ac:dyDescent="0.25">
      <c r="A2714" s="3" t="s">
        <v>4338</v>
      </c>
      <c r="B2714" s="1">
        <v>1</v>
      </c>
    </row>
    <row r="2715" spans="1:2" x14ac:dyDescent="0.25">
      <c r="A2715" s="3" t="s">
        <v>4994</v>
      </c>
      <c r="B2715" s="1">
        <v>1</v>
      </c>
    </row>
    <row r="2716" spans="1:2" x14ac:dyDescent="0.25">
      <c r="A2716" s="3" t="s">
        <v>2046</v>
      </c>
      <c r="B2716" s="1">
        <v>1</v>
      </c>
    </row>
    <row r="2717" spans="1:2" x14ac:dyDescent="0.25">
      <c r="A2717" s="3" t="s">
        <v>1408</v>
      </c>
      <c r="B2717" s="1">
        <v>1</v>
      </c>
    </row>
    <row r="2718" spans="1:2" x14ac:dyDescent="0.25">
      <c r="A2718" s="3" t="s">
        <v>1304</v>
      </c>
      <c r="B2718" s="1">
        <v>1</v>
      </c>
    </row>
    <row r="2719" spans="1:2" x14ac:dyDescent="0.25">
      <c r="A2719" s="3" t="s">
        <v>3272</v>
      </c>
      <c r="B2719" s="1">
        <v>1</v>
      </c>
    </row>
    <row r="2720" spans="1:2" x14ac:dyDescent="0.25">
      <c r="A2720" s="3" t="s">
        <v>3982</v>
      </c>
      <c r="B2720" s="1">
        <v>1</v>
      </c>
    </row>
    <row r="2721" spans="1:2" x14ac:dyDescent="0.25">
      <c r="A2721" s="3" t="s">
        <v>1234</v>
      </c>
      <c r="B2721" s="1">
        <v>1</v>
      </c>
    </row>
    <row r="2722" spans="1:2" x14ac:dyDescent="0.25">
      <c r="A2722" s="3" t="s">
        <v>3759</v>
      </c>
      <c r="B2722" s="1">
        <v>1</v>
      </c>
    </row>
    <row r="2723" spans="1:2" x14ac:dyDescent="0.25">
      <c r="A2723" s="3" t="s">
        <v>2419</v>
      </c>
      <c r="B2723" s="1">
        <v>1</v>
      </c>
    </row>
    <row r="2724" spans="1:2" x14ac:dyDescent="0.25">
      <c r="A2724" s="3" t="s">
        <v>883</v>
      </c>
      <c r="B2724" s="1">
        <v>1</v>
      </c>
    </row>
    <row r="2725" spans="1:2" x14ac:dyDescent="0.25">
      <c r="A2725" s="3" t="s">
        <v>3192</v>
      </c>
      <c r="B2725" s="1">
        <v>1</v>
      </c>
    </row>
    <row r="2726" spans="1:2" x14ac:dyDescent="0.25">
      <c r="A2726" s="3" t="s">
        <v>1842</v>
      </c>
      <c r="B2726" s="1">
        <v>1</v>
      </c>
    </row>
    <row r="2727" spans="1:2" x14ac:dyDescent="0.25">
      <c r="A2727" s="3" t="s">
        <v>3843</v>
      </c>
      <c r="B2727" s="1">
        <v>1</v>
      </c>
    </row>
    <row r="2728" spans="1:2" x14ac:dyDescent="0.25">
      <c r="A2728" s="3" t="s">
        <v>3866</v>
      </c>
      <c r="B2728" s="1">
        <v>1</v>
      </c>
    </row>
    <row r="2729" spans="1:2" x14ac:dyDescent="0.25">
      <c r="A2729" s="3" t="s">
        <v>1326</v>
      </c>
      <c r="B2729" s="1">
        <v>1</v>
      </c>
    </row>
    <row r="2730" spans="1:2" x14ac:dyDescent="0.25">
      <c r="A2730" s="3" t="s">
        <v>3493</v>
      </c>
      <c r="B2730" s="1">
        <v>1</v>
      </c>
    </row>
    <row r="2731" spans="1:2" x14ac:dyDescent="0.25">
      <c r="A2731" s="3" t="s">
        <v>49</v>
      </c>
      <c r="B2731" s="1">
        <v>1</v>
      </c>
    </row>
    <row r="2732" spans="1:2" x14ac:dyDescent="0.25">
      <c r="A2732" s="3" t="s">
        <v>703</v>
      </c>
      <c r="B2732" s="1">
        <v>1</v>
      </c>
    </row>
    <row r="2733" spans="1:2" x14ac:dyDescent="0.25">
      <c r="A2733" s="3" t="s">
        <v>2880</v>
      </c>
      <c r="B2733" s="1">
        <v>1</v>
      </c>
    </row>
    <row r="2734" spans="1:2" x14ac:dyDescent="0.25">
      <c r="A2734" s="3" t="s">
        <v>4248</v>
      </c>
      <c r="B2734" s="1">
        <v>1</v>
      </c>
    </row>
    <row r="2735" spans="1:2" x14ac:dyDescent="0.25">
      <c r="A2735" s="3" t="s">
        <v>2324</v>
      </c>
      <c r="B2735" s="1">
        <v>1</v>
      </c>
    </row>
    <row r="2736" spans="1:2" x14ac:dyDescent="0.25">
      <c r="A2736" s="3" t="s">
        <v>2072</v>
      </c>
      <c r="B2736" s="1">
        <v>1</v>
      </c>
    </row>
    <row r="2737" spans="1:2" x14ac:dyDescent="0.25">
      <c r="A2737" s="3" t="s">
        <v>4885</v>
      </c>
      <c r="B2737" s="1">
        <v>1</v>
      </c>
    </row>
    <row r="2738" spans="1:2" x14ac:dyDescent="0.25">
      <c r="A2738" s="3" t="s">
        <v>681</v>
      </c>
      <c r="B2738" s="1">
        <v>1</v>
      </c>
    </row>
    <row r="2739" spans="1:2" x14ac:dyDescent="0.25">
      <c r="A2739" s="3" t="s">
        <v>4044</v>
      </c>
      <c r="B2739" s="1">
        <v>1</v>
      </c>
    </row>
    <row r="2740" spans="1:2" x14ac:dyDescent="0.25">
      <c r="A2740" s="3" t="s">
        <v>402</v>
      </c>
      <c r="B2740" s="1">
        <v>1</v>
      </c>
    </row>
    <row r="2741" spans="1:2" x14ac:dyDescent="0.25">
      <c r="A2741" s="3" t="s">
        <v>1083</v>
      </c>
      <c r="B2741" s="1">
        <v>1</v>
      </c>
    </row>
    <row r="2742" spans="1:2" x14ac:dyDescent="0.25">
      <c r="A2742" s="3" t="s">
        <v>2854</v>
      </c>
      <c r="B2742" s="1">
        <v>1</v>
      </c>
    </row>
    <row r="2743" spans="1:2" x14ac:dyDescent="0.25">
      <c r="A2743" s="3" t="s">
        <v>1853</v>
      </c>
      <c r="B2743" s="1">
        <v>1</v>
      </c>
    </row>
    <row r="2744" spans="1:2" x14ac:dyDescent="0.25">
      <c r="A2744" s="3" t="s">
        <v>2509</v>
      </c>
      <c r="B2744" s="1">
        <v>1</v>
      </c>
    </row>
    <row r="2745" spans="1:2" x14ac:dyDescent="0.25">
      <c r="A2745" s="3" t="s">
        <v>4080</v>
      </c>
      <c r="B2745" s="1">
        <v>1</v>
      </c>
    </row>
    <row r="2746" spans="1:2" x14ac:dyDescent="0.25">
      <c r="A2746" s="3" t="s">
        <v>2359</v>
      </c>
      <c r="B2746" s="1">
        <v>1</v>
      </c>
    </row>
    <row r="2747" spans="1:2" x14ac:dyDescent="0.25">
      <c r="A2747" s="3" t="s">
        <v>2928</v>
      </c>
      <c r="B2747" s="1">
        <v>1</v>
      </c>
    </row>
    <row r="2748" spans="1:2" x14ac:dyDescent="0.25">
      <c r="A2748" s="3" t="s">
        <v>1239</v>
      </c>
      <c r="B2748" s="1">
        <v>1</v>
      </c>
    </row>
    <row r="2749" spans="1:2" x14ac:dyDescent="0.25">
      <c r="A2749" s="3" t="s">
        <v>1680</v>
      </c>
      <c r="B2749" s="1">
        <v>1</v>
      </c>
    </row>
    <row r="2750" spans="1:2" x14ac:dyDescent="0.25">
      <c r="A2750" s="3" t="s">
        <v>1034</v>
      </c>
      <c r="B2750" s="1">
        <v>1</v>
      </c>
    </row>
    <row r="2751" spans="1:2" x14ac:dyDescent="0.25">
      <c r="A2751" s="3" t="s">
        <v>4636</v>
      </c>
      <c r="B2751" s="1">
        <v>1</v>
      </c>
    </row>
    <row r="2752" spans="1:2" x14ac:dyDescent="0.25">
      <c r="A2752" s="3" t="s">
        <v>3777</v>
      </c>
      <c r="B2752" s="1">
        <v>1</v>
      </c>
    </row>
    <row r="2753" spans="1:2" x14ac:dyDescent="0.25">
      <c r="A2753" s="3" t="s">
        <v>527</v>
      </c>
      <c r="B2753" s="1">
        <v>1</v>
      </c>
    </row>
    <row r="2754" spans="1:2" x14ac:dyDescent="0.25">
      <c r="A2754" s="3" t="s">
        <v>4368</v>
      </c>
      <c r="B2754" s="1">
        <v>1</v>
      </c>
    </row>
    <row r="2755" spans="1:2" x14ac:dyDescent="0.25">
      <c r="A2755" s="3" t="s">
        <v>1661</v>
      </c>
      <c r="B2755" s="1">
        <v>1</v>
      </c>
    </row>
    <row r="2756" spans="1:2" x14ac:dyDescent="0.25">
      <c r="A2756" s="3" t="s">
        <v>4516</v>
      </c>
      <c r="B2756" s="1">
        <v>1</v>
      </c>
    </row>
    <row r="2757" spans="1:2" x14ac:dyDescent="0.25">
      <c r="A2757" s="3" t="s">
        <v>2671</v>
      </c>
      <c r="B2757" s="1">
        <v>1</v>
      </c>
    </row>
    <row r="2758" spans="1:2" x14ac:dyDescent="0.25">
      <c r="A2758" s="3" t="s">
        <v>3105</v>
      </c>
      <c r="B2758" s="1">
        <v>1</v>
      </c>
    </row>
    <row r="2759" spans="1:2" x14ac:dyDescent="0.25">
      <c r="A2759" s="3" t="s">
        <v>1221</v>
      </c>
      <c r="B2759" s="1">
        <v>1</v>
      </c>
    </row>
    <row r="2760" spans="1:2" x14ac:dyDescent="0.25">
      <c r="A2760" s="3" t="s">
        <v>1964</v>
      </c>
      <c r="B2760" s="1">
        <v>1</v>
      </c>
    </row>
    <row r="2761" spans="1:2" x14ac:dyDescent="0.25">
      <c r="A2761" s="3" t="s">
        <v>3092</v>
      </c>
      <c r="B2761" s="1">
        <v>1</v>
      </c>
    </row>
    <row r="2762" spans="1:2" x14ac:dyDescent="0.25">
      <c r="A2762" s="3" t="s">
        <v>1447</v>
      </c>
      <c r="B2762" s="1">
        <v>1</v>
      </c>
    </row>
    <row r="2763" spans="1:2" x14ac:dyDescent="0.25">
      <c r="A2763" s="3" t="s">
        <v>3058</v>
      </c>
      <c r="B2763" s="1">
        <v>1</v>
      </c>
    </row>
    <row r="2764" spans="1:2" x14ac:dyDescent="0.25">
      <c r="A2764" s="3" t="s">
        <v>2443</v>
      </c>
      <c r="B2764" s="1">
        <v>1</v>
      </c>
    </row>
    <row r="2765" spans="1:2" x14ac:dyDescent="0.25">
      <c r="A2765" s="3" t="s">
        <v>1445</v>
      </c>
      <c r="B2765" s="1">
        <v>1</v>
      </c>
    </row>
    <row r="2766" spans="1:2" x14ac:dyDescent="0.25">
      <c r="A2766" s="3" t="s">
        <v>4631</v>
      </c>
      <c r="B2766" s="1">
        <v>1</v>
      </c>
    </row>
    <row r="2767" spans="1:2" x14ac:dyDescent="0.25">
      <c r="A2767" s="3" t="s">
        <v>3203</v>
      </c>
      <c r="B2767" s="1">
        <v>1</v>
      </c>
    </row>
    <row r="2768" spans="1:2" x14ac:dyDescent="0.25">
      <c r="A2768" s="3" t="s">
        <v>3208</v>
      </c>
      <c r="B2768" s="1">
        <v>1</v>
      </c>
    </row>
    <row r="2769" spans="1:2" x14ac:dyDescent="0.25">
      <c r="A2769" s="3" t="s">
        <v>1580</v>
      </c>
      <c r="B2769" s="1">
        <v>1</v>
      </c>
    </row>
    <row r="2770" spans="1:2" x14ac:dyDescent="0.25">
      <c r="A2770" s="3" t="s">
        <v>867</v>
      </c>
      <c r="B2770" s="1">
        <v>1</v>
      </c>
    </row>
    <row r="2771" spans="1:2" x14ac:dyDescent="0.25">
      <c r="A2771" s="3" t="s">
        <v>2016</v>
      </c>
      <c r="B2771" s="1">
        <v>1</v>
      </c>
    </row>
    <row r="2772" spans="1:2" x14ac:dyDescent="0.25">
      <c r="A2772" s="3" t="s">
        <v>1090</v>
      </c>
      <c r="B2772" s="1">
        <v>1</v>
      </c>
    </row>
    <row r="2773" spans="1:2" x14ac:dyDescent="0.25">
      <c r="A2773" s="3" t="s">
        <v>989</v>
      </c>
      <c r="B2773" s="1">
        <v>1</v>
      </c>
    </row>
    <row r="2774" spans="1:2" x14ac:dyDescent="0.25">
      <c r="A2774" s="3" t="s">
        <v>1968</v>
      </c>
      <c r="B2774" s="1">
        <v>1</v>
      </c>
    </row>
    <row r="2775" spans="1:2" x14ac:dyDescent="0.25">
      <c r="A2775" s="3" t="s">
        <v>2507</v>
      </c>
      <c r="B2775" s="1">
        <v>1</v>
      </c>
    </row>
    <row r="2776" spans="1:2" x14ac:dyDescent="0.25">
      <c r="A2776" s="3" t="s">
        <v>4753</v>
      </c>
      <c r="B2776" s="1">
        <v>1</v>
      </c>
    </row>
    <row r="2777" spans="1:2" x14ac:dyDescent="0.25">
      <c r="A2777" s="3" t="s">
        <v>1008</v>
      </c>
      <c r="B2777" s="1">
        <v>1</v>
      </c>
    </row>
    <row r="2778" spans="1:2" x14ac:dyDescent="0.25">
      <c r="A2778" s="3" t="s">
        <v>2008</v>
      </c>
      <c r="B2778" s="1">
        <v>1</v>
      </c>
    </row>
    <row r="2779" spans="1:2" x14ac:dyDescent="0.25">
      <c r="A2779" s="3" t="s">
        <v>4815</v>
      </c>
      <c r="B2779" s="1">
        <v>1</v>
      </c>
    </row>
    <row r="2780" spans="1:2" x14ac:dyDescent="0.25">
      <c r="A2780" s="3" t="s">
        <v>5002</v>
      </c>
      <c r="B2780" s="1">
        <v>1</v>
      </c>
    </row>
    <row r="2781" spans="1:2" x14ac:dyDescent="0.25">
      <c r="A2781" s="3" t="s">
        <v>4367</v>
      </c>
      <c r="B2781" s="1">
        <v>1</v>
      </c>
    </row>
    <row r="2782" spans="1:2" x14ac:dyDescent="0.25">
      <c r="A2782" s="3" t="s">
        <v>888</v>
      </c>
      <c r="B2782" s="1">
        <v>1</v>
      </c>
    </row>
    <row r="2783" spans="1:2" x14ac:dyDescent="0.25">
      <c r="A2783" s="3" t="s">
        <v>301</v>
      </c>
      <c r="B2783" s="1">
        <v>1</v>
      </c>
    </row>
    <row r="2784" spans="1:2" x14ac:dyDescent="0.25">
      <c r="A2784" s="3" t="s">
        <v>1726</v>
      </c>
      <c r="B2784" s="1">
        <v>1</v>
      </c>
    </row>
    <row r="2785" spans="1:2" x14ac:dyDescent="0.25">
      <c r="A2785" s="3" t="s">
        <v>2377</v>
      </c>
      <c r="B2785" s="1">
        <v>1</v>
      </c>
    </row>
    <row r="2786" spans="1:2" x14ac:dyDescent="0.25">
      <c r="A2786" s="3" t="s">
        <v>1694</v>
      </c>
      <c r="B2786" s="1">
        <v>1</v>
      </c>
    </row>
    <row r="2787" spans="1:2" x14ac:dyDescent="0.25">
      <c r="A2787" s="3" t="s">
        <v>3180</v>
      </c>
      <c r="B2787" s="1">
        <v>1</v>
      </c>
    </row>
    <row r="2788" spans="1:2" x14ac:dyDescent="0.25">
      <c r="A2788" s="3" t="s">
        <v>1430</v>
      </c>
      <c r="B2788" s="1">
        <v>1</v>
      </c>
    </row>
    <row r="2789" spans="1:2" x14ac:dyDescent="0.25">
      <c r="A2789" s="3" t="s">
        <v>2260</v>
      </c>
      <c r="B2789" s="1">
        <v>1</v>
      </c>
    </row>
    <row r="2790" spans="1:2" x14ac:dyDescent="0.25">
      <c r="A2790" s="3" t="s">
        <v>3862</v>
      </c>
      <c r="B2790" s="1">
        <v>1</v>
      </c>
    </row>
    <row r="2791" spans="1:2" x14ac:dyDescent="0.25">
      <c r="A2791" s="3" t="s">
        <v>1272</v>
      </c>
      <c r="B2791" s="1">
        <v>1</v>
      </c>
    </row>
    <row r="2792" spans="1:2" x14ac:dyDescent="0.25">
      <c r="A2792" s="3" t="s">
        <v>2354</v>
      </c>
      <c r="B2792" s="1">
        <v>1</v>
      </c>
    </row>
    <row r="2793" spans="1:2" x14ac:dyDescent="0.25">
      <c r="A2793" s="3" t="s">
        <v>3933</v>
      </c>
      <c r="B2793" s="1">
        <v>1</v>
      </c>
    </row>
    <row r="2794" spans="1:2" x14ac:dyDescent="0.25">
      <c r="A2794" s="3" t="s">
        <v>2448</v>
      </c>
      <c r="B2794" s="1">
        <v>1</v>
      </c>
    </row>
    <row r="2795" spans="1:2" x14ac:dyDescent="0.25">
      <c r="A2795" s="3" t="s">
        <v>154</v>
      </c>
      <c r="B2795" s="1">
        <v>1</v>
      </c>
    </row>
    <row r="2796" spans="1:2" x14ac:dyDescent="0.25">
      <c r="A2796" s="3" t="s">
        <v>1630</v>
      </c>
      <c r="B2796" s="1">
        <v>1</v>
      </c>
    </row>
    <row r="2797" spans="1:2" x14ac:dyDescent="0.25">
      <c r="A2797" s="3" t="s">
        <v>2036</v>
      </c>
      <c r="B2797" s="1">
        <v>1</v>
      </c>
    </row>
    <row r="2798" spans="1:2" x14ac:dyDescent="0.25">
      <c r="A2798" s="3" t="s">
        <v>492</v>
      </c>
      <c r="B2798" s="1">
        <v>1</v>
      </c>
    </row>
    <row r="2799" spans="1:2" x14ac:dyDescent="0.25">
      <c r="A2799" s="3" t="s">
        <v>3930</v>
      </c>
      <c r="B2799" s="1">
        <v>1</v>
      </c>
    </row>
    <row r="2800" spans="1:2" x14ac:dyDescent="0.25">
      <c r="A2800" s="3" t="s">
        <v>3371</v>
      </c>
      <c r="B2800" s="1">
        <v>1</v>
      </c>
    </row>
    <row r="2801" spans="1:2" x14ac:dyDescent="0.25">
      <c r="A2801" s="3" t="s">
        <v>3449</v>
      </c>
      <c r="B2801" s="1">
        <v>1</v>
      </c>
    </row>
    <row r="2802" spans="1:2" x14ac:dyDescent="0.25">
      <c r="A2802" s="3" t="s">
        <v>2143</v>
      </c>
      <c r="B2802" s="1">
        <v>1</v>
      </c>
    </row>
    <row r="2803" spans="1:2" x14ac:dyDescent="0.25">
      <c r="A2803" s="3" t="s">
        <v>3995</v>
      </c>
      <c r="B2803" s="1">
        <v>1</v>
      </c>
    </row>
    <row r="2804" spans="1:2" x14ac:dyDescent="0.25">
      <c r="A2804" s="3" t="s">
        <v>4901</v>
      </c>
      <c r="B2804" s="1">
        <v>1</v>
      </c>
    </row>
    <row r="2805" spans="1:2" x14ac:dyDescent="0.25">
      <c r="A2805" s="3" t="s">
        <v>914</v>
      </c>
      <c r="B2805" s="1">
        <v>1</v>
      </c>
    </row>
    <row r="2806" spans="1:2" x14ac:dyDescent="0.25">
      <c r="A2806" s="3" t="s">
        <v>4370</v>
      </c>
      <c r="B2806" s="1">
        <v>1</v>
      </c>
    </row>
    <row r="2807" spans="1:2" x14ac:dyDescent="0.25">
      <c r="A2807" s="3" t="s">
        <v>1527</v>
      </c>
      <c r="B2807" s="1">
        <v>1</v>
      </c>
    </row>
    <row r="2808" spans="1:2" x14ac:dyDescent="0.25">
      <c r="A2808" s="3" t="s">
        <v>857</v>
      </c>
      <c r="B2808" s="1">
        <v>1</v>
      </c>
    </row>
    <row r="2809" spans="1:2" x14ac:dyDescent="0.25">
      <c r="A2809" s="3" t="s">
        <v>3699</v>
      </c>
      <c r="B2809" s="1">
        <v>1</v>
      </c>
    </row>
    <row r="2810" spans="1:2" x14ac:dyDescent="0.25">
      <c r="A2810" s="3" t="s">
        <v>314</v>
      </c>
      <c r="B2810" s="1">
        <v>1</v>
      </c>
    </row>
    <row r="2811" spans="1:2" x14ac:dyDescent="0.25">
      <c r="A2811" s="3" t="s">
        <v>909</v>
      </c>
      <c r="B2811" s="1">
        <v>1</v>
      </c>
    </row>
    <row r="2812" spans="1:2" x14ac:dyDescent="0.25">
      <c r="A2812" s="3" t="s">
        <v>4038</v>
      </c>
      <c r="B2812" s="1">
        <v>1</v>
      </c>
    </row>
    <row r="2813" spans="1:2" x14ac:dyDescent="0.25">
      <c r="A2813" s="3" t="s">
        <v>4280</v>
      </c>
      <c r="B2813" s="1">
        <v>1</v>
      </c>
    </row>
    <row r="2814" spans="1:2" x14ac:dyDescent="0.25">
      <c r="A2814" s="3" t="s">
        <v>4995</v>
      </c>
      <c r="B2814" s="1">
        <v>1</v>
      </c>
    </row>
    <row r="2815" spans="1:2" x14ac:dyDescent="0.25">
      <c r="A2815" s="3" t="s">
        <v>2244</v>
      </c>
      <c r="B2815" s="1">
        <v>1</v>
      </c>
    </row>
    <row r="2816" spans="1:2" x14ac:dyDescent="0.25">
      <c r="A2816" s="3" t="s">
        <v>2539</v>
      </c>
      <c r="B2816" s="1">
        <v>1</v>
      </c>
    </row>
    <row r="2817" spans="1:2" x14ac:dyDescent="0.25">
      <c r="A2817" s="3" t="s">
        <v>3802</v>
      </c>
      <c r="B2817" s="1">
        <v>1</v>
      </c>
    </row>
    <row r="2818" spans="1:2" x14ac:dyDescent="0.25">
      <c r="A2818" s="3" t="s">
        <v>4961</v>
      </c>
      <c r="B2818" s="1">
        <v>1</v>
      </c>
    </row>
    <row r="2819" spans="1:2" x14ac:dyDescent="0.25">
      <c r="A2819" s="3" t="s">
        <v>3282</v>
      </c>
      <c r="B2819" s="1">
        <v>1</v>
      </c>
    </row>
    <row r="2820" spans="1:2" x14ac:dyDescent="0.25">
      <c r="A2820" s="3" t="s">
        <v>2916</v>
      </c>
      <c r="B2820" s="1">
        <v>1</v>
      </c>
    </row>
    <row r="2821" spans="1:2" x14ac:dyDescent="0.25">
      <c r="A2821" s="3" t="s">
        <v>529</v>
      </c>
      <c r="B2821" s="1">
        <v>1</v>
      </c>
    </row>
    <row r="2822" spans="1:2" x14ac:dyDescent="0.25">
      <c r="A2822" s="3" t="s">
        <v>2027</v>
      </c>
      <c r="B2822" s="1">
        <v>1</v>
      </c>
    </row>
    <row r="2823" spans="1:2" x14ac:dyDescent="0.25">
      <c r="A2823" s="3" t="s">
        <v>2472</v>
      </c>
      <c r="B2823" s="1">
        <v>1</v>
      </c>
    </row>
    <row r="2824" spans="1:2" x14ac:dyDescent="0.25">
      <c r="A2824" s="3" t="s">
        <v>3828</v>
      </c>
      <c r="B2824" s="1">
        <v>1</v>
      </c>
    </row>
    <row r="2825" spans="1:2" x14ac:dyDescent="0.25">
      <c r="A2825" s="3" t="s">
        <v>222</v>
      </c>
      <c r="B2825" s="1">
        <v>1</v>
      </c>
    </row>
    <row r="2826" spans="1:2" x14ac:dyDescent="0.25">
      <c r="A2826" s="3" t="s">
        <v>2167</v>
      </c>
      <c r="B2826" s="1">
        <v>1</v>
      </c>
    </row>
    <row r="2827" spans="1:2" x14ac:dyDescent="0.25">
      <c r="A2827" s="3" t="s">
        <v>75</v>
      </c>
      <c r="B2827" s="1">
        <v>1</v>
      </c>
    </row>
    <row r="2828" spans="1:2" x14ac:dyDescent="0.25">
      <c r="A2828" s="3" t="s">
        <v>918</v>
      </c>
      <c r="B2828" s="1">
        <v>1</v>
      </c>
    </row>
    <row r="2829" spans="1:2" x14ac:dyDescent="0.25">
      <c r="A2829" s="3" t="s">
        <v>2840</v>
      </c>
      <c r="B2829" s="1">
        <v>1</v>
      </c>
    </row>
    <row r="2830" spans="1:2" x14ac:dyDescent="0.25">
      <c r="A2830" s="3" t="s">
        <v>3591</v>
      </c>
      <c r="B2830" s="1">
        <v>1</v>
      </c>
    </row>
    <row r="2831" spans="1:2" x14ac:dyDescent="0.25">
      <c r="A2831" s="3" t="s">
        <v>4095</v>
      </c>
      <c r="B2831" s="1">
        <v>1</v>
      </c>
    </row>
    <row r="2832" spans="1:2" x14ac:dyDescent="0.25">
      <c r="A2832" s="3" t="s">
        <v>316</v>
      </c>
      <c r="B2832" s="1">
        <v>1</v>
      </c>
    </row>
    <row r="2833" spans="1:2" x14ac:dyDescent="0.25">
      <c r="A2833" s="3" t="s">
        <v>378</v>
      </c>
      <c r="B2833" s="1">
        <v>1</v>
      </c>
    </row>
    <row r="2834" spans="1:2" x14ac:dyDescent="0.25">
      <c r="A2834" s="3" t="s">
        <v>4384</v>
      </c>
      <c r="B2834" s="1">
        <v>1</v>
      </c>
    </row>
    <row r="2835" spans="1:2" x14ac:dyDescent="0.25">
      <c r="A2835" s="3" t="s">
        <v>2693</v>
      </c>
      <c r="B2835" s="1">
        <v>1</v>
      </c>
    </row>
    <row r="2836" spans="1:2" x14ac:dyDescent="0.25">
      <c r="A2836" s="3" t="s">
        <v>1436</v>
      </c>
      <c r="B2836" s="1">
        <v>1</v>
      </c>
    </row>
    <row r="2837" spans="1:2" x14ac:dyDescent="0.25">
      <c r="A2837" s="3" t="s">
        <v>4082</v>
      </c>
      <c r="B2837" s="1">
        <v>1</v>
      </c>
    </row>
    <row r="2838" spans="1:2" x14ac:dyDescent="0.25">
      <c r="A2838" s="3" t="s">
        <v>2017</v>
      </c>
      <c r="B2838" s="1">
        <v>1</v>
      </c>
    </row>
    <row r="2839" spans="1:2" x14ac:dyDescent="0.25">
      <c r="A2839" s="3" t="s">
        <v>995</v>
      </c>
      <c r="B2839" s="1">
        <v>1</v>
      </c>
    </row>
    <row r="2840" spans="1:2" x14ac:dyDescent="0.25">
      <c r="A2840" s="3" t="s">
        <v>3868</v>
      </c>
      <c r="B2840" s="1">
        <v>1</v>
      </c>
    </row>
    <row r="2841" spans="1:2" x14ac:dyDescent="0.25">
      <c r="A2841" s="3" t="s">
        <v>1567</v>
      </c>
      <c r="B2841" s="1">
        <v>1</v>
      </c>
    </row>
    <row r="2842" spans="1:2" x14ac:dyDescent="0.25">
      <c r="A2842" s="3" t="s">
        <v>73</v>
      </c>
      <c r="B2842" s="1">
        <v>1</v>
      </c>
    </row>
    <row r="2843" spans="1:2" x14ac:dyDescent="0.25">
      <c r="A2843" s="3" t="s">
        <v>1803</v>
      </c>
      <c r="B2843" s="1">
        <v>1</v>
      </c>
    </row>
    <row r="2844" spans="1:2" x14ac:dyDescent="0.25">
      <c r="A2844" s="3" t="s">
        <v>2964</v>
      </c>
      <c r="B2844" s="1">
        <v>1</v>
      </c>
    </row>
    <row r="2845" spans="1:2" x14ac:dyDescent="0.25">
      <c r="A2845" s="3" t="s">
        <v>3474</v>
      </c>
      <c r="B2845" s="1">
        <v>1</v>
      </c>
    </row>
    <row r="2846" spans="1:2" x14ac:dyDescent="0.25">
      <c r="A2846" s="3" t="s">
        <v>495</v>
      </c>
      <c r="B2846" s="1">
        <v>1</v>
      </c>
    </row>
    <row r="2847" spans="1:2" x14ac:dyDescent="0.25">
      <c r="A2847" s="3" t="s">
        <v>4701</v>
      </c>
      <c r="B2847" s="1">
        <v>1</v>
      </c>
    </row>
    <row r="2848" spans="1:2" x14ac:dyDescent="0.25">
      <c r="A2848" s="3" t="s">
        <v>2292</v>
      </c>
      <c r="B2848" s="1">
        <v>1</v>
      </c>
    </row>
    <row r="2849" spans="1:2" x14ac:dyDescent="0.25">
      <c r="A2849" s="3" t="s">
        <v>4315</v>
      </c>
      <c r="B2849" s="1">
        <v>1</v>
      </c>
    </row>
    <row r="2850" spans="1:2" x14ac:dyDescent="0.25">
      <c r="A2850" s="3" t="s">
        <v>3844</v>
      </c>
      <c r="B2850" s="1">
        <v>1</v>
      </c>
    </row>
    <row r="2851" spans="1:2" x14ac:dyDescent="0.25">
      <c r="A2851" s="3" t="s">
        <v>487</v>
      </c>
      <c r="B2851" s="1">
        <v>1</v>
      </c>
    </row>
    <row r="2852" spans="1:2" x14ac:dyDescent="0.25">
      <c r="A2852" s="3" t="s">
        <v>3304</v>
      </c>
      <c r="B2852" s="1">
        <v>1</v>
      </c>
    </row>
    <row r="2853" spans="1:2" x14ac:dyDescent="0.25">
      <c r="A2853" s="3" t="s">
        <v>3113</v>
      </c>
      <c r="B2853" s="1">
        <v>1</v>
      </c>
    </row>
    <row r="2854" spans="1:2" x14ac:dyDescent="0.25">
      <c r="A2854" s="3" t="s">
        <v>1045</v>
      </c>
      <c r="B2854" s="1">
        <v>1</v>
      </c>
    </row>
    <row r="2855" spans="1:2" x14ac:dyDescent="0.25">
      <c r="A2855" s="3" t="s">
        <v>707</v>
      </c>
      <c r="B2855" s="1">
        <v>1</v>
      </c>
    </row>
    <row r="2856" spans="1:2" x14ac:dyDescent="0.25">
      <c r="A2856" s="3" t="s">
        <v>2238</v>
      </c>
      <c r="B2856" s="1">
        <v>1</v>
      </c>
    </row>
    <row r="2857" spans="1:2" x14ac:dyDescent="0.25">
      <c r="A2857" s="3" t="s">
        <v>4286</v>
      </c>
      <c r="B2857" s="1">
        <v>1</v>
      </c>
    </row>
    <row r="2858" spans="1:2" x14ac:dyDescent="0.25">
      <c r="A2858" s="3" t="s">
        <v>4824</v>
      </c>
      <c r="B2858" s="1">
        <v>1</v>
      </c>
    </row>
    <row r="2859" spans="1:2" x14ac:dyDescent="0.25">
      <c r="A2859" s="3" t="s">
        <v>4057</v>
      </c>
      <c r="B2859" s="1">
        <v>1</v>
      </c>
    </row>
    <row r="2860" spans="1:2" x14ac:dyDescent="0.25">
      <c r="A2860" s="3" t="s">
        <v>1405</v>
      </c>
      <c r="B2860" s="1">
        <v>1</v>
      </c>
    </row>
    <row r="2861" spans="1:2" x14ac:dyDescent="0.25">
      <c r="A2861" s="3" t="s">
        <v>776</v>
      </c>
      <c r="B2861" s="1">
        <v>1</v>
      </c>
    </row>
    <row r="2862" spans="1:2" x14ac:dyDescent="0.25">
      <c r="A2862" s="3" t="s">
        <v>873</v>
      </c>
      <c r="B2862" s="1">
        <v>1</v>
      </c>
    </row>
    <row r="2863" spans="1:2" x14ac:dyDescent="0.25">
      <c r="A2863" s="3" t="s">
        <v>1036</v>
      </c>
      <c r="B2863" s="1">
        <v>1</v>
      </c>
    </row>
    <row r="2864" spans="1:2" x14ac:dyDescent="0.25">
      <c r="A2864" s="3" t="s">
        <v>2253</v>
      </c>
      <c r="B2864" s="1">
        <v>1</v>
      </c>
    </row>
    <row r="2865" spans="1:2" x14ac:dyDescent="0.25">
      <c r="A2865" s="3" t="s">
        <v>564</v>
      </c>
      <c r="B2865" s="1">
        <v>1</v>
      </c>
    </row>
    <row r="2866" spans="1:2" x14ac:dyDescent="0.25">
      <c r="A2866" s="3" t="s">
        <v>4297</v>
      </c>
      <c r="B2866" s="1">
        <v>1</v>
      </c>
    </row>
    <row r="2867" spans="1:2" x14ac:dyDescent="0.25">
      <c r="A2867" s="3" t="s">
        <v>285</v>
      </c>
      <c r="B2867" s="1">
        <v>1</v>
      </c>
    </row>
    <row r="2868" spans="1:2" x14ac:dyDescent="0.25">
      <c r="A2868" s="3" t="s">
        <v>1319</v>
      </c>
      <c r="B2868" s="1">
        <v>1</v>
      </c>
    </row>
    <row r="2869" spans="1:2" x14ac:dyDescent="0.25">
      <c r="A2869" s="3" t="s">
        <v>3823</v>
      </c>
      <c r="B2869" s="1">
        <v>1</v>
      </c>
    </row>
    <row r="2870" spans="1:2" x14ac:dyDescent="0.25">
      <c r="A2870" s="3" t="s">
        <v>2222</v>
      </c>
      <c r="B2870" s="1">
        <v>1</v>
      </c>
    </row>
    <row r="2871" spans="1:2" x14ac:dyDescent="0.25">
      <c r="A2871" s="3" t="s">
        <v>1454</v>
      </c>
      <c r="B2871" s="1">
        <v>1</v>
      </c>
    </row>
    <row r="2872" spans="1:2" x14ac:dyDescent="0.25">
      <c r="A2872" s="3" t="s">
        <v>2627</v>
      </c>
      <c r="B2872" s="1">
        <v>1</v>
      </c>
    </row>
    <row r="2873" spans="1:2" x14ac:dyDescent="0.25">
      <c r="A2873" s="3" t="s">
        <v>3904</v>
      </c>
      <c r="B2873" s="1">
        <v>1</v>
      </c>
    </row>
    <row r="2874" spans="1:2" x14ac:dyDescent="0.25">
      <c r="A2874" s="3" t="s">
        <v>2214</v>
      </c>
      <c r="B2874" s="1">
        <v>1</v>
      </c>
    </row>
    <row r="2875" spans="1:2" x14ac:dyDescent="0.25">
      <c r="A2875" s="3" t="s">
        <v>4521</v>
      </c>
      <c r="B2875" s="1">
        <v>1</v>
      </c>
    </row>
    <row r="2876" spans="1:2" x14ac:dyDescent="0.25">
      <c r="A2876" s="3" t="s">
        <v>2112</v>
      </c>
      <c r="B2876" s="1">
        <v>1</v>
      </c>
    </row>
    <row r="2877" spans="1:2" x14ac:dyDescent="0.25">
      <c r="A2877" s="3" t="s">
        <v>250</v>
      </c>
      <c r="B2877" s="1">
        <v>1</v>
      </c>
    </row>
    <row r="2878" spans="1:2" x14ac:dyDescent="0.25">
      <c r="A2878" s="3" t="s">
        <v>2659</v>
      </c>
      <c r="B2878" s="1">
        <v>1</v>
      </c>
    </row>
    <row r="2879" spans="1:2" x14ac:dyDescent="0.25">
      <c r="A2879" s="3" t="s">
        <v>3845</v>
      </c>
      <c r="B2879" s="1">
        <v>1</v>
      </c>
    </row>
    <row r="2880" spans="1:2" x14ac:dyDescent="0.25">
      <c r="A2880" s="3" t="s">
        <v>2810</v>
      </c>
      <c r="B2880" s="1">
        <v>1</v>
      </c>
    </row>
    <row r="2881" spans="1:2" x14ac:dyDescent="0.25">
      <c r="A2881" s="3" t="s">
        <v>3352</v>
      </c>
      <c r="B2881" s="1">
        <v>1</v>
      </c>
    </row>
    <row r="2882" spans="1:2" x14ac:dyDescent="0.25">
      <c r="A2882" s="3" t="s">
        <v>1819</v>
      </c>
      <c r="B2882" s="1">
        <v>1</v>
      </c>
    </row>
    <row r="2883" spans="1:2" x14ac:dyDescent="0.25">
      <c r="A2883" s="3" t="s">
        <v>3491</v>
      </c>
      <c r="B2883" s="1">
        <v>1</v>
      </c>
    </row>
    <row r="2884" spans="1:2" x14ac:dyDescent="0.25">
      <c r="A2884" s="3" t="s">
        <v>3651</v>
      </c>
      <c r="B2884" s="1">
        <v>1</v>
      </c>
    </row>
    <row r="2885" spans="1:2" x14ac:dyDescent="0.25">
      <c r="A2885" s="3" t="s">
        <v>4657</v>
      </c>
      <c r="B2885" s="1">
        <v>1</v>
      </c>
    </row>
    <row r="2886" spans="1:2" x14ac:dyDescent="0.25">
      <c r="A2886" s="3" t="s">
        <v>102</v>
      </c>
      <c r="B2886" s="1">
        <v>1</v>
      </c>
    </row>
    <row r="2887" spans="1:2" x14ac:dyDescent="0.25">
      <c r="A2887" s="3" t="s">
        <v>4681</v>
      </c>
      <c r="B2887" s="1">
        <v>1</v>
      </c>
    </row>
    <row r="2888" spans="1:2" x14ac:dyDescent="0.25">
      <c r="A2888" s="3" t="s">
        <v>2858</v>
      </c>
      <c r="B2888" s="1">
        <v>1</v>
      </c>
    </row>
    <row r="2889" spans="1:2" x14ac:dyDescent="0.25">
      <c r="A2889" s="3" t="s">
        <v>125</v>
      </c>
      <c r="B2889" s="1">
        <v>1</v>
      </c>
    </row>
    <row r="2890" spans="1:2" x14ac:dyDescent="0.25">
      <c r="A2890" s="3" t="s">
        <v>4428</v>
      </c>
      <c r="B2890" s="1">
        <v>1</v>
      </c>
    </row>
    <row r="2891" spans="1:2" x14ac:dyDescent="0.25">
      <c r="A2891" s="3" t="s">
        <v>1108</v>
      </c>
      <c r="B2891" s="1">
        <v>1</v>
      </c>
    </row>
    <row r="2892" spans="1:2" x14ac:dyDescent="0.25">
      <c r="A2892" s="3" t="s">
        <v>3489</v>
      </c>
      <c r="B2892" s="1">
        <v>1</v>
      </c>
    </row>
    <row r="2893" spans="1:2" x14ac:dyDescent="0.25">
      <c r="A2893" s="3" t="s">
        <v>1642</v>
      </c>
      <c r="B2893" s="1">
        <v>1</v>
      </c>
    </row>
    <row r="2894" spans="1:2" x14ac:dyDescent="0.25">
      <c r="A2894" s="3" t="s">
        <v>3462</v>
      </c>
      <c r="B2894" s="1">
        <v>1</v>
      </c>
    </row>
    <row r="2895" spans="1:2" x14ac:dyDescent="0.25">
      <c r="A2895" s="3" t="s">
        <v>377</v>
      </c>
      <c r="B2895" s="1">
        <v>1</v>
      </c>
    </row>
    <row r="2896" spans="1:2" x14ac:dyDescent="0.25">
      <c r="A2896" s="3" t="s">
        <v>3827</v>
      </c>
      <c r="B2896" s="1">
        <v>1</v>
      </c>
    </row>
    <row r="2897" spans="1:2" x14ac:dyDescent="0.25">
      <c r="A2897" s="3" t="s">
        <v>4583</v>
      </c>
      <c r="B2897" s="1">
        <v>1</v>
      </c>
    </row>
    <row r="2898" spans="1:2" x14ac:dyDescent="0.25">
      <c r="A2898" s="3" t="s">
        <v>3946</v>
      </c>
      <c r="B2898" s="1">
        <v>1</v>
      </c>
    </row>
    <row r="2899" spans="1:2" x14ac:dyDescent="0.25">
      <c r="A2899" s="3" t="s">
        <v>427</v>
      </c>
      <c r="B2899" s="1">
        <v>1</v>
      </c>
    </row>
    <row r="2900" spans="1:2" x14ac:dyDescent="0.25">
      <c r="A2900" s="3" t="s">
        <v>367</v>
      </c>
      <c r="B2900" s="1">
        <v>1</v>
      </c>
    </row>
    <row r="2901" spans="1:2" x14ac:dyDescent="0.25">
      <c r="A2901" s="3" t="s">
        <v>2833</v>
      </c>
      <c r="B2901" s="1">
        <v>1</v>
      </c>
    </row>
    <row r="2902" spans="1:2" x14ac:dyDescent="0.25">
      <c r="A2902" s="3" t="s">
        <v>3400</v>
      </c>
      <c r="B2902" s="1">
        <v>1</v>
      </c>
    </row>
    <row r="2903" spans="1:2" x14ac:dyDescent="0.25">
      <c r="A2903" s="3" t="s">
        <v>2242</v>
      </c>
      <c r="B2903" s="1">
        <v>1</v>
      </c>
    </row>
    <row r="2904" spans="1:2" x14ac:dyDescent="0.25">
      <c r="A2904" s="3" t="s">
        <v>1124</v>
      </c>
      <c r="B2904" s="1">
        <v>1</v>
      </c>
    </row>
    <row r="2905" spans="1:2" x14ac:dyDescent="0.25">
      <c r="A2905" s="3" t="s">
        <v>1847</v>
      </c>
      <c r="B2905" s="1">
        <v>1</v>
      </c>
    </row>
    <row r="2906" spans="1:2" x14ac:dyDescent="0.25">
      <c r="A2906" s="3" t="s">
        <v>3655</v>
      </c>
      <c r="B2906" s="1">
        <v>1</v>
      </c>
    </row>
    <row r="2907" spans="1:2" x14ac:dyDescent="0.25">
      <c r="A2907" s="3" t="s">
        <v>1060</v>
      </c>
      <c r="B2907" s="1">
        <v>1</v>
      </c>
    </row>
    <row r="2908" spans="1:2" x14ac:dyDescent="0.25">
      <c r="A2908" s="3" t="s">
        <v>3178</v>
      </c>
      <c r="B2908" s="1">
        <v>1</v>
      </c>
    </row>
    <row r="2909" spans="1:2" x14ac:dyDescent="0.25">
      <c r="A2909" s="3" t="s">
        <v>1895</v>
      </c>
      <c r="B2909" s="1">
        <v>1</v>
      </c>
    </row>
    <row r="2910" spans="1:2" x14ac:dyDescent="0.25">
      <c r="A2910" s="3" t="s">
        <v>1959</v>
      </c>
      <c r="B2910" s="1">
        <v>1</v>
      </c>
    </row>
    <row r="2911" spans="1:2" x14ac:dyDescent="0.25">
      <c r="A2911" s="3" t="s">
        <v>422</v>
      </c>
      <c r="B2911" s="1">
        <v>1</v>
      </c>
    </row>
    <row r="2912" spans="1:2" x14ac:dyDescent="0.25">
      <c r="A2912" s="3" t="s">
        <v>1841</v>
      </c>
      <c r="B2912" s="1">
        <v>1</v>
      </c>
    </row>
    <row r="2913" spans="1:2" x14ac:dyDescent="0.25">
      <c r="A2913" s="3" t="s">
        <v>2720</v>
      </c>
      <c r="B2913" s="1">
        <v>1</v>
      </c>
    </row>
    <row r="2914" spans="1:2" x14ac:dyDescent="0.25">
      <c r="A2914" s="3" t="s">
        <v>414</v>
      </c>
      <c r="B2914" s="1">
        <v>1</v>
      </c>
    </row>
    <row r="2915" spans="1:2" x14ac:dyDescent="0.25">
      <c r="A2915" s="3" t="s">
        <v>3144</v>
      </c>
      <c r="B2915" s="1">
        <v>1</v>
      </c>
    </row>
    <row r="2916" spans="1:2" x14ac:dyDescent="0.25">
      <c r="A2916" s="3" t="s">
        <v>3440</v>
      </c>
      <c r="B2916" s="1">
        <v>1</v>
      </c>
    </row>
    <row r="2917" spans="1:2" x14ac:dyDescent="0.25">
      <c r="A2917" s="3" t="s">
        <v>2215</v>
      </c>
      <c r="B2917" s="1">
        <v>1</v>
      </c>
    </row>
    <row r="2918" spans="1:2" x14ac:dyDescent="0.25">
      <c r="A2918" s="3" t="s">
        <v>3059</v>
      </c>
      <c r="B2918" s="1">
        <v>1</v>
      </c>
    </row>
    <row r="2919" spans="1:2" x14ac:dyDescent="0.25">
      <c r="A2919" s="3" t="s">
        <v>1609</v>
      </c>
      <c r="B2919" s="1">
        <v>1</v>
      </c>
    </row>
    <row r="2920" spans="1:2" x14ac:dyDescent="0.25">
      <c r="A2920" s="3" t="s">
        <v>1516</v>
      </c>
      <c r="B2920" s="1">
        <v>1</v>
      </c>
    </row>
    <row r="2921" spans="1:2" x14ac:dyDescent="0.25">
      <c r="A2921" s="3" t="s">
        <v>2056</v>
      </c>
      <c r="B2921" s="1">
        <v>1</v>
      </c>
    </row>
    <row r="2922" spans="1:2" x14ac:dyDescent="0.25">
      <c r="A2922" s="3" t="s">
        <v>249</v>
      </c>
      <c r="B2922" s="1">
        <v>1</v>
      </c>
    </row>
    <row r="2923" spans="1:2" x14ac:dyDescent="0.25">
      <c r="A2923" s="3" t="s">
        <v>3128</v>
      </c>
      <c r="B2923" s="1">
        <v>1</v>
      </c>
    </row>
    <row r="2924" spans="1:2" x14ac:dyDescent="0.25">
      <c r="A2924" s="3" t="s">
        <v>3103</v>
      </c>
      <c r="B2924" s="1">
        <v>1</v>
      </c>
    </row>
    <row r="2925" spans="1:2" x14ac:dyDescent="0.25">
      <c r="A2925" s="3" t="s">
        <v>4258</v>
      </c>
      <c r="B2925" s="1">
        <v>1</v>
      </c>
    </row>
    <row r="2926" spans="1:2" x14ac:dyDescent="0.25">
      <c r="A2926" s="3" t="s">
        <v>2747</v>
      </c>
      <c r="B2926" s="1">
        <v>1</v>
      </c>
    </row>
    <row r="2927" spans="1:2" x14ac:dyDescent="0.25">
      <c r="A2927" s="3" t="s">
        <v>4244</v>
      </c>
      <c r="B2927" s="1">
        <v>1</v>
      </c>
    </row>
    <row r="2928" spans="1:2" x14ac:dyDescent="0.25">
      <c r="A2928" s="3" t="s">
        <v>1833</v>
      </c>
      <c r="B2928" s="1">
        <v>1</v>
      </c>
    </row>
    <row r="2929" spans="1:2" x14ac:dyDescent="0.25">
      <c r="A2929" s="3" t="s">
        <v>1385</v>
      </c>
      <c r="B2929" s="1">
        <v>1</v>
      </c>
    </row>
    <row r="2930" spans="1:2" x14ac:dyDescent="0.25">
      <c r="A2930" s="3" t="s">
        <v>800</v>
      </c>
      <c r="B2930" s="1">
        <v>1</v>
      </c>
    </row>
    <row r="2931" spans="1:2" x14ac:dyDescent="0.25">
      <c r="A2931" s="3" t="s">
        <v>1434</v>
      </c>
      <c r="B2931" s="1">
        <v>1</v>
      </c>
    </row>
    <row r="2932" spans="1:2" x14ac:dyDescent="0.25">
      <c r="A2932" s="3" t="s">
        <v>908</v>
      </c>
      <c r="B2932" s="1">
        <v>1</v>
      </c>
    </row>
    <row r="2933" spans="1:2" x14ac:dyDescent="0.25">
      <c r="A2933" s="3" t="s">
        <v>1901</v>
      </c>
      <c r="B2933" s="1">
        <v>1</v>
      </c>
    </row>
    <row r="2934" spans="1:2" x14ac:dyDescent="0.25">
      <c r="A2934" s="3" t="s">
        <v>447</v>
      </c>
      <c r="B2934" s="1">
        <v>1</v>
      </c>
    </row>
    <row r="2935" spans="1:2" x14ac:dyDescent="0.25">
      <c r="A2935" s="3" t="s">
        <v>3703</v>
      </c>
      <c r="B2935" s="1">
        <v>1</v>
      </c>
    </row>
    <row r="2936" spans="1:2" x14ac:dyDescent="0.25">
      <c r="A2936" s="3" t="s">
        <v>576</v>
      </c>
      <c r="B2936" s="1">
        <v>1</v>
      </c>
    </row>
    <row r="2937" spans="1:2" x14ac:dyDescent="0.25">
      <c r="A2937" s="3" t="s">
        <v>1870</v>
      </c>
      <c r="B2937" s="1">
        <v>1</v>
      </c>
    </row>
    <row r="2938" spans="1:2" x14ac:dyDescent="0.25">
      <c r="A2938" s="3" t="s">
        <v>400</v>
      </c>
      <c r="B2938" s="1">
        <v>1</v>
      </c>
    </row>
    <row r="2939" spans="1:2" x14ac:dyDescent="0.25">
      <c r="A2939" s="3" t="s">
        <v>3585</v>
      </c>
      <c r="B2939" s="1">
        <v>1</v>
      </c>
    </row>
    <row r="2940" spans="1:2" x14ac:dyDescent="0.25">
      <c r="A2940" s="3" t="s">
        <v>421</v>
      </c>
      <c r="B2940" s="1">
        <v>1</v>
      </c>
    </row>
    <row r="2941" spans="1:2" x14ac:dyDescent="0.25">
      <c r="A2941" s="3" t="s">
        <v>4126</v>
      </c>
      <c r="B2941" s="1">
        <v>1</v>
      </c>
    </row>
    <row r="2942" spans="1:2" x14ac:dyDescent="0.25">
      <c r="A2942" s="3" t="s">
        <v>1301</v>
      </c>
      <c r="B2942" s="1">
        <v>1</v>
      </c>
    </row>
    <row r="2943" spans="1:2" x14ac:dyDescent="0.25">
      <c r="A2943" s="3" t="s">
        <v>1894</v>
      </c>
      <c r="B2943" s="1">
        <v>1</v>
      </c>
    </row>
    <row r="2944" spans="1:2" x14ac:dyDescent="0.25">
      <c r="A2944" s="3" t="s">
        <v>4762</v>
      </c>
      <c r="B2944" s="1">
        <v>1</v>
      </c>
    </row>
    <row r="2945" spans="1:2" x14ac:dyDescent="0.25">
      <c r="A2945" s="3" t="s">
        <v>3395</v>
      </c>
      <c r="B2945" s="1">
        <v>1</v>
      </c>
    </row>
    <row r="2946" spans="1:2" x14ac:dyDescent="0.25">
      <c r="A2946" s="3" t="s">
        <v>1549</v>
      </c>
      <c r="B2946" s="1">
        <v>1</v>
      </c>
    </row>
    <row r="2947" spans="1:2" x14ac:dyDescent="0.25">
      <c r="A2947" s="3" t="s">
        <v>831</v>
      </c>
      <c r="B2947" s="1">
        <v>1</v>
      </c>
    </row>
    <row r="2948" spans="1:2" x14ac:dyDescent="0.25">
      <c r="A2948" s="3" t="s">
        <v>2927</v>
      </c>
      <c r="B2948" s="1">
        <v>1</v>
      </c>
    </row>
    <row r="2949" spans="1:2" x14ac:dyDescent="0.25">
      <c r="A2949" s="3" t="s">
        <v>2912</v>
      </c>
      <c r="B2949" s="1">
        <v>1</v>
      </c>
    </row>
    <row r="2950" spans="1:2" x14ac:dyDescent="0.25">
      <c r="A2950" s="3" t="s">
        <v>853</v>
      </c>
      <c r="B2950" s="1">
        <v>1</v>
      </c>
    </row>
    <row r="2951" spans="1:2" x14ac:dyDescent="0.25">
      <c r="A2951" s="3" t="s">
        <v>4897</v>
      </c>
      <c r="B2951" s="1">
        <v>1</v>
      </c>
    </row>
    <row r="2952" spans="1:2" x14ac:dyDescent="0.25">
      <c r="A2952" s="3" t="s">
        <v>3405</v>
      </c>
      <c r="B2952" s="1">
        <v>1</v>
      </c>
    </row>
    <row r="2953" spans="1:2" x14ac:dyDescent="0.25">
      <c r="A2953" s="3" t="s">
        <v>719</v>
      </c>
      <c r="B2953" s="1">
        <v>1</v>
      </c>
    </row>
    <row r="2954" spans="1:2" x14ac:dyDescent="0.25">
      <c r="A2954" s="3" t="s">
        <v>4934</v>
      </c>
      <c r="B2954" s="1">
        <v>1</v>
      </c>
    </row>
    <row r="2955" spans="1:2" x14ac:dyDescent="0.25">
      <c r="A2955" s="3" t="s">
        <v>299</v>
      </c>
      <c r="B2955" s="1">
        <v>1</v>
      </c>
    </row>
    <row r="2956" spans="1:2" x14ac:dyDescent="0.25">
      <c r="A2956" s="3" t="s">
        <v>1438</v>
      </c>
      <c r="B2956" s="1">
        <v>1</v>
      </c>
    </row>
    <row r="2957" spans="1:2" x14ac:dyDescent="0.25">
      <c r="A2957" s="3" t="s">
        <v>2889</v>
      </c>
      <c r="B2957" s="1">
        <v>1</v>
      </c>
    </row>
    <row r="2958" spans="1:2" x14ac:dyDescent="0.25">
      <c r="A2958" s="3" t="s">
        <v>326</v>
      </c>
      <c r="B2958" s="1">
        <v>1</v>
      </c>
    </row>
    <row r="2959" spans="1:2" x14ac:dyDescent="0.25">
      <c r="A2959" s="3" t="s">
        <v>3752</v>
      </c>
      <c r="B2959" s="1">
        <v>1</v>
      </c>
    </row>
    <row r="2960" spans="1:2" x14ac:dyDescent="0.25">
      <c r="A2960" s="3" t="s">
        <v>2558</v>
      </c>
      <c r="B2960" s="1">
        <v>1</v>
      </c>
    </row>
    <row r="2961" spans="1:2" x14ac:dyDescent="0.25">
      <c r="A2961" s="3" t="s">
        <v>4656</v>
      </c>
      <c r="B2961" s="1">
        <v>1</v>
      </c>
    </row>
    <row r="2962" spans="1:2" x14ac:dyDescent="0.25">
      <c r="A2962" s="3" t="s">
        <v>4856</v>
      </c>
      <c r="B2962" s="1">
        <v>1</v>
      </c>
    </row>
    <row r="2963" spans="1:2" x14ac:dyDescent="0.25">
      <c r="A2963" s="3" t="s">
        <v>3443</v>
      </c>
      <c r="B2963" s="1">
        <v>1</v>
      </c>
    </row>
    <row r="2964" spans="1:2" x14ac:dyDescent="0.25">
      <c r="A2964" s="3" t="s">
        <v>2217</v>
      </c>
      <c r="B2964" s="1">
        <v>1</v>
      </c>
    </row>
    <row r="2965" spans="1:2" x14ac:dyDescent="0.25">
      <c r="A2965" s="3" t="s">
        <v>661</v>
      </c>
      <c r="B2965" s="1">
        <v>1</v>
      </c>
    </row>
    <row r="2966" spans="1:2" x14ac:dyDescent="0.25">
      <c r="A2966" s="3" t="s">
        <v>2682</v>
      </c>
      <c r="B2966" s="1">
        <v>1</v>
      </c>
    </row>
    <row r="2967" spans="1:2" x14ac:dyDescent="0.25">
      <c r="A2967" s="3" t="s">
        <v>1069</v>
      </c>
      <c r="B2967" s="1">
        <v>1</v>
      </c>
    </row>
    <row r="2968" spans="1:2" x14ac:dyDescent="0.25">
      <c r="A2968" s="3" t="s">
        <v>3761</v>
      </c>
      <c r="B2968" s="1">
        <v>1</v>
      </c>
    </row>
    <row r="2969" spans="1:2" x14ac:dyDescent="0.25">
      <c r="A2969" s="3" t="s">
        <v>2178</v>
      </c>
      <c r="B2969" s="1">
        <v>1</v>
      </c>
    </row>
    <row r="2970" spans="1:2" x14ac:dyDescent="0.25">
      <c r="A2970" s="3" t="s">
        <v>4917</v>
      </c>
      <c r="B2970" s="1">
        <v>1</v>
      </c>
    </row>
    <row r="2971" spans="1:2" x14ac:dyDescent="0.25">
      <c r="A2971" s="3" t="s">
        <v>3470</v>
      </c>
      <c r="B2971" s="1">
        <v>1</v>
      </c>
    </row>
    <row r="2972" spans="1:2" x14ac:dyDescent="0.25">
      <c r="A2972" s="3" t="s">
        <v>1788</v>
      </c>
      <c r="B2972" s="1">
        <v>1</v>
      </c>
    </row>
    <row r="2973" spans="1:2" x14ac:dyDescent="0.25">
      <c r="A2973" s="3" t="s">
        <v>4687</v>
      </c>
      <c r="B2973" s="1">
        <v>1</v>
      </c>
    </row>
    <row r="2974" spans="1:2" x14ac:dyDescent="0.25">
      <c r="A2974" s="3" t="s">
        <v>2604</v>
      </c>
      <c r="B2974" s="1">
        <v>1</v>
      </c>
    </row>
    <row r="2975" spans="1:2" x14ac:dyDescent="0.25">
      <c r="A2975" s="3" t="s">
        <v>2876</v>
      </c>
      <c r="B2975" s="1">
        <v>1</v>
      </c>
    </row>
    <row r="2976" spans="1:2" x14ac:dyDescent="0.25">
      <c r="A2976" s="3" t="s">
        <v>3286</v>
      </c>
      <c r="B2976" s="1">
        <v>1</v>
      </c>
    </row>
    <row r="2977" spans="1:2" x14ac:dyDescent="0.25">
      <c r="A2977" s="3" t="s">
        <v>2866</v>
      </c>
      <c r="B2977" s="1">
        <v>1</v>
      </c>
    </row>
    <row r="2978" spans="1:2" x14ac:dyDescent="0.25">
      <c r="A2978" s="3" t="s">
        <v>4070</v>
      </c>
      <c r="B2978" s="1">
        <v>1</v>
      </c>
    </row>
    <row r="2979" spans="1:2" x14ac:dyDescent="0.25">
      <c r="A2979" s="3" t="s">
        <v>4296</v>
      </c>
      <c r="B2979" s="1">
        <v>1</v>
      </c>
    </row>
    <row r="2980" spans="1:2" x14ac:dyDescent="0.25">
      <c r="A2980" s="3" t="s">
        <v>149</v>
      </c>
      <c r="B2980" s="1">
        <v>1</v>
      </c>
    </row>
    <row r="2981" spans="1:2" x14ac:dyDescent="0.25">
      <c r="A2981" s="3" t="s">
        <v>77</v>
      </c>
      <c r="B2981" s="1">
        <v>1</v>
      </c>
    </row>
    <row r="2982" spans="1:2" x14ac:dyDescent="0.25">
      <c r="A2982" s="3" t="s">
        <v>3964</v>
      </c>
      <c r="B2982" s="1">
        <v>1</v>
      </c>
    </row>
    <row r="2983" spans="1:2" x14ac:dyDescent="0.25">
      <c r="A2983" s="3" t="s">
        <v>1327</v>
      </c>
      <c r="B2983" s="1">
        <v>1</v>
      </c>
    </row>
    <row r="2984" spans="1:2" x14ac:dyDescent="0.25">
      <c r="A2984" s="3" t="s">
        <v>3511</v>
      </c>
      <c r="B2984" s="1">
        <v>1</v>
      </c>
    </row>
    <row r="2985" spans="1:2" x14ac:dyDescent="0.25">
      <c r="A2985" s="3" t="s">
        <v>260</v>
      </c>
      <c r="B2985" s="1">
        <v>1</v>
      </c>
    </row>
    <row r="2986" spans="1:2" x14ac:dyDescent="0.25">
      <c r="A2986" s="3" t="s">
        <v>3705</v>
      </c>
      <c r="B2986" s="1">
        <v>1</v>
      </c>
    </row>
    <row r="2987" spans="1:2" x14ac:dyDescent="0.25">
      <c r="A2987" s="3" t="s">
        <v>3048</v>
      </c>
      <c r="B2987" s="1">
        <v>1</v>
      </c>
    </row>
    <row r="2988" spans="1:2" x14ac:dyDescent="0.25">
      <c r="A2988" s="3" t="s">
        <v>1517</v>
      </c>
      <c r="B2988" s="1">
        <v>1</v>
      </c>
    </row>
    <row r="2989" spans="1:2" x14ac:dyDescent="0.25">
      <c r="A2989" s="3" t="s">
        <v>1280</v>
      </c>
      <c r="B2989" s="1">
        <v>1</v>
      </c>
    </row>
    <row r="2990" spans="1:2" x14ac:dyDescent="0.25">
      <c r="A2990" s="3" t="s">
        <v>4124</v>
      </c>
      <c r="B2990" s="1">
        <v>1</v>
      </c>
    </row>
    <row r="2991" spans="1:2" x14ac:dyDescent="0.25">
      <c r="A2991" s="3" t="s">
        <v>1172</v>
      </c>
      <c r="B2991" s="1">
        <v>1</v>
      </c>
    </row>
    <row r="2992" spans="1:2" x14ac:dyDescent="0.25">
      <c r="A2992" s="3" t="s">
        <v>3084</v>
      </c>
      <c r="B2992" s="1">
        <v>1</v>
      </c>
    </row>
    <row r="2993" spans="1:2" x14ac:dyDescent="0.25">
      <c r="A2993" s="3" t="s">
        <v>214</v>
      </c>
      <c r="B2993" s="1">
        <v>1</v>
      </c>
    </row>
    <row r="2994" spans="1:2" x14ac:dyDescent="0.25">
      <c r="A2994" s="3" t="s">
        <v>3808</v>
      </c>
      <c r="B2994" s="1">
        <v>1</v>
      </c>
    </row>
    <row r="2995" spans="1:2" x14ac:dyDescent="0.25">
      <c r="A2995" s="3" t="s">
        <v>3289</v>
      </c>
      <c r="B2995" s="1">
        <v>1</v>
      </c>
    </row>
    <row r="2996" spans="1:2" x14ac:dyDescent="0.25">
      <c r="A2996" s="3" t="s">
        <v>1902</v>
      </c>
      <c r="B2996" s="1">
        <v>1</v>
      </c>
    </row>
    <row r="2997" spans="1:2" x14ac:dyDescent="0.25">
      <c r="A2997" s="3" t="s">
        <v>55</v>
      </c>
      <c r="B2997" s="1">
        <v>1</v>
      </c>
    </row>
    <row r="2998" spans="1:2" x14ac:dyDescent="0.25">
      <c r="A2998" s="3" t="s">
        <v>361</v>
      </c>
      <c r="B2998" s="1">
        <v>1</v>
      </c>
    </row>
    <row r="2999" spans="1:2" x14ac:dyDescent="0.25">
      <c r="A2999" s="3" t="s">
        <v>3199</v>
      </c>
      <c r="B2999" s="1">
        <v>1</v>
      </c>
    </row>
    <row r="3000" spans="1:2" x14ac:dyDescent="0.25">
      <c r="A3000" s="3" t="s">
        <v>66</v>
      </c>
      <c r="B3000" s="1">
        <v>1</v>
      </c>
    </row>
    <row r="3001" spans="1:2" x14ac:dyDescent="0.25">
      <c r="A3001" s="3" t="s">
        <v>3098</v>
      </c>
      <c r="B3001" s="1">
        <v>1</v>
      </c>
    </row>
    <row r="3002" spans="1:2" x14ac:dyDescent="0.25">
      <c r="A3002" s="3" t="s">
        <v>2501</v>
      </c>
      <c r="B3002" s="1">
        <v>1</v>
      </c>
    </row>
    <row r="3003" spans="1:2" x14ac:dyDescent="0.25">
      <c r="A3003" s="3" t="s">
        <v>3396</v>
      </c>
      <c r="B3003" s="1">
        <v>1</v>
      </c>
    </row>
    <row r="3004" spans="1:2" x14ac:dyDescent="0.25">
      <c r="A3004" s="3" t="s">
        <v>3896</v>
      </c>
      <c r="B3004" s="1">
        <v>1</v>
      </c>
    </row>
    <row r="3005" spans="1:2" x14ac:dyDescent="0.25">
      <c r="A3005" s="3" t="s">
        <v>2349</v>
      </c>
      <c r="B3005" s="1">
        <v>1</v>
      </c>
    </row>
    <row r="3006" spans="1:2" x14ac:dyDescent="0.25">
      <c r="A3006" s="3" t="s">
        <v>2748</v>
      </c>
      <c r="B3006" s="1">
        <v>1</v>
      </c>
    </row>
    <row r="3007" spans="1:2" x14ac:dyDescent="0.25">
      <c r="A3007" s="3" t="s">
        <v>183</v>
      </c>
      <c r="B3007" s="1">
        <v>1</v>
      </c>
    </row>
    <row r="3008" spans="1:2" x14ac:dyDescent="0.25">
      <c r="A3008" s="3" t="s">
        <v>4240</v>
      </c>
      <c r="B3008" s="1">
        <v>1</v>
      </c>
    </row>
    <row r="3009" spans="1:2" x14ac:dyDescent="0.25">
      <c r="A3009" s="3" t="s">
        <v>2538</v>
      </c>
      <c r="B3009" s="1">
        <v>1</v>
      </c>
    </row>
    <row r="3010" spans="1:2" x14ac:dyDescent="0.25">
      <c r="A3010" s="3" t="s">
        <v>4264</v>
      </c>
      <c r="B3010" s="1">
        <v>1</v>
      </c>
    </row>
    <row r="3011" spans="1:2" x14ac:dyDescent="0.25">
      <c r="A3011" s="3" t="s">
        <v>1912</v>
      </c>
      <c r="B3011" s="1">
        <v>1</v>
      </c>
    </row>
    <row r="3012" spans="1:2" x14ac:dyDescent="0.25">
      <c r="A3012" s="3" t="s">
        <v>1037</v>
      </c>
      <c r="B3012" s="1">
        <v>1</v>
      </c>
    </row>
    <row r="3013" spans="1:2" x14ac:dyDescent="0.25">
      <c r="A3013" s="3" t="s">
        <v>1216</v>
      </c>
      <c r="B3013" s="1">
        <v>1</v>
      </c>
    </row>
    <row r="3014" spans="1:2" x14ac:dyDescent="0.25">
      <c r="A3014" s="3" t="s">
        <v>3686</v>
      </c>
      <c r="B3014" s="1">
        <v>1</v>
      </c>
    </row>
    <row r="3015" spans="1:2" x14ac:dyDescent="0.25">
      <c r="A3015" s="3" t="s">
        <v>5001</v>
      </c>
      <c r="B3015" s="1">
        <v>1</v>
      </c>
    </row>
    <row r="3016" spans="1:2" x14ac:dyDescent="0.25">
      <c r="A3016" s="3" t="s">
        <v>3993</v>
      </c>
      <c r="B3016" s="1">
        <v>1</v>
      </c>
    </row>
    <row r="3017" spans="1:2" x14ac:dyDescent="0.25">
      <c r="A3017" s="3" t="s">
        <v>4011</v>
      </c>
      <c r="B3017" s="1">
        <v>1</v>
      </c>
    </row>
    <row r="3018" spans="1:2" x14ac:dyDescent="0.25">
      <c r="A3018" s="3" t="s">
        <v>3962</v>
      </c>
      <c r="B3018" s="1">
        <v>1</v>
      </c>
    </row>
    <row r="3019" spans="1:2" x14ac:dyDescent="0.25">
      <c r="A3019" s="3" t="s">
        <v>3362</v>
      </c>
      <c r="B3019" s="1">
        <v>1</v>
      </c>
    </row>
    <row r="3020" spans="1:2" x14ac:dyDescent="0.25">
      <c r="A3020" s="3" t="s">
        <v>1513</v>
      </c>
      <c r="B3020" s="1">
        <v>1</v>
      </c>
    </row>
    <row r="3021" spans="1:2" x14ac:dyDescent="0.25">
      <c r="A3021" s="3" t="s">
        <v>957</v>
      </c>
      <c r="B3021" s="1">
        <v>1</v>
      </c>
    </row>
    <row r="3022" spans="1:2" x14ac:dyDescent="0.25">
      <c r="A3022" s="3" t="s">
        <v>1481</v>
      </c>
      <c r="B3022" s="1">
        <v>1</v>
      </c>
    </row>
    <row r="3023" spans="1:2" x14ac:dyDescent="0.25">
      <c r="A3023" s="3" t="s">
        <v>671</v>
      </c>
      <c r="B3023" s="1">
        <v>1</v>
      </c>
    </row>
    <row r="3024" spans="1:2" x14ac:dyDescent="0.25">
      <c r="A3024" s="3" t="s">
        <v>4460</v>
      </c>
      <c r="B3024" s="1">
        <v>1</v>
      </c>
    </row>
    <row r="3025" spans="1:2" x14ac:dyDescent="0.25">
      <c r="A3025" s="3" t="s">
        <v>4967</v>
      </c>
      <c r="B3025" s="1">
        <v>1</v>
      </c>
    </row>
    <row r="3026" spans="1:2" x14ac:dyDescent="0.25">
      <c r="A3026" s="3" t="s">
        <v>2504</v>
      </c>
      <c r="B3026" s="1">
        <v>1</v>
      </c>
    </row>
    <row r="3027" spans="1:2" x14ac:dyDescent="0.25">
      <c r="A3027" s="3" t="s">
        <v>143</v>
      </c>
      <c r="B3027" s="1">
        <v>1</v>
      </c>
    </row>
    <row r="3028" spans="1:2" x14ac:dyDescent="0.25">
      <c r="A3028" s="3" t="s">
        <v>4639</v>
      </c>
      <c r="B3028" s="1">
        <v>1</v>
      </c>
    </row>
    <row r="3029" spans="1:2" x14ac:dyDescent="0.25">
      <c r="A3029" s="3" t="s">
        <v>2585</v>
      </c>
      <c r="B3029" s="1">
        <v>1</v>
      </c>
    </row>
    <row r="3030" spans="1:2" x14ac:dyDescent="0.25">
      <c r="A3030" s="3" t="s">
        <v>2831</v>
      </c>
      <c r="B3030" s="1">
        <v>1</v>
      </c>
    </row>
    <row r="3031" spans="1:2" x14ac:dyDescent="0.25">
      <c r="A3031" s="3" t="s">
        <v>3714</v>
      </c>
      <c r="B3031" s="1">
        <v>1</v>
      </c>
    </row>
    <row r="3032" spans="1:2" x14ac:dyDescent="0.25">
      <c r="A3032" s="3" t="s">
        <v>4596</v>
      </c>
      <c r="B3032" s="1">
        <v>1</v>
      </c>
    </row>
    <row r="3033" spans="1:2" x14ac:dyDescent="0.25">
      <c r="A3033" s="3" t="s">
        <v>3878</v>
      </c>
      <c r="B3033" s="1">
        <v>1</v>
      </c>
    </row>
    <row r="3034" spans="1:2" x14ac:dyDescent="0.25">
      <c r="A3034" s="3" t="s">
        <v>633</v>
      </c>
      <c r="B3034" s="1">
        <v>1</v>
      </c>
    </row>
    <row r="3035" spans="1:2" x14ac:dyDescent="0.25">
      <c r="A3035" s="3" t="s">
        <v>3397</v>
      </c>
      <c r="B3035" s="1">
        <v>1</v>
      </c>
    </row>
    <row r="3036" spans="1:2" x14ac:dyDescent="0.25">
      <c r="A3036" s="3" t="s">
        <v>3947</v>
      </c>
      <c r="B3036" s="1">
        <v>1</v>
      </c>
    </row>
    <row r="3037" spans="1:2" x14ac:dyDescent="0.25">
      <c r="A3037" s="3" t="s">
        <v>4340</v>
      </c>
      <c r="B3037" s="1">
        <v>1</v>
      </c>
    </row>
    <row r="3038" spans="1:2" x14ac:dyDescent="0.25">
      <c r="A3038" s="3" t="s">
        <v>2429</v>
      </c>
      <c r="B3038" s="1">
        <v>1</v>
      </c>
    </row>
    <row r="3039" spans="1:2" x14ac:dyDescent="0.25">
      <c r="A3039" s="3" t="s">
        <v>2990</v>
      </c>
      <c r="B3039" s="1">
        <v>1</v>
      </c>
    </row>
    <row r="3040" spans="1:2" x14ac:dyDescent="0.25">
      <c r="A3040" s="3" t="s">
        <v>4184</v>
      </c>
      <c r="B3040" s="1">
        <v>1</v>
      </c>
    </row>
    <row r="3041" spans="1:2" x14ac:dyDescent="0.25">
      <c r="A3041" s="3" t="s">
        <v>1199</v>
      </c>
      <c r="B3041" s="1">
        <v>1</v>
      </c>
    </row>
    <row r="3042" spans="1:2" x14ac:dyDescent="0.25">
      <c r="A3042" s="3" t="s">
        <v>2900</v>
      </c>
      <c r="B3042" s="1">
        <v>1</v>
      </c>
    </row>
    <row r="3043" spans="1:2" x14ac:dyDescent="0.25">
      <c r="A3043" s="3" t="s">
        <v>672</v>
      </c>
      <c r="B3043" s="1">
        <v>1</v>
      </c>
    </row>
    <row r="3044" spans="1:2" x14ac:dyDescent="0.25">
      <c r="A3044" s="3" t="s">
        <v>2298</v>
      </c>
      <c r="B3044" s="1">
        <v>1</v>
      </c>
    </row>
    <row r="3045" spans="1:2" x14ac:dyDescent="0.25">
      <c r="A3045" s="3" t="s">
        <v>429</v>
      </c>
      <c r="B3045" s="1">
        <v>1</v>
      </c>
    </row>
    <row r="3046" spans="1:2" x14ac:dyDescent="0.25">
      <c r="A3046" s="3" t="s">
        <v>1184</v>
      </c>
      <c r="B3046" s="1">
        <v>1</v>
      </c>
    </row>
    <row r="3047" spans="1:2" x14ac:dyDescent="0.25">
      <c r="A3047" s="3" t="s">
        <v>3677</v>
      </c>
      <c r="B3047" s="1">
        <v>1</v>
      </c>
    </row>
    <row r="3048" spans="1:2" x14ac:dyDescent="0.25">
      <c r="A3048" s="3" t="s">
        <v>4593</v>
      </c>
      <c r="B3048" s="1">
        <v>1</v>
      </c>
    </row>
    <row r="3049" spans="1:2" x14ac:dyDescent="0.25">
      <c r="A3049" s="3" t="s">
        <v>1202</v>
      </c>
      <c r="B3049" s="1">
        <v>1</v>
      </c>
    </row>
    <row r="3050" spans="1:2" x14ac:dyDescent="0.25">
      <c r="A3050" s="3" t="s">
        <v>2555</v>
      </c>
      <c r="B3050" s="1">
        <v>1</v>
      </c>
    </row>
    <row r="3051" spans="1:2" x14ac:dyDescent="0.25">
      <c r="A3051" s="3" t="s">
        <v>2684</v>
      </c>
      <c r="B3051" s="1">
        <v>1</v>
      </c>
    </row>
    <row r="3052" spans="1:2" x14ac:dyDescent="0.25">
      <c r="A3052" s="3" t="s">
        <v>4052</v>
      </c>
      <c r="B3052" s="1">
        <v>1</v>
      </c>
    </row>
    <row r="3053" spans="1:2" x14ac:dyDescent="0.25">
      <c r="A3053" s="3" t="s">
        <v>47</v>
      </c>
      <c r="B3053" s="1">
        <v>1</v>
      </c>
    </row>
    <row r="3054" spans="1:2" x14ac:dyDescent="0.25">
      <c r="A3054" s="3" t="s">
        <v>4540</v>
      </c>
      <c r="B3054" s="1">
        <v>1</v>
      </c>
    </row>
    <row r="3055" spans="1:2" x14ac:dyDescent="0.25">
      <c r="A3055" s="3" t="s">
        <v>1088</v>
      </c>
      <c r="B3055" s="1">
        <v>1</v>
      </c>
    </row>
    <row r="3056" spans="1:2" x14ac:dyDescent="0.25">
      <c r="A3056" s="3" t="s">
        <v>3732</v>
      </c>
      <c r="B3056" s="1">
        <v>1</v>
      </c>
    </row>
    <row r="3057" spans="1:2" x14ac:dyDescent="0.25">
      <c r="A3057" s="3" t="s">
        <v>4013</v>
      </c>
      <c r="B3057" s="1">
        <v>1</v>
      </c>
    </row>
    <row r="3058" spans="1:2" x14ac:dyDescent="0.25">
      <c r="A3058" s="3" t="s">
        <v>2530</v>
      </c>
      <c r="B3058" s="1">
        <v>1</v>
      </c>
    </row>
    <row r="3059" spans="1:2" x14ac:dyDescent="0.25">
      <c r="A3059" s="3" t="s">
        <v>1821</v>
      </c>
      <c r="B3059" s="1">
        <v>1</v>
      </c>
    </row>
    <row r="3060" spans="1:2" x14ac:dyDescent="0.25">
      <c r="A3060" s="3" t="s">
        <v>2408</v>
      </c>
      <c r="B3060" s="1">
        <v>1</v>
      </c>
    </row>
    <row r="3061" spans="1:2" x14ac:dyDescent="0.25">
      <c r="A3061" s="3" t="s">
        <v>2387</v>
      </c>
      <c r="B3061" s="1">
        <v>1</v>
      </c>
    </row>
    <row r="3062" spans="1:2" x14ac:dyDescent="0.25">
      <c r="A3062" s="3" t="s">
        <v>4105</v>
      </c>
      <c r="B3062" s="1">
        <v>1</v>
      </c>
    </row>
    <row r="3063" spans="1:2" x14ac:dyDescent="0.25">
      <c r="A3063" s="3" t="s">
        <v>86</v>
      </c>
      <c r="B3063" s="1">
        <v>1</v>
      </c>
    </row>
    <row r="3064" spans="1:2" x14ac:dyDescent="0.25">
      <c r="A3064" s="3" t="s">
        <v>3542</v>
      </c>
      <c r="B3064" s="1">
        <v>1</v>
      </c>
    </row>
    <row r="3065" spans="1:2" x14ac:dyDescent="0.25">
      <c r="A3065" s="3" t="s">
        <v>886</v>
      </c>
      <c r="B3065" s="1">
        <v>1</v>
      </c>
    </row>
    <row r="3066" spans="1:2" x14ac:dyDescent="0.25">
      <c r="A3066" s="3" t="s">
        <v>3806</v>
      </c>
      <c r="B3066" s="1">
        <v>1</v>
      </c>
    </row>
    <row r="3067" spans="1:2" x14ac:dyDescent="0.25">
      <c r="A3067" s="3" t="s">
        <v>4243</v>
      </c>
      <c r="B3067" s="1">
        <v>1</v>
      </c>
    </row>
    <row r="3068" spans="1:2" x14ac:dyDescent="0.25">
      <c r="A3068" s="3" t="s">
        <v>2599</v>
      </c>
      <c r="B3068" s="1">
        <v>1</v>
      </c>
    </row>
    <row r="3069" spans="1:2" x14ac:dyDescent="0.25">
      <c r="A3069" s="3" t="s">
        <v>3847</v>
      </c>
      <c r="B3069" s="1">
        <v>1</v>
      </c>
    </row>
    <row r="3070" spans="1:2" x14ac:dyDescent="0.25">
      <c r="A3070" s="3" t="s">
        <v>1554</v>
      </c>
      <c r="B3070" s="1">
        <v>1</v>
      </c>
    </row>
    <row r="3071" spans="1:2" x14ac:dyDescent="0.25">
      <c r="A3071" s="3" t="s">
        <v>2823</v>
      </c>
      <c r="B3071" s="1">
        <v>1</v>
      </c>
    </row>
    <row r="3072" spans="1:2" x14ac:dyDescent="0.25">
      <c r="A3072" s="3" t="s">
        <v>3226</v>
      </c>
      <c r="B3072" s="1">
        <v>1</v>
      </c>
    </row>
    <row r="3073" spans="1:2" x14ac:dyDescent="0.25">
      <c r="A3073" s="3" t="s">
        <v>2689</v>
      </c>
      <c r="B3073" s="1">
        <v>1</v>
      </c>
    </row>
    <row r="3074" spans="1:2" x14ac:dyDescent="0.25">
      <c r="A3074" s="3" t="s">
        <v>625</v>
      </c>
      <c r="B3074" s="1">
        <v>1</v>
      </c>
    </row>
    <row r="3075" spans="1:2" x14ac:dyDescent="0.25">
      <c r="A3075" s="3" t="s">
        <v>3632</v>
      </c>
      <c r="B3075" s="1">
        <v>1</v>
      </c>
    </row>
    <row r="3076" spans="1:2" x14ac:dyDescent="0.25">
      <c r="A3076" s="3" t="s">
        <v>1262</v>
      </c>
      <c r="B3076" s="1">
        <v>1</v>
      </c>
    </row>
    <row r="3077" spans="1:2" x14ac:dyDescent="0.25">
      <c r="A3077" s="3" t="s">
        <v>781</v>
      </c>
      <c r="B3077" s="1">
        <v>1</v>
      </c>
    </row>
    <row r="3078" spans="1:2" x14ac:dyDescent="0.25">
      <c r="A3078" s="3" t="s">
        <v>675</v>
      </c>
      <c r="B3078" s="1">
        <v>1</v>
      </c>
    </row>
    <row r="3079" spans="1:2" x14ac:dyDescent="0.25">
      <c r="A3079" s="3" t="s">
        <v>4653</v>
      </c>
      <c r="B3079" s="1">
        <v>1</v>
      </c>
    </row>
    <row r="3080" spans="1:2" x14ac:dyDescent="0.25">
      <c r="A3080" s="3" t="s">
        <v>4099</v>
      </c>
      <c r="B3080" s="1">
        <v>1</v>
      </c>
    </row>
    <row r="3081" spans="1:2" x14ac:dyDescent="0.25">
      <c r="A3081" s="3" t="s">
        <v>4655</v>
      </c>
      <c r="B3081" s="1">
        <v>1</v>
      </c>
    </row>
    <row r="3082" spans="1:2" x14ac:dyDescent="0.25">
      <c r="A3082" s="3" t="s">
        <v>3340</v>
      </c>
      <c r="B3082" s="1">
        <v>1</v>
      </c>
    </row>
    <row r="3083" spans="1:2" x14ac:dyDescent="0.25">
      <c r="A3083" s="3" t="s">
        <v>1734</v>
      </c>
      <c r="B3083" s="1">
        <v>1</v>
      </c>
    </row>
    <row r="3084" spans="1:2" x14ac:dyDescent="0.25">
      <c r="A3084" s="3" t="s">
        <v>694</v>
      </c>
      <c r="B3084" s="1">
        <v>1</v>
      </c>
    </row>
    <row r="3085" spans="1:2" x14ac:dyDescent="0.25">
      <c r="A3085" s="3" t="s">
        <v>3424</v>
      </c>
      <c r="B3085" s="1">
        <v>1</v>
      </c>
    </row>
    <row r="3086" spans="1:2" x14ac:dyDescent="0.25">
      <c r="A3086" s="3" t="s">
        <v>4584</v>
      </c>
      <c r="B3086" s="1">
        <v>1</v>
      </c>
    </row>
    <row r="3087" spans="1:2" x14ac:dyDescent="0.25">
      <c r="A3087" s="3" t="s">
        <v>3148</v>
      </c>
      <c r="B3087" s="1">
        <v>1</v>
      </c>
    </row>
    <row r="3088" spans="1:2" x14ac:dyDescent="0.25">
      <c r="A3088" s="3" t="s">
        <v>278</v>
      </c>
      <c r="B3088" s="1">
        <v>1</v>
      </c>
    </row>
    <row r="3089" spans="1:2" x14ac:dyDescent="0.25">
      <c r="A3089" s="3" t="s">
        <v>3306</v>
      </c>
      <c r="B3089" s="1">
        <v>1</v>
      </c>
    </row>
    <row r="3090" spans="1:2" x14ac:dyDescent="0.25">
      <c r="A3090" s="3" t="s">
        <v>3077</v>
      </c>
      <c r="B3090" s="1">
        <v>1</v>
      </c>
    </row>
    <row r="3091" spans="1:2" x14ac:dyDescent="0.25">
      <c r="A3091" s="3" t="s">
        <v>2212</v>
      </c>
      <c r="B3091" s="1">
        <v>1</v>
      </c>
    </row>
    <row r="3092" spans="1:2" x14ac:dyDescent="0.25">
      <c r="A3092" s="3" t="s">
        <v>4903</v>
      </c>
      <c r="B3092" s="1">
        <v>1</v>
      </c>
    </row>
    <row r="3093" spans="1:2" x14ac:dyDescent="0.25">
      <c r="A3093" s="3" t="s">
        <v>1979</v>
      </c>
      <c r="B3093" s="1">
        <v>1</v>
      </c>
    </row>
    <row r="3094" spans="1:2" x14ac:dyDescent="0.25">
      <c r="A3094" s="3" t="s">
        <v>4476</v>
      </c>
      <c r="B3094" s="1">
        <v>1</v>
      </c>
    </row>
    <row r="3095" spans="1:2" x14ac:dyDescent="0.25">
      <c r="A3095" s="3" t="s">
        <v>1600</v>
      </c>
      <c r="B3095" s="1">
        <v>1</v>
      </c>
    </row>
    <row r="3096" spans="1:2" x14ac:dyDescent="0.25">
      <c r="A3096" s="3" t="s">
        <v>4210</v>
      </c>
      <c r="B3096" s="1">
        <v>1</v>
      </c>
    </row>
    <row r="3097" spans="1:2" x14ac:dyDescent="0.25">
      <c r="A3097" s="3" t="s">
        <v>3637</v>
      </c>
      <c r="B3097" s="1">
        <v>1</v>
      </c>
    </row>
    <row r="3098" spans="1:2" x14ac:dyDescent="0.25">
      <c r="A3098" s="3" t="s">
        <v>2577</v>
      </c>
      <c r="B3098" s="1">
        <v>1</v>
      </c>
    </row>
    <row r="3099" spans="1:2" x14ac:dyDescent="0.25">
      <c r="A3099" s="3" t="s">
        <v>3710</v>
      </c>
      <c r="B3099" s="1">
        <v>1</v>
      </c>
    </row>
    <row r="3100" spans="1:2" x14ac:dyDescent="0.25">
      <c r="A3100" s="3" t="s">
        <v>2410</v>
      </c>
      <c r="B3100" s="1">
        <v>1</v>
      </c>
    </row>
    <row r="3101" spans="1:2" x14ac:dyDescent="0.25">
      <c r="A3101" s="3" t="s">
        <v>2782</v>
      </c>
      <c r="B3101" s="1">
        <v>1</v>
      </c>
    </row>
    <row r="3102" spans="1:2" x14ac:dyDescent="0.25">
      <c r="A3102" s="3" t="s">
        <v>3423</v>
      </c>
      <c r="B3102" s="1">
        <v>1</v>
      </c>
    </row>
    <row r="3103" spans="1:2" x14ac:dyDescent="0.25">
      <c r="A3103" s="3" t="s">
        <v>1658</v>
      </c>
      <c r="B3103" s="1">
        <v>1</v>
      </c>
    </row>
    <row r="3104" spans="1:2" x14ac:dyDescent="0.25">
      <c r="A3104" s="3" t="s">
        <v>3861</v>
      </c>
      <c r="B3104" s="1">
        <v>1</v>
      </c>
    </row>
    <row r="3105" spans="1:2" x14ac:dyDescent="0.25">
      <c r="A3105" s="3" t="s">
        <v>3281</v>
      </c>
      <c r="B3105" s="1">
        <v>1</v>
      </c>
    </row>
    <row r="3106" spans="1:2" x14ac:dyDescent="0.25">
      <c r="A3106" s="3" t="s">
        <v>322</v>
      </c>
      <c r="B3106" s="1">
        <v>1</v>
      </c>
    </row>
    <row r="3107" spans="1:2" x14ac:dyDescent="0.25">
      <c r="A3107" s="3" t="s">
        <v>2051</v>
      </c>
      <c r="B3107" s="1">
        <v>1</v>
      </c>
    </row>
    <row r="3108" spans="1:2" x14ac:dyDescent="0.25">
      <c r="A3108" s="3" t="s">
        <v>282</v>
      </c>
      <c r="B3108" s="1">
        <v>1</v>
      </c>
    </row>
    <row r="3109" spans="1:2" x14ac:dyDescent="0.25">
      <c r="A3109" s="3" t="s">
        <v>2120</v>
      </c>
      <c r="B3109" s="1">
        <v>1</v>
      </c>
    </row>
    <row r="3110" spans="1:2" x14ac:dyDescent="0.25">
      <c r="A3110" s="3" t="s">
        <v>3852</v>
      </c>
      <c r="B3110" s="1">
        <v>1</v>
      </c>
    </row>
    <row r="3111" spans="1:2" x14ac:dyDescent="0.25">
      <c r="A3111" s="3" t="s">
        <v>162</v>
      </c>
      <c r="B3111" s="1">
        <v>1</v>
      </c>
    </row>
    <row r="3112" spans="1:2" x14ac:dyDescent="0.25">
      <c r="A3112" s="3" t="s">
        <v>4724</v>
      </c>
      <c r="B3112" s="1">
        <v>1</v>
      </c>
    </row>
    <row r="3113" spans="1:2" x14ac:dyDescent="0.25">
      <c r="A3113" s="3" t="s">
        <v>699</v>
      </c>
      <c r="B3113" s="1">
        <v>1</v>
      </c>
    </row>
    <row r="3114" spans="1:2" x14ac:dyDescent="0.25">
      <c r="A3114" s="3" t="s">
        <v>4225</v>
      </c>
      <c r="B3114" s="1">
        <v>1</v>
      </c>
    </row>
    <row r="3115" spans="1:2" x14ac:dyDescent="0.25">
      <c r="A3115" s="3" t="s">
        <v>2846</v>
      </c>
      <c r="B3115" s="1">
        <v>1</v>
      </c>
    </row>
    <row r="3116" spans="1:2" x14ac:dyDescent="0.25">
      <c r="A3116" s="3" t="s">
        <v>1501</v>
      </c>
      <c r="B3116" s="1">
        <v>1</v>
      </c>
    </row>
    <row r="3117" spans="1:2" x14ac:dyDescent="0.25">
      <c r="A3117" s="3" t="s">
        <v>2779</v>
      </c>
      <c r="B3117" s="1">
        <v>1</v>
      </c>
    </row>
    <row r="3118" spans="1:2" x14ac:dyDescent="0.25">
      <c r="A3118" s="3" t="s">
        <v>1672</v>
      </c>
      <c r="B3118" s="1">
        <v>1</v>
      </c>
    </row>
    <row r="3119" spans="1:2" x14ac:dyDescent="0.25">
      <c r="A3119" s="3" t="s">
        <v>96</v>
      </c>
      <c r="B3119" s="1">
        <v>1</v>
      </c>
    </row>
    <row r="3120" spans="1:2" x14ac:dyDescent="0.25">
      <c r="A3120" s="3" t="s">
        <v>1315</v>
      </c>
      <c r="B3120" s="1">
        <v>1</v>
      </c>
    </row>
    <row r="3121" spans="1:2" x14ac:dyDescent="0.25">
      <c r="A3121" s="3" t="s">
        <v>1122</v>
      </c>
      <c r="B3121" s="1">
        <v>1</v>
      </c>
    </row>
    <row r="3122" spans="1:2" x14ac:dyDescent="0.25">
      <c r="A3122" s="3" t="s">
        <v>2615</v>
      </c>
      <c r="B3122" s="1">
        <v>1</v>
      </c>
    </row>
    <row r="3123" spans="1:2" x14ac:dyDescent="0.25">
      <c r="A3123" s="3" t="s">
        <v>1817</v>
      </c>
      <c r="B3123" s="1">
        <v>1</v>
      </c>
    </row>
    <row r="3124" spans="1:2" x14ac:dyDescent="0.25">
      <c r="A3124" s="3" t="s">
        <v>2893</v>
      </c>
      <c r="B3124" s="1">
        <v>1</v>
      </c>
    </row>
    <row r="3125" spans="1:2" x14ac:dyDescent="0.25">
      <c r="A3125" s="3" t="s">
        <v>3698</v>
      </c>
      <c r="B3125" s="1">
        <v>1</v>
      </c>
    </row>
    <row r="3126" spans="1:2" x14ac:dyDescent="0.25">
      <c r="A3126" s="3" t="s">
        <v>1118</v>
      </c>
      <c r="B3126" s="1">
        <v>1</v>
      </c>
    </row>
    <row r="3127" spans="1:2" x14ac:dyDescent="0.25">
      <c r="A3127" s="3" t="s">
        <v>2961</v>
      </c>
      <c r="B3127" s="1">
        <v>1</v>
      </c>
    </row>
    <row r="3128" spans="1:2" x14ac:dyDescent="0.25">
      <c r="A3128" s="3" t="s">
        <v>3733</v>
      </c>
      <c r="B3128" s="1">
        <v>1</v>
      </c>
    </row>
    <row r="3129" spans="1:2" x14ac:dyDescent="0.25">
      <c r="A3129" s="3" t="s">
        <v>2131</v>
      </c>
      <c r="B3129" s="1">
        <v>1</v>
      </c>
    </row>
    <row r="3130" spans="1:2" x14ac:dyDescent="0.25">
      <c r="A3130" s="3" t="s">
        <v>113</v>
      </c>
      <c r="B3130" s="1">
        <v>1</v>
      </c>
    </row>
    <row r="3131" spans="1:2" x14ac:dyDescent="0.25">
      <c r="A3131" s="3" t="s">
        <v>2606</v>
      </c>
      <c r="B3131" s="1">
        <v>1</v>
      </c>
    </row>
    <row r="3132" spans="1:2" x14ac:dyDescent="0.25">
      <c r="A3132" s="3" t="s">
        <v>4942</v>
      </c>
      <c r="B3132" s="1">
        <v>1</v>
      </c>
    </row>
    <row r="3133" spans="1:2" x14ac:dyDescent="0.25">
      <c r="A3133" s="3" t="s">
        <v>2988</v>
      </c>
      <c r="B3133" s="1">
        <v>1</v>
      </c>
    </row>
    <row r="3134" spans="1:2" x14ac:dyDescent="0.25">
      <c r="A3134" s="3" t="s">
        <v>2205</v>
      </c>
      <c r="B3134" s="1">
        <v>1</v>
      </c>
    </row>
    <row r="3135" spans="1:2" x14ac:dyDescent="0.25">
      <c r="A3135" s="3" t="s">
        <v>120</v>
      </c>
      <c r="B3135" s="1">
        <v>1</v>
      </c>
    </row>
    <row r="3136" spans="1:2" x14ac:dyDescent="0.25">
      <c r="A3136" s="3" t="s">
        <v>3193</v>
      </c>
      <c r="B3136" s="1">
        <v>1</v>
      </c>
    </row>
    <row r="3137" spans="1:2" x14ac:dyDescent="0.25">
      <c r="A3137" s="3" t="s">
        <v>4377</v>
      </c>
      <c r="B3137" s="1">
        <v>1</v>
      </c>
    </row>
    <row r="3138" spans="1:2" x14ac:dyDescent="0.25">
      <c r="A3138" s="3" t="s">
        <v>2534</v>
      </c>
      <c r="B3138" s="1">
        <v>1</v>
      </c>
    </row>
    <row r="3139" spans="1:2" x14ac:dyDescent="0.25">
      <c r="A3139" s="3" t="s">
        <v>1260</v>
      </c>
      <c r="B3139" s="1">
        <v>1</v>
      </c>
    </row>
    <row r="3140" spans="1:2" x14ac:dyDescent="0.25">
      <c r="A3140" s="3" t="s">
        <v>1532</v>
      </c>
      <c r="B3140" s="1">
        <v>1</v>
      </c>
    </row>
    <row r="3141" spans="1:2" x14ac:dyDescent="0.25">
      <c r="A3141" s="3" t="s">
        <v>356</v>
      </c>
      <c r="B3141" s="1">
        <v>1</v>
      </c>
    </row>
    <row r="3142" spans="1:2" x14ac:dyDescent="0.25">
      <c r="A3142" s="3" t="s">
        <v>4898</v>
      </c>
      <c r="B3142" s="1">
        <v>1</v>
      </c>
    </row>
    <row r="3143" spans="1:2" x14ac:dyDescent="0.25">
      <c r="A3143" s="3" t="s">
        <v>4836</v>
      </c>
      <c r="B3143" s="1">
        <v>1</v>
      </c>
    </row>
    <row r="3144" spans="1:2" x14ac:dyDescent="0.25">
      <c r="A3144" s="3" t="s">
        <v>696</v>
      </c>
      <c r="B3144" s="1">
        <v>1</v>
      </c>
    </row>
    <row r="3145" spans="1:2" x14ac:dyDescent="0.25">
      <c r="A3145" s="3" t="s">
        <v>3760</v>
      </c>
      <c r="B3145" s="1">
        <v>1</v>
      </c>
    </row>
    <row r="3146" spans="1:2" x14ac:dyDescent="0.25">
      <c r="A3146" s="3" t="s">
        <v>1076</v>
      </c>
      <c r="B3146" s="1">
        <v>1</v>
      </c>
    </row>
    <row r="3147" spans="1:2" x14ac:dyDescent="0.25">
      <c r="A3147" s="3" t="s">
        <v>371</v>
      </c>
      <c r="B3147" s="1">
        <v>1</v>
      </c>
    </row>
    <row r="3148" spans="1:2" x14ac:dyDescent="0.25">
      <c r="A3148" s="3" t="s">
        <v>2891</v>
      </c>
      <c r="B3148" s="1">
        <v>1</v>
      </c>
    </row>
    <row r="3149" spans="1:2" x14ac:dyDescent="0.25">
      <c r="A3149" s="3" t="s">
        <v>1947</v>
      </c>
      <c r="B3149" s="1">
        <v>1</v>
      </c>
    </row>
    <row r="3150" spans="1:2" x14ac:dyDescent="0.25">
      <c r="A3150" s="3" t="s">
        <v>263</v>
      </c>
      <c r="B3150" s="1">
        <v>1</v>
      </c>
    </row>
    <row r="3151" spans="1:2" x14ac:dyDescent="0.25">
      <c r="A3151" s="3" t="s">
        <v>931</v>
      </c>
      <c r="B3151" s="1">
        <v>1</v>
      </c>
    </row>
    <row r="3152" spans="1:2" x14ac:dyDescent="0.25">
      <c r="A3152" s="3" t="s">
        <v>3035</v>
      </c>
      <c r="B3152" s="1">
        <v>1</v>
      </c>
    </row>
    <row r="3153" spans="1:2" x14ac:dyDescent="0.25">
      <c r="A3153" s="3" t="s">
        <v>955</v>
      </c>
      <c r="B3153" s="1">
        <v>1</v>
      </c>
    </row>
    <row r="3154" spans="1:2" x14ac:dyDescent="0.25">
      <c r="A3154" s="3" t="s">
        <v>1007</v>
      </c>
      <c r="B3154" s="1">
        <v>1</v>
      </c>
    </row>
    <row r="3155" spans="1:2" x14ac:dyDescent="0.25">
      <c r="A3155" s="3" t="s">
        <v>4130</v>
      </c>
      <c r="B3155" s="1">
        <v>1</v>
      </c>
    </row>
    <row r="3156" spans="1:2" x14ac:dyDescent="0.25">
      <c r="A3156" s="3" t="s">
        <v>3154</v>
      </c>
      <c r="B3156" s="1">
        <v>1</v>
      </c>
    </row>
    <row r="3157" spans="1:2" x14ac:dyDescent="0.25">
      <c r="A3157" s="3" t="s">
        <v>4964</v>
      </c>
      <c r="B3157" s="1">
        <v>1</v>
      </c>
    </row>
    <row r="3158" spans="1:2" x14ac:dyDescent="0.25">
      <c r="A3158" s="3" t="s">
        <v>4781</v>
      </c>
      <c r="B3158" s="1">
        <v>1</v>
      </c>
    </row>
    <row r="3159" spans="1:2" x14ac:dyDescent="0.25">
      <c r="A3159" s="3" t="s">
        <v>4704</v>
      </c>
      <c r="B3159" s="1">
        <v>1</v>
      </c>
    </row>
    <row r="3160" spans="1:2" x14ac:dyDescent="0.25">
      <c r="A3160" s="3" t="s">
        <v>663</v>
      </c>
      <c r="B3160" s="1">
        <v>1</v>
      </c>
    </row>
    <row r="3161" spans="1:2" x14ac:dyDescent="0.25">
      <c r="A3161" s="3" t="s">
        <v>945</v>
      </c>
      <c r="B3161" s="1">
        <v>1</v>
      </c>
    </row>
    <row r="3162" spans="1:2" x14ac:dyDescent="0.25">
      <c r="A3162" s="3" t="s">
        <v>4071</v>
      </c>
      <c r="B3162" s="1">
        <v>1</v>
      </c>
    </row>
    <row r="3163" spans="1:2" x14ac:dyDescent="0.25">
      <c r="A3163" s="3" t="s">
        <v>4254</v>
      </c>
      <c r="B3163" s="1">
        <v>1</v>
      </c>
    </row>
    <row r="3164" spans="1:2" x14ac:dyDescent="0.25">
      <c r="A3164" s="3" t="s">
        <v>983</v>
      </c>
      <c r="B3164" s="1">
        <v>1</v>
      </c>
    </row>
    <row r="3165" spans="1:2" x14ac:dyDescent="0.25">
      <c r="A3165" s="3" t="s">
        <v>1186</v>
      </c>
      <c r="B3165" s="1">
        <v>1</v>
      </c>
    </row>
    <row r="3166" spans="1:2" x14ac:dyDescent="0.25">
      <c r="A3166" s="3" t="s">
        <v>3657</v>
      </c>
      <c r="B3166" s="1">
        <v>1</v>
      </c>
    </row>
    <row r="3167" spans="1:2" x14ac:dyDescent="0.25">
      <c r="A3167" s="3" t="s">
        <v>1206</v>
      </c>
      <c r="B3167" s="1">
        <v>1</v>
      </c>
    </row>
    <row r="3168" spans="1:2" x14ac:dyDescent="0.25">
      <c r="A3168" s="3" t="s">
        <v>859</v>
      </c>
      <c r="B3168" s="1">
        <v>1</v>
      </c>
    </row>
    <row r="3169" spans="1:2" x14ac:dyDescent="0.25">
      <c r="A3169" s="3" t="s">
        <v>609</v>
      </c>
      <c r="B3169" s="1">
        <v>1</v>
      </c>
    </row>
    <row r="3170" spans="1:2" x14ac:dyDescent="0.25">
      <c r="A3170" s="3" t="s">
        <v>2764</v>
      </c>
      <c r="B3170" s="1">
        <v>1</v>
      </c>
    </row>
    <row r="3171" spans="1:2" x14ac:dyDescent="0.25">
      <c r="A3171" s="3" t="s">
        <v>1091</v>
      </c>
      <c r="B3171" s="1">
        <v>1</v>
      </c>
    </row>
    <row r="3172" spans="1:2" x14ac:dyDescent="0.25">
      <c r="A3172" s="3" t="s">
        <v>4012</v>
      </c>
      <c r="B3172" s="1">
        <v>1</v>
      </c>
    </row>
    <row r="3173" spans="1:2" x14ac:dyDescent="0.25">
      <c r="A3173" s="3" t="s">
        <v>3858</v>
      </c>
      <c r="B3173" s="1">
        <v>1</v>
      </c>
    </row>
    <row r="3174" spans="1:2" x14ac:dyDescent="0.25">
      <c r="A3174" s="3" t="s">
        <v>2460</v>
      </c>
      <c r="B3174" s="1">
        <v>1</v>
      </c>
    </row>
    <row r="3175" spans="1:2" x14ac:dyDescent="0.25">
      <c r="A3175" s="3" t="s">
        <v>595</v>
      </c>
      <c r="B3175" s="1">
        <v>1</v>
      </c>
    </row>
    <row r="3176" spans="1:2" x14ac:dyDescent="0.25">
      <c r="A3176" s="3" t="s">
        <v>1559</v>
      </c>
      <c r="B3176" s="1">
        <v>1</v>
      </c>
    </row>
    <row r="3177" spans="1:2" x14ac:dyDescent="0.25">
      <c r="A3177" s="3" t="s">
        <v>3124</v>
      </c>
      <c r="B3177" s="1">
        <v>1</v>
      </c>
    </row>
    <row r="3178" spans="1:2" x14ac:dyDescent="0.25">
      <c r="A3178" s="3" t="s">
        <v>2184</v>
      </c>
      <c r="B3178" s="1">
        <v>1</v>
      </c>
    </row>
    <row r="3179" spans="1:2" x14ac:dyDescent="0.25">
      <c r="A3179" s="3" t="s">
        <v>4884</v>
      </c>
      <c r="B3179" s="1">
        <v>1</v>
      </c>
    </row>
    <row r="3180" spans="1:2" x14ac:dyDescent="0.25">
      <c r="A3180" s="3" t="s">
        <v>4607</v>
      </c>
      <c r="B3180" s="1">
        <v>1</v>
      </c>
    </row>
    <row r="3181" spans="1:2" x14ac:dyDescent="0.25">
      <c r="A3181" s="3" t="s">
        <v>1269</v>
      </c>
      <c r="B3181" s="1">
        <v>1</v>
      </c>
    </row>
    <row r="3182" spans="1:2" x14ac:dyDescent="0.25">
      <c r="A3182" s="3" t="s">
        <v>3382</v>
      </c>
      <c r="B3182" s="1">
        <v>1</v>
      </c>
    </row>
    <row r="3183" spans="1:2" x14ac:dyDescent="0.25">
      <c r="A3183" s="3" t="s">
        <v>4512</v>
      </c>
      <c r="B3183" s="1">
        <v>1</v>
      </c>
    </row>
    <row r="3184" spans="1:2" x14ac:dyDescent="0.25">
      <c r="A3184" s="3" t="s">
        <v>2152</v>
      </c>
      <c r="B3184" s="1">
        <v>1</v>
      </c>
    </row>
    <row r="3185" spans="1:2" x14ac:dyDescent="0.25">
      <c r="A3185" s="3" t="s">
        <v>152</v>
      </c>
      <c r="B3185" s="1">
        <v>1</v>
      </c>
    </row>
    <row r="3186" spans="1:2" x14ac:dyDescent="0.25">
      <c r="A3186" s="3" t="s">
        <v>2842</v>
      </c>
      <c r="B3186" s="1">
        <v>1</v>
      </c>
    </row>
    <row r="3187" spans="1:2" x14ac:dyDescent="0.25">
      <c r="A3187" s="3" t="s">
        <v>2646</v>
      </c>
      <c r="B3187" s="1">
        <v>1</v>
      </c>
    </row>
    <row r="3188" spans="1:2" x14ac:dyDescent="0.25">
      <c r="A3188" s="3" t="s">
        <v>40</v>
      </c>
      <c r="B3188" s="1">
        <v>1</v>
      </c>
    </row>
    <row r="3189" spans="1:2" x14ac:dyDescent="0.25">
      <c r="A3189" s="3" t="s">
        <v>2388</v>
      </c>
      <c r="B3189" s="1">
        <v>1</v>
      </c>
    </row>
    <row r="3190" spans="1:2" x14ac:dyDescent="0.25">
      <c r="A3190" s="3" t="s">
        <v>210</v>
      </c>
      <c r="B3190" s="1">
        <v>1</v>
      </c>
    </row>
    <row r="3191" spans="1:2" x14ac:dyDescent="0.25">
      <c r="A3191" s="3" t="s">
        <v>1135</v>
      </c>
      <c r="B3191" s="1">
        <v>1</v>
      </c>
    </row>
    <row r="3192" spans="1:2" x14ac:dyDescent="0.25">
      <c r="A3192" s="3" t="s">
        <v>4417</v>
      </c>
      <c r="B3192" s="1">
        <v>1</v>
      </c>
    </row>
    <row r="3193" spans="1:2" x14ac:dyDescent="0.25">
      <c r="A3193" s="3" t="s">
        <v>4003</v>
      </c>
      <c r="B3193" s="1">
        <v>1</v>
      </c>
    </row>
    <row r="3194" spans="1:2" x14ac:dyDescent="0.25">
      <c r="A3194" s="3" t="s">
        <v>2579</v>
      </c>
      <c r="B3194" s="1">
        <v>1</v>
      </c>
    </row>
    <row r="3195" spans="1:2" x14ac:dyDescent="0.25">
      <c r="A3195" s="3" t="s">
        <v>4598</v>
      </c>
      <c r="B3195" s="1">
        <v>1</v>
      </c>
    </row>
    <row r="3196" spans="1:2" x14ac:dyDescent="0.25">
      <c r="A3196" s="3" t="s">
        <v>3130</v>
      </c>
      <c r="B3196" s="1">
        <v>1</v>
      </c>
    </row>
    <row r="3197" spans="1:2" x14ac:dyDescent="0.25">
      <c r="A3197" s="3" t="s">
        <v>4318</v>
      </c>
      <c r="B3197" s="1">
        <v>1</v>
      </c>
    </row>
    <row r="3198" spans="1:2" x14ac:dyDescent="0.25">
      <c r="A3198" s="3" t="s">
        <v>2728</v>
      </c>
      <c r="B3198" s="1">
        <v>1</v>
      </c>
    </row>
    <row r="3199" spans="1:2" x14ac:dyDescent="0.25">
      <c r="A3199" s="3" t="s">
        <v>2844</v>
      </c>
      <c r="B3199" s="1">
        <v>1</v>
      </c>
    </row>
    <row r="3200" spans="1:2" x14ac:dyDescent="0.25">
      <c r="A3200" s="3" t="s">
        <v>4697</v>
      </c>
      <c r="B3200" s="1">
        <v>1</v>
      </c>
    </row>
    <row r="3201" spans="1:2" x14ac:dyDescent="0.25">
      <c r="A3201" s="3" t="s">
        <v>4715</v>
      </c>
      <c r="B3201" s="1">
        <v>1</v>
      </c>
    </row>
    <row r="3202" spans="1:2" x14ac:dyDescent="0.25">
      <c r="A3202" s="3" t="s">
        <v>4920</v>
      </c>
      <c r="B3202" s="1">
        <v>1</v>
      </c>
    </row>
    <row r="3203" spans="1:2" x14ac:dyDescent="0.25">
      <c r="A3203" s="3" t="s">
        <v>3498</v>
      </c>
      <c r="B3203" s="1">
        <v>1</v>
      </c>
    </row>
    <row r="3204" spans="1:2" x14ac:dyDescent="0.25">
      <c r="A3204" s="3" t="s">
        <v>3944</v>
      </c>
      <c r="B3204" s="1">
        <v>1</v>
      </c>
    </row>
    <row r="3205" spans="1:2" x14ac:dyDescent="0.25">
      <c r="A3205" s="3" t="s">
        <v>2431</v>
      </c>
      <c r="B3205" s="1">
        <v>1</v>
      </c>
    </row>
    <row r="3206" spans="1:2" x14ac:dyDescent="0.25">
      <c r="A3206" s="3" t="s">
        <v>170</v>
      </c>
      <c r="B3206" s="1">
        <v>1</v>
      </c>
    </row>
    <row r="3207" spans="1:2" x14ac:dyDescent="0.25">
      <c r="A3207" s="3" t="s">
        <v>4125</v>
      </c>
      <c r="B3207" s="1">
        <v>1</v>
      </c>
    </row>
    <row r="3208" spans="1:2" x14ac:dyDescent="0.25">
      <c r="A3208" s="3" t="s">
        <v>3332</v>
      </c>
      <c r="B3208" s="1">
        <v>1</v>
      </c>
    </row>
    <row r="3209" spans="1:2" x14ac:dyDescent="0.25">
      <c r="A3209" s="3" t="s">
        <v>2713</v>
      </c>
      <c r="B3209" s="1">
        <v>1</v>
      </c>
    </row>
    <row r="3210" spans="1:2" x14ac:dyDescent="0.25">
      <c r="A3210" s="3" t="s">
        <v>1200</v>
      </c>
      <c r="B3210" s="1">
        <v>1</v>
      </c>
    </row>
    <row r="3211" spans="1:2" x14ac:dyDescent="0.25">
      <c r="A3211" s="3" t="s">
        <v>2601</v>
      </c>
      <c r="B3211" s="1">
        <v>1</v>
      </c>
    </row>
    <row r="3212" spans="1:2" x14ac:dyDescent="0.25">
      <c r="A3212" s="3" t="s">
        <v>1777</v>
      </c>
      <c r="B3212" s="1">
        <v>1</v>
      </c>
    </row>
    <row r="3213" spans="1:2" x14ac:dyDescent="0.25">
      <c r="A3213" s="3" t="s">
        <v>1073</v>
      </c>
      <c r="B3213" s="1">
        <v>1</v>
      </c>
    </row>
    <row r="3214" spans="1:2" x14ac:dyDescent="0.25">
      <c r="A3214" s="3" t="s">
        <v>4827</v>
      </c>
      <c r="B3214" s="1">
        <v>1</v>
      </c>
    </row>
    <row r="3215" spans="1:2" x14ac:dyDescent="0.25">
      <c r="A3215" s="3" t="s">
        <v>2028</v>
      </c>
      <c r="B3215" s="1">
        <v>1</v>
      </c>
    </row>
    <row r="3216" spans="1:2" x14ac:dyDescent="0.25">
      <c r="A3216" s="3" t="s">
        <v>3259</v>
      </c>
      <c r="B3216" s="1">
        <v>1</v>
      </c>
    </row>
    <row r="3217" spans="1:2" x14ac:dyDescent="0.25">
      <c r="A3217" s="3" t="s">
        <v>4561</v>
      </c>
      <c r="B3217" s="1">
        <v>1</v>
      </c>
    </row>
    <row r="3218" spans="1:2" x14ac:dyDescent="0.25">
      <c r="A3218" s="3" t="s">
        <v>136</v>
      </c>
      <c r="B3218" s="1">
        <v>1</v>
      </c>
    </row>
    <row r="3219" spans="1:2" x14ac:dyDescent="0.25">
      <c r="A3219" s="3" t="s">
        <v>3674</v>
      </c>
      <c r="B3219" s="1">
        <v>1</v>
      </c>
    </row>
    <row r="3220" spans="1:2" x14ac:dyDescent="0.25">
      <c r="A3220" s="3" t="s">
        <v>1188</v>
      </c>
      <c r="B3220" s="1">
        <v>1</v>
      </c>
    </row>
    <row r="3221" spans="1:2" x14ac:dyDescent="0.25">
      <c r="A3221" s="3" t="s">
        <v>2207</v>
      </c>
      <c r="B3221" s="1">
        <v>1</v>
      </c>
    </row>
    <row r="3222" spans="1:2" x14ac:dyDescent="0.25">
      <c r="A3222" s="3" t="s">
        <v>92</v>
      </c>
      <c r="B3222" s="1">
        <v>1</v>
      </c>
    </row>
    <row r="3223" spans="1:2" x14ac:dyDescent="0.25">
      <c r="A3223" s="3" t="s">
        <v>4396</v>
      </c>
      <c r="B3223" s="1">
        <v>1</v>
      </c>
    </row>
    <row r="3224" spans="1:2" x14ac:dyDescent="0.25">
      <c r="A3224" s="3" t="s">
        <v>1903</v>
      </c>
      <c r="B3224" s="1">
        <v>1</v>
      </c>
    </row>
    <row r="3225" spans="1:2" x14ac:dyDescent="0.25">
      <c r="A3225" s="3" t="s">
        <v>3830</v>
      </c>
      <c r="B3225" s="1">
        <v>1</v>
      </c>
    </row>
    <row r="3226" spans="1:2" x14ac:dyDescent="0.25">
      <c r="A3226" s="3" t="s">
        <v>229</v>
      </c>
      <c r="B3226" s="1">
        <v>1</v>
      </c>
    </row>
    <row r="3227" spans="1:2" x14ac:dyDescent="0.25">
      <c r="A3227" s="3" t="s">
        <v>964</v>
      </c>
      <c r="B3227" s="1">
        <v>1</v>
      </c>
    </row>
    <row r="3228" spans="1:2" x14ac:dyDescent="0.25">
      <c r="A3228" s="3" t="s">
        <v>4459</v>
      </c>
      <c r="B3228" s="1">
        <v>1</v>
      </c>
    </row>
    <row r="3229" spans="1:2" x14ac:dyDescent="0.25">
      <c r="A3229" s="3" t="s">
        <v>4974</v>
      </c>
      <c r="B3229" s="1">
        <v>1</v>
      </c>
    </row>
    <row r="3230" spans="1:2" x14ac:dyDescent="0.25">
      <c r="A3230" s="3" t="s">
        <v>2329</v>
      </c>
      <c r="B3230" s="1">
        <v>1</v>
      </c>
    </row>
    <row r="3231" spans="1:2" x14ac:dyDescent="0.25">
      <c r="A3231" s="3" t="s">
        <v>689</v>
      </c>
      <c r="B3231" s="1">
        <v>1</v>
      </c>
    </row>
    <row r="3232" spans="1:2" x14ac:dyDescent="0.25">
      <c r="A3232" s="3" t="s">
        <v>2784</v>
      </c>
      <c r="B3232" s="1">
        <v>1</v>
      </c>
    </row>
    <row r="3233" spans="1:2" x14ac:dyDescent="0.25">
      <c r="A3233" s="3" t="s">
        <v>1992</v>
      </c>
      <c r="B3233" s="1">
        <v>1</v>
      </c>
    </row>
    <row r="3234" spans="1:2" x14ac:dyDescent="0.25">
      <c r="A3234" s="3" t="s">
        <v>1275</v>
      </c>
      <c r="B3234" s="1">
        <v>1</v>
      </c>
    </row>
    <row r="3235" spans="1:2" x14ac:dyDescent="0.25">
      <c r="A3235" s="3" t="s">
        <v>4112</v>
      </c>
      <c r="B3235" s="1">
        <v>1</v>
      </c>
    </row>
    <row r="3236" spans="1:2" x14ac:dyDescent="0.25">
      <c r="A3236" s="3" t="s">
        <v>2667</v>
      </c>
      <c r="B3236" s="1">
        <v>1</v>
      </c>
    </row>
    <row r="3237" spans="1:2" x14ac:dyDescent="0.25">
      <c r="A3237" s="3" t="s">
        <v>3549</v>
      </c>
      <c r="B3237" s="1">
        <v>1</v>
      </c>
    </row>
    <row r="3238" spans="1:2" x14ac:dyDescent="0.25">
      <c r="A3238" s="3" t="s">
        <v>74</v>
      </c>
      <c r="B3238" s="1">
        <v>1</v>
      </c>
    </row>
    <row r="3239" spans="1:2" x14ac:dyDescent="0.25">
      <c r="A3239" s="3" t="s">
        <v>3069</v>
      </c>
      <c r="B3239" s="1">
        <v>1</v>
      </c>
    </row>
    <row r="3240" spans="1:2" x14ac:dyDescent="0.25">
      <c r="A3240" s="3" t="s">
        <v>1099</v>
      </c>
      <c r="B3240" s="1">
        <v>1</v>
      </c>
    </row>
    <row r="3241" spans="1:2" x14ac:dyDescent="0.25">
      <c r="A3241" s="3" t="s">
        <v>746</v>
      </c>
      <c r="B3241" s="1">
        <v>1</v>
      </c>
    </row>
    <row r="3242" spans="1:2" x14ac:dyDescent="0.25">
      <c r="A3242" s="3" t="s">
        <v>3664</v>
      </c>
      <c r="B3242" s="1">
        <v>1</v>
      </c>
    </row>
    <row r="3243" spans="1:2" x14ac:dyDescent="0.25">
      <c r="A3243" s="3" t="s">
        <v>4029</v>
      </c>
      <c r="B3243" s="1">
        <v>1</v>
      </c>
    </row>
    <row r="3244" spans="1:2" x14ac:dyDescent="0.25">
      <c r="A3244" s="3" t="s">
        <v>3104</v>
      </c>
      <c r="B3244" s="1">
        <v>1</v>
      </c>
    </row>
    <row r="3245" spans="1:2" x14ac:dyDescent="0.25">
      <c r="A3245" s="3" t="s">
        <v>2306</v>
      </c>
      <c r="B3245" s="1">
        <v>1</v>
      </c>
    </row>
    <row r="3246" spans="1:2" x14ac:dyDescent="0.25">
      <c r="A3246" s="3" t="s">
        <v>4451</v>
      </c>
      <c r="B3246" s="1">
        <v>1</v>
      </c>
    </row>
    <row r="3247" spans="1:2" x14ac:dyDescent="0.25">
      <c r="A3247" s="3" t="s">
        <v>1267</v>
      </c>
      <c r="B3247" s="1">
        <v>1</v>
      </c>
    </row>
    <row r="3248" spans="1:2" x14ac:dyDescent="0.25">
      <c r="A3248" s="3" t="s">
        <v>3887</v>
      </c>
      <c r="B3248" s="1">
        <v>1</v>
      </c>
    </row>
    <row r="3249" spans="1:2" x14ac:dyDescent="0.25">
      <c r="A3249" s="3" t="s">
        <v>4748</v>
      </c>
      <c r="B3249" s="1">
        <v>1</v>
      </c>
    </row>
    <row r="3250" spans="1:2" x14ac:dyDescent="0.25">
      <c r="A3250" s="3" t="s">
        <v>3918</v>
      </c>
      <c r="B3250" s="1">
        <v>1</v>
      </c>
    </row>
    <row r="3251" spans="1:2" x14ac:dyDescent="0.25">
      <c r="A3251" s="3" t="s">
        <v>543</v>
      </c>
      <c r="B3251" s="1">
        <v>1</v>
      </c>
    </row>
    <row r="3252" spans="1:2" x14ac:dyDescent="0.25">
      <c r="A3252" s="3" t="s">
        <v>1056</v>
      </c>
      <c r="B3252" s="1">
        <v>1</v>
      </c>
    </row>
    <row r="3253" spans="1:2" x14ac:dyDescent="0.25">
      <c r="A3253" s="3" t="s">
        <v>128</v>
      </c>
      <c r="B3253" s="1">
        <v>1</v>
      </c>
    </row>
    <row r="3254" spans="1:2" x14ac:dyDescent="0.25">
      <c r="A3254" s="3" t="s">
        <v>761</v>
      </c>
      <c r="B3254" s="1">
        <v>1</v>
      </c>
    </row>
    <row r="3255" spans="1:2" x14ac:dyDescent="0.25">
      <c r="A3255" s="3" t="s">
        <v>4998</v>
      </c>
      <c r="B3255" s="1">
        <v>1</v>
      </c>
    </row>
    <row r="3256" spans="1:2" x14ac:dyDescent="0.25">
      <c r="A3256" s="3" t="s">
        <v>4957</v>
      </c>
      <c r="B3256" s="1">
        <v>1</v>
      </c>
    </row>
    <row r="3257" spans="1:2" x14ac:dyDescent="0.25">
      <c r="A3257" s="3" t="s">
        <v>4434</v>
      </c>
      <c r="B3257" s="1">
        <v>1</v>
      </c>
    </row>
    <row r="3258" spans="1:2" x14ac:dyDescent="0.25">
      <c r="A3258" s="3" t="s">
        <v>721</v>
      </c>
      <c r="B3258" s="1">
        <v>1</v>
      </c>
    </row>
    <row r="3259" spans="1:2" x14ac:dyDescent="0.25">
      <c r="A3259" s="3" t="s">
        <v>1969</v>
      </c>
      <c r="B3259" s="1">
        <v>1</v>
      </c>
    </row>
    <row r="3260" spans="1:2" x14ac:dyDescent="0.25">
      <c r="A3260" s="3" t="s">
        <v>1891</v>
      </c>
      <c r="B3260" s="1">
        <v>1</v>
      </c>
    </row>
    <row r="3261" spans="1:2" x14ac:dyDescent="0.25">
      <c r="A3261" s="3" t="s">
        <v>459</v>
      </c>
      <c r="B3261" s="1">
        <v>1</v>
      </c>
    </row>
    <row r="3262" spans="1:2" x14ac:dyDescent="0.25">
      <c r="A3262" s="3" t="s">
        <v>2229</v>
      </c>
      <c r="B3262" s="1">
        <v>1</v>
      </c>
    </row>
    <row r="3263" spans="1:2" x14ac:dyDescent="0.25">
      <c r="A3263" s="3" t="s">
        <v>41</v>
      </c>
      <c r="B3263" s="1">
        <v>1</v>
      </c>
    </row>
    <row r="3264" spans="1:2" x14ac:dyDescent="0.25">
      <c r="A3264" s="3" t="s">
        <v>181</v>
      </c>
      <c r="B3264" s="1">
        <v>1</v>
      </c>
    </row>
    <row r="3265" spans="1:2" x14ac:dyDescent="0.25">
      <c r="A3265" s="3" t="s">
        <v>4067</v>
      </c>
      <c r="B3265" s="1">
        <v>1</v>
      </c>
    </row>
    <row r="3266" spans="1:2" x14ac:dyDescent="0.25">
      <c r="A3266" s="3" t="s">
        <v>2678</v>
      </c>
      <c r="B3266" s="1">
        <v>1</v>
      </c>
    </row>
    <row r="3267" spans="1:2" x14ac:dyDescent="0.25">
      <c r="A3267" s="3" t="s">
        <v>1383</v>
      </c>
      <c r="B3267" s="1">
        <v>1</v>
      </c>
    </row>
    <row r="3268" spans="1:2" x14ac:dyDescent="0.25">
      <c r="A3268" s="3" t="s">
        <v>977</v>
      </c>
      <c r="B3268" s="1">
        <v>1</v>
      </c>
    </row>
    <row r="3269" spans="1:2" x14ac:dyDescent="0.25">
      <c r="A3269" s="3" t="s">
        <v>1810</v>
      </c>
      <c r="B3269" s="1">
        <v>1</v>
      </c>
    </row>
    <row r="3270" spans="1:2" x14ac:dyDescent="0.25">
      <c r="A3270" s="3" t="s">
        <v>4090</v>
      </c>
      <c r="B3270" s="1">
        <v>1</v>
      </c>
    </row>
    <row r="3271" spans="1:2" x14ac:dyDescent="0.25">
      <c r="A3271" s="3" t="s">
        <v>3483</v>
      </c>
      <c r="B3271" s="1">
        <v>1</v>
      </c>
    </row>
    <row r="3272" spans="1:2" x14ac:dyDescent="0.25">
      <c r="A3272" s="3" t="s">
        <v>856</v>
      </c>
      <c r="B3272" s="1">
        <v>1</v>
      </c>
    </row>
    <row r="3273" spans="1:2" x14ac:dyDescent="0.25">
      <c r="A3273" s="3" t="s">
        <v>1620</v>
      </c>
      <c r="B3273" s="1">
        <v>1</v>
      </c>
    </row>
    <row r="3274" spans="1:2" x14ac:dyDescent="0.25">
      <c r="A3274" s="3" t="s">
        <v>2635</v>
      </c>
      <c r="B3274" s="1">
        <v>1</v>
      </c>
    </row>
    <row r="3275" spans="1:2" x14ac:dyDescent="0.25">
      <c r="A3275" s="3" t="s">
        <v>1907</v>
      </c>
      <c r="B3275" s="1">
        <v>1</v>
      </c>
    </row>
    <row r="3276" spans="1:2" x14ac:dyDescent="0.25">
      <c r="A3276" s="3" t="s">
        <v>2523</v>
      </c>
      <c r="B3276" s="1">
        <v>1</v>
      </c>
    </row>
    <row r="3277" spans="1:2" x14ac:dyDescent="0.25">
      <c r="A3277" s="3" t="s">
        <v>2057</v>
      </c>
      <c r="B3277" s="1">
        <v>1</v>
      </c>
    </row>
    <row r="3278" spans="1:2" x14ac:dyDescent="0.25">
      <c r="A3278" s="3" t="s">
        <v>1744</v>
      </c>
      <c r="B3278" s="1">
        <v>1</v>
      </c>
    </row>
    <row r="3279" spans="1:2" x14ac:dyDescent="0.25">
      <c r="A3279" s="3" t="s">
        <v>4043</v>
      </c>
      <c r="B3279" s="1">
        <v>1</v>
      </c>
    </row>
    <row r="3280" spans="1:2" x14ac:dyDescent="0.25">
      <c r="A3280" s="3" t="s">
        <v>179</v>
      </c>
      <c r="B3280" s="1">
        <v>1</v>
      </c>
    </row>
    <row r="3281" spans="1:2" x14ac:dyDescent="0.25">
      <c r="A3281" s="3" t="s">
        <v>109</v>
      </c>
      <c r="B3281" s="1">
        <v>1</v>
      </c>
    </row>
    <row r="3282" spans="1:2" x14ac:dyDescent="0.25">
      <c r="A3282" s="3" t="s">
        <v>4834</v>
      </c>
      <c r="B3282" s="1">
        <v>1</v>
      </c>
    </row>
    <row r="3283" spans="1:2" x14ac:dyDescent="0.25">
      <c r="A3283" s="3" t="s">
        <v>3654</v>
      </c>
      <c r="B3283" s="1">
        <v>1</v>
      </c>
    </row>
    <row r="3284" spans="1:2" x14ac:dyDescent="0.25">
      <c r="A3284" s="3" t="s">
        <v>3739</v>
      </c>
      <c r="B3284" s="1">
        <v>1</v>
      </c>
    </row>
    <row r="3285" spans="1:2" x14ac:dyDescent="0.25">
      <c r="A3285" s="3" t="s">
        <v>4963</v>
      </c>
      <c r="B3285" s="1">
        <v>1</v>
      </c>
    </row>
    <row r="3286" spans="1:2" x14ac:dyDescent="0.25">
      <c r="A3286" s="3" t="s">
        <v>3779</v>
      </c>
      <c r="B3286" s="1">
        <v>1</v>
      </c>
    </row>
    <row r="3287" spans="1:2" x14ac:dyDescent="0.25">
      <c r="A3287" s="3" t="s">
        <v>916</v>
      </c>
      <c r="B3287" s="1">
        <v>1</v>
      </c>
    </row>
    <row r="3288" spans="1:2" x14ac:dyDescent="0.25">
      <c r="A3288" s="3" t="s">
        <v>3357</v>
      </c>
      <c r="B3288" s="1">
        <v>1</v>
      </c>
    </row>
    <row r="3289" spans="1:2" x14ac:dyDescent="0.25">
      <c r="A3289" s="3" t="s">
        <v>673</v>
      </c>
      <c r="B3289" s="1">
        <v>1</v>
      </c>
    </row>
    <row r="3290" spans="1:2" x14ac:dyDescent="0.25">
      <c r="A3290" s="3" t="s">
        <v>450</v>
      </c>
      <c r="B3290" s="1">
        <v>1</v>
      </c>
    </row>
    <row r="3291" spans="1:2" x14ac:dyDescent="0.25">
      <c r="A3291" s="3" t="s">
        <v>1144</v>
      </c>
      <c r="B3291" s="1">
        <v>1</v>
      </c>
    </row>
    <row r="3292" spans="1:2" x14ac:dyDescent="0.25">
      <c r="A3292" s="3" t="s">
        <v>4729</v>
      </c>
      <c r="B3292" s="1">
        <v>1</v>
      </c>
    </row>
    <row r="3293" spans="1:2" x14ac:dyDescent="0.25">
      <c r="A3293" s="3" t="s">
        <v>1196</v>
      </c>
      <c r="B3293" s="1">
        <v>1</v>
      </c>
    </row>
    <row r="3294" spans="1:2" x14ac:dyDescent="0.25">
      <c r="A3294" s="3" t="s">
        <v>1306</v>
      </c>
      <c r="B3294" s="1">
        <v>1</v>
      </c>
    </row>
    <row r="3295" spans="1:2" x14ac:dyDescent="0.25">
      <c r="A3295" s="3" t="s">
        <v>4586</v>
      </c>
      <c r="B3295" s="1">
        <v>1</v>
      </c>
    </row>
    <row r="3296" spans="1:2" x14ac:dyDescent="0.25">
      <c r="A3296" s="3" t="s">
        <v>4465</v>
      </c>
      <c r="B3296" s="1">
        <v>1</v>
      </c>
    </row>
    <row r="3297" spans="1:2" x14ac:dyDescent="0.25">
      <c r="A3297" s="3" t="s">
        <v>3414</v>
      </c>
      <c r="B3297" s="1">
        <v>1</v>
      </c>
    </row>
    <row r="3298" spans="1:2" x14ac:dyDescent="0.25">
      <c r="A3298" s="3" t="s">
        <v>3579</v>
      </c>
      <c r="B3298" s="1">
        <v>1</v>
      </c>
    </row>
    <row r="3299" spans="1:2" x14ac:dyDescent="0.25">
      <c r="A3299" s="3" t="s">
        <v>3454</v>
      </c>
      <c r="B3299" s="1">
        <v>1</v>
      </c>
    </row>
    <row r="3300" spans="1:2" x14ac:dyDescent="0.25">
      <c r="A3300" s="3" t="s">
        <v>4443</v>
      </c>
      <c r="B3300" s="1">
        <v>1</v>
      </c>
    </row>
    <row r="3301" spans="1:2" x14ac:dyDescent="0.25">
      <c r="A3301" s="3" t="s">
        <v>2954</v>
      </c>
      <c r="B3301" s="1">
        <v>1</v>
      </c>
    </row>
    <row r="3302" spans="1:2" x14ac:dyDescent="0.25">
      <c r="A3302" s="3" t="s">
        <v>454</v>
      </c>
      <c r="B3302" s="1">
        <v>1</v>
      </c>
    </row>
    <row r="3303" spans="1:2" x14ac:dyDescent="0.25">
      <c r="A3303" s="3" t="s">
        <v>3216</v>
      </c>
      <c r="B3303" s="1">
        <v>1</v>
      </c>
    </row>
    <row r="3304" spans="1:2" x14ac:dyDescent="0.25">
      <c r="A3304" s="3" t="s">
        <v>4471</v>
      </c>
      <c r="B3304" s="1">
        <v>1</v>
      </c>
    </row>
    <row r="3305" spans="1:2" x14ac:dyDescent="0.25">
      <c r="A3305" s="3" t="s">
        <v>629</v>
      </c>
      <c r="B3305" s="1">
        <v>1</v>
      </c>
    </row>
    <row r="3306" spans="1:2" x14ac:dyDescent="0.25">
      <c r="A3306" s="3" t="s">
        <v>538</v>
      </c>
      <c r="B3306" s="1">
        <v>1</v>
      </c>
    </row>
    <row r="3307" spans="1:2" x14ac:dyDescent="0.25">
      <c r="A3307" s="3" t="s">
        <v>3912</v>
      </c>
      <c r="B3307" s="1">
        <v>1</v>
      </c>
    </row>
    <row r="3308" spans="1:2" x14ac:dyDescent="0.25">
      <c r="A3308" s="3" t="s">
        <v>1493</v>
      </c>
      <c r="B3308" s="1">
        <v>1</v>
      </c>
    </row>
    <row r="3309" spans="1:2" x14ac:dyDescent="0.25">
      <c r="A3309" s="3" t="s">
        <v>3014</v>
      </c>
      <c r="B3309" s="1">
        <v>1</v>
      </c>
    </row>
    <row r="3310" spans="1:2" x14ac:dyDescent="0.25">
      <c r="A3310" s="3" t="s">
        <v>1800</v>
      </c>
      <c r="B3310" s="1">
        <v>1</v>
      </c>
    </row>
    <row r="3311" spans="1:2" x14ac:dyDescent="0.25">
      <c r="A3311" s="3" t="s">
        <v>4879</v>
      </c>
      <c r="B3311" s="1">
        <v>1</v>
      </c>
    </row>
    <row r="3312" spans="1:2" x14ac:dyDescent="0.25">
      <c r="A3312" s="3" t="s">
        <v>276</v>
      </c>
      <c r="B3312" s="1">
        <v>1</v>
      </c>
    </row>
    <row r="3313" spans="1:2" x14ac:dyDescent="0.25">
      <c r="A3313" s="3" t="s">
        <v>2269</v>
      </c>
      <c r="B3313" s="1">
        <v>1</v>
      </c>
    </row>
    <row r="3314" spans="1:2" x14ac:dyDescent="0.25">
      <c r="A3314" s="3" t="s">
        <v>48</v>
      </c>
      <c r="B3314" s="1">
        <v>1</v>
      </c>
    </row>
    <row r="3315" spans="1:2" x14ac:dyDescent="0.25">
      <c r="A3315" s="3" t="s">
        <v>59</v>
      </c>
      <c r="B3315" s="1">
        <v>1</v>
      </c>
    </row>
    <row r="3316" spans="1:2" x14ac:dyDescent="0.25">
      <c r="A3316" s="3" t="s">
        <v>368</v>
      </c>
      <c r="B3316" s="1">
        <v>1</v>
      </c>
    </row>
    <row r="3317" spans="1:2" x14ac:dyDescent="0.25">
      <c r="A3317" s="3" t="s">
        <v>900</v>
      </c>
      <c r="B3317" s="1">
        <v>1</v>
      </c>
    </row>
    <row r="3318" spans="1:2" x14ac:dyDescent="0.25">
      <c r="A3318" s="3" t="s">
        <v>3538</v>
      </c>
      <c r="B3318" s="1">
        <v>1</v>
      </c>
    </row>
    <row r="3319" spans="1:2" x14ac:dyDescent="0.25">
      <c r="A3319" s="3" t="s">
        <v>3421</v>
      </c>
      <c r="B3319" s="1">
        <v>1</v>
      </c>
    </row>
    <row r="3320" spans="1:2" x14ac:dyDescent="0.25">
      <c r="A3320" s="3" t="s">
        <v>288</v>
      </c>
      <c r="B3320" s="1">
        <v>1</v>
      </c>
    </row>
    <row r="3321" spans="1:2" x14ac:dyDescent="0.25">
      <c r="A3321" s="3" t="s">
        <v>2041</v>
      </c>
      <c r="B3321" s="1">
        <v>1</v>
      </c>
    </row>
    <row r="3322" spans="1:2" x14ac:dyDescent="0.25">
      <c r="A3322" s="3" t="s">
        <v>1823</v>
      </c>
      <c r="B3322" s="1">
        <v>1</v>
      </c>
    </row>
    <row r="3323" spans="1:2" x14ac:dyDescent="0.25">
      <c r="A3323" s="3" t="s">
        <v>3401</v>
      </c>
      <c r="B3323" s="1">
        <v>1</v>
      </c>
    </row>
    <row r="3324" spans="1:2" x14ac:dyDescent="0.25">
      <c r="A3324" s="3" t="s">
        <v>4310</v>
      </c>
      <c r="B3324" s="1">
        <v>1</v>
      </c>
    </row>
    <row r="3325" spans="1:2" x14ac:dyDescent="0.25">
      <c r="A3325" s="3" t="s">
        <v>4984</v>
      </c>
      <c r="B3325" s="1">
        <v>1</v>
      </c>
    </row>
    <row r="3326" spans="1:2" x14ac:dyDescent="0.25">
      <c r="A3326" s="3" t="s">
        <v>298</v>
      </c>
      <c r="B3326" s="1">
        <v>1</v>
      </c>
    </row>
    <row r="3327" spans="1:2" x14ac:dyDescent="0.25">
      <c r="A3327" s="3" t="s">
        <v>966</v>
      </c>
      <c r="B3327" s="1">
        <v>1</v>
      </c>
    </row>
    <row r="3328" spans="1:2" x14ac:dyDescent="0.25">
      <c r="A3328" s="3" t="s">
        <v>4329</v>
      </c>
      <c r="B3328" s="1">
        <v>1</v>
      </c>
    </row>
    <row r="3329" spans="1:2" x14ac:dyDescent="0.25">
      <c r="A3329" s="3" t="s">
        <v>4600</v>
      </c>
      <c r="B3329" s="1">
        <v>1</v>
      </c>
    </row>
    <row r="3330" spans="1:2" x14ac:dyDescent="0.25">
      <c r="A3330" s="3" t="s">
        <v>2514</v>
      </c>
      <c r="B3330" s="1">
        <v>1</v>
      </c>
    </row>
    <row r="3331" spans="1:2" x14ac:dyDescent="0.25">
      <c r="A3331" s="3" t="s">
        <v>193</v>
      </c>
      <c r="B3331" s="1">
        <v>1</v>
      </c>
    </row>
    <row r="3332" spans="1:2" x14ac:dyDescent="0.25">
      <c r="A3332" s="3" t="s">
        <v>343</v>
      </c>
      <c r="B3332" s="1">
        <v>1</v>
      </c>
    </row>
    <row r="3333" spans="1:2" x14ac:dyDescent="0.25">
      <c r="A3333" s="3" t="s">
        <v>1808</v>
      </c>
      <c r="B3333" s="1">
        <v>1</v>
      </c>
    </row>
    <row r="3334" spans="1:2" x14ac:dyDescent="0.25">
      <c r="A3334" s="3" t="s">
        <v>4503</v>
      </c>
      <c r="B3334" s="1">
        <v>1</v>
      </c>
    </row>
    <row r="3335" spans="1:2" x14ac:dyDescent="0.25">
      <c r="A3335" s="3" t="s">
        <v>3365</v>
      </c>
      <c r="B3335" s="1">
        <v>1</v>
      </c>
    </row>
    <row r="3336" spans="1:2" x14ac:dyDescent="0.25">
      <c r="A3336" s="3" t="s">
        <v>3606</v>
      </c>
      <c r="B3336" s="1">
        <v>1</v>
      </c>
    </row>
    <row r="3337" spans="1:2" x14ac:dyDescent="0.25">
      <c r="A3337" s="3" t="s">
        <v>1756</v>
      </c>
      <c r="B3337" s="1">
        <v>1</v>
      </c>
    </row>
    <row r="3338" spans="1:2" x14ac:dyDescent="0.25">
      <c r="A3338" s="3" t="s">
        <v>1811</v>
      </c>
      <c r="B3338" s="1">
        <v>1</v>
      </c>
    </row>
    <row r="3339" spans="1:2" x14ac:dyDescent="0.25">
      <c r="A3339" s="3" t="s">
        <v>2190</v>
      </c>
      <c r="B3339" s="1">
        <v>1</v>
      </c>
    </row>
    <row r="3340" spans="1:2" x14ac:dyDescent="0.25">
      <c r="A3340" s="3" t="s">
        <v>835</v>
      </c>
      <c r="B3340" s="1">
        <v>1</v>
      </c>
    </row>
    <row r="3341" spans="1:2" x14ac:dyDescent="0.25">
      <c r="A3341" s="3" t="s">
        <v>544</v>
      </c>
      <c r="B3341" s="1">
        <v>1</v>
      </c>
    </row>
    <row r="3342" spans="1:2" x14ac:dyDescent="0.25">
      <c r="A3342" s="3" t="s">
        <v>1225</v>
      </c>
      <c r="B3342" s="1">
        <v>1</v>
      </c>
    </row>
    <row r="3343" spans="1:2" x14ac:dyDescent="0.25">
      <c r="A3343" s="3" t="s">
        <v>4237</v>
      </c>
      <c r="B3343" s="1">
        <v>1</v>
      </c>
    </row>
    <row r="3344" spans="1:2" x14ac:dyDescent="0.25">
      <c r="A3344" s="3" t="s">
        <v>929</v>
      </c>
      <c r="B3344" s="1">
        <v>1</v>
      </c>
    </row>
    <row r="3345" spans="1:2" x14ac:dyDescent="0.25">
      <c r="A3345" s="3" t="s">
        <v>3979</v>
      </c>
      <c r="B3345" s="1">
        <v>1</v>
      </c>
    </row>
    <row r="3346" spans="1:2" x14ac:dyDescent="0.25">
      <c r="A3346" s="3" t="s">
        <v>2859</v>
      </c>
      <c r="B3346" s="1">
        <v>1</v>
      </c>
    </row>
    <row r="3347" spans="1:2" x14ac:dyDescent="0.25">
      <c r="A3347" s="3" t="s">
        <v>688</v>
      </c>
      <c r="B3347" s="1">
        <v>1</v>
      </c>
    </row>
    <row r="3348" spans="1:2" x14ac:dyDescent="0.25">
      <c r="A3348" s="3" t="s">
        <v>4456</v>
      </c>
      <c r="B3348" s="1">
        <v>1</v>
      </c>
    </row>
    <row r="3349" spans="1:2" x14ac:dyDescent="0.25">
      <c r="A3349" s="3" t="s">
        <v>3427</v>
      </c>
      <c r="B3349" s="1">
        <v>1</v>
      </c>
    </row>
    <row r="3350" spans="1:2" x14ac:dyDescent="0.25">
      <c r="A3350" s="3" t="s">
        <v>4997</v>
      </c>
      <c r="B3350" s="1">
        <v>1</v>
      </c>
    </row>
    <row r="3351" spans="1:2" x14ac:dyDescent="0.25">
      <c r="A3351" s="3" t="s">
        <v>1578</v>
      </c>
      <c r="B3351" s="1">
        <v>1</v>
      </c>
    </row>
    <row r="3352" spans="1:2" x14ac:dyDescent="0.25">
      <c r="A3352" s="3" t="s">
        <v>1404</v>
      </c>
      <c r="B3352" s="1">
        <v>1</v>
      </c>
    </row>
    <row r="3353" spans="1:2" x14ac:dyDescent="0.25">
      <c r="A3353" s="3" t="s">
        <v>2053</v>
      </c>
      <c r="B3353" s="1">
        <v>1</v>
      </c>
    </row>
    <row r="3354" spans="1:2" x14ac:dyDescent="0.25">
      <c r="A3354" s="3" t="s">
        <v>720</v>
      </c>
      <c r="B3354" s="1">
        <v>1</v>
      </c>
    </row>
    <row r="3355" spans="1:2" x14ac:dyDescent="0.25">
      <c r="A3355" s="3" t="s">
        <v>4294</v>
      </c>
      <c r="B3355" s="1">
        <v>1</v>
      </c>
    </row>
    <row r="3356" spans="1:2" x14ac:dyDescent="0.25">
      <c r="A3356" s="3" t="s">
        <v>1723</v>
      </c>
      <c r="B3356" s="1">
        <v>1</v>
      </c>
    </row>
    <row r="3357" spans="1:2" x14ac:dyDescent="0.25">
      <c r="A3357" s="3" t="s">
        <v>1332</v>
      </c>
      <c r="B3357" s="1">
        <v>1</v>
      </c>
    </row>
    <row r="3358" spans="1:2" x14ac:dyDescent="0.25">
      <c r="A3358" s="3" t="s">
        <v>1417</v>
      </c>
      <c r="B3358" s="1">
        <v>1</v>
      </c>
    </row>
    <row r="3359" spans="1:2" x14ac:dyDescent="0.25">
      <c r="A3359" s="3" t="s">
        <v>2211</v>
      </c>
      <c r="B3359" s="1">
        <v>1</v>
      </c>
    </row>
    <row r="3360" spans="1:2" x14ac:dyDescent="0.25">
      <c r="A3360" s="3" t="s">
        <v>2107</v>
      </c>
      <c r="B3360" s="1">
        <v>1</v>
      </c>
    </row>
    <row r="3361" spans="1:2" x14ac:dyDescent="0.25">
      <c r="A3361" s="3" t="s">
        <v>3608</v>
      </c>
      <c r="B3361" s="1">
        <v>1</v>
      </c>
    </row>
    <row r="3362" spans="1:2" x14ac:dyDescent="0.25">
      <c r="A3362" s="3" t="s">
        <v>3471</v>
      </c>
      <c r="B3362" s="1">
        <v>1</v>
      </c>
    </row>
    <row r="3363" spans="1:2" x14ac:dyDescent="0.25">
      <c r="A3363" s="3" t="s">
        <v>2677</v>
      </c>
      <c r="B3363" s="1">
        <v>1</v>
      </c>
    </row>
    <row r="3364" spans="1:2" x14ac:dyDescent="0.25">
      <c r="A3364" s="3" t="s">
        <v>1526</v>
      </c>
      <c r="B3364" s="1">
        <v>1</v>
      </c>
    </row>
    <row r="3365" spans="1:2" x14ac:dyDescent="0.25">
      <c r="A3365" s="3" t="s">
        <v>4686</v>
      </c>
      <c r="B3365" s="1">
        <v>1</v>
      </c>
    </row>
    <row r="3366" spans="1:2" x14ac:dyDescent="0.25">
      <c r="A3366" s="3" t="s">
        <v>4872</v>
      </c>
      <c r="B3366" s="1">
        <v>1</v>
      </c>
    </row>
    <row r="3367" spans="1:2" x14ac:dyDescent="0.25">
      <c r="A3367" s="3" t="s">
        <v>1671</v>
      </c>
      <c r="B3367" s="1">
        <v>1</v>
      </c>
    </row>
    <row r="3368" spans="1:2" x14ac:dyDescent="0.25">
      <c r="A3368" s="3" t="s">
        <v>3150</v>
      </c>
      <c r="B3368" s="1">
        <v>1</v>
      </c>
    </row>
    <row r="3369" spans="1:2" x14ac:dyDescent="0.25">
      <c r="A3369" s="3" t="s">
        <v>2743</v>
      </c>
      <c r="B3369" s="1">
        <v>1</v>
      </c>
    </row>
    <row r="3370" spans="1:2" x14ac:dyDescent="0.25">
      <c r="A3370" s="3" t="s">
        <v>255</v>
      </c>
      <c r="B3370" s="1">
        <v>1</v>
      </c>
    </row>
    <row r="3371" spans="1:2" x14ac:dyDescent="0.25">
      <c r="A3371" s="3" t="s">
        <v>695</v>
      </c>
      <c r="B3371" s="1">
        <v>1</v>
      </c>
    </row>
    <row r="3372" spans="1:2" x14ac:dyDescent="0.25">
      <c r="A3372" s="3" t="s">
        <v>3422</v>
      </c>
      <c r="B3372" s="1">
        <v>1</v>
      </c>
    </row>
    <row r="3373" spans="1:2" x14ac:dyDescent="0.25">
      <c r="A3373" s="3" t="s">
        <v>3778</v>
      </c>
      <c r="B3373" s="1">
        <v>1</v>
      </c>
    </row>
    <row r="3374" spans="1:2" x14ac:dyDescent="0.25">
      <c r="A3374" s="3" t="s">
        <v>975</v>
      </c>
      <c r="B3374" s="1">
        <v>1</v>
      </c>
    </row>
    <row r="3375" spans="1:2" x14ac:dyDescent="0.25">
      <c r="A3375" s="3" t="s">
        <v>561</v>
      </c>
      <c r="B3375" s="1">
        <v>1</v>
      </c>
    </row>
    <row r="3376" spans="1:2" x14ac:dyDescent="0.25">
      <c r="A3376" s="3" t="s">
        <v>2413</v>
      </c>
      <c r="B3376" s="1">
        <v>1</v>
      </c>
    </row>
    <row r="3377" spans="1:2" x14ac:dyDescent="0.25">
      <c r="A3377" s="3" t="s">
        <v>3671</v>
      </c>
      <c r="B3377" s="1">
        <v>1</v>
      </c>
    </row>
    <row r="3378" spans="1:2" x14ac:dyDescent="0.25">
      <c r="A3378" s="3" t="s">
        <v>2705</v>
      </c>
      <c r="B3378" s="1">
        <v>1</v>
      </c>
    </row>
    <row r="3379" spans="1:2" x14ac:dyDescent="0.25">
      <c r="A3379" s="3" t="s">
        <v>1395</v>
      </c>
      <c r="B3379" s="1">
        <v>1</v>
      </c>
    </row>
    <row r="3380" spans="1:2" x14ac:dyDescent="0.25">
      <c r="A3380" s="3" t="s">
        <v>456</v>
      </c>
      <c r="B3380" s="1">
        <v>1</v>
      </c>
    </row>
    <row r="3381" spans="1:2" x14ac:dyDescent="0.25">
      <c r="A3381" s="3" t="s">
        <v>5003</v>
      </c>
      <c r="B3381" s="1">
        <v>1</v>
      </c>
    </row>
    <row r="3382" spans="1:2" x14ac:dyDescent="0.25">
      <c r="A3382" s="3" t="s">
        <v>4913</v>
      </c>
      <c r="B3382" s="1">
        <v>1</v>
      </c>
    </row>
    <row r="3383" spans="1:2" x14ac:dyDescent="0.25">
      <c r="A3383" s="3" t="s">
        <v>2280</v>
      </c>
      <c r="B3383" s="1">
        <v>1</v>
      </c>
    </row>
    <row r="3384" spans="1:2" x14ac:dyDescent="0.25">
      <c r="A3384" s="3" t="s">
        <v>2477</v>
      </c>
      <c r="B3384" s="1">
        <v>1</v>
      </c>
    </row>
    <row r="3385" spans="1:2" x14ac:dyDescent="0.25">
      <c r="A3385" s="3" t="s">
        <v>3949</v>
      </c>
      <c r="B3385" s="1">
        <v>1</v>
      </c>
    </row>
    <row r="3386" spans="1:2" x14ac:dyDescent="0.25">
      <c r="A3386" s="3" t="s">
        <v>3220</v>
      </c>
      <c r="B3386" s="1">
        <v>1</v>
      </c>
    </row>
    <row r="3387" spans="1:2" x14ac:dyDescent="0.25">
      <c r="A3387" s="3" t="s">
        <v>1387</v>
      </c>
      <c r="B3387" s="1">
        <v>1</v>
      </c>
    </row>
    <row r="3388" spans="1:2" x14ac:dyDescent="0.25">
      <c r="A3388" s="3" t="s">
        <v>2591</v>
      </c>
      <c r="B3388" s="1">
        <v>1</v>
      </c>
    </row>
    <row r="3389" spans="1:2" x14ac:dyDescent="0.25">
      <c r="A3389" s="3" t="s">
        <v>1344</v>
      </c>
      <c r="B3389" s="1">
        <v>1</v>
      </c>
    </row>
    <row r="3390" spans="1:2" x14ac:dyDescent="0.25">
      <c r="A3390" s="3" t="s">
        <v>1369</v>
      </c>
      <c r="B3390" s="1">
        <v>1</v>
      </c>
    </row>
    <row r="3391" spans="1:2" x14ac:dyDescent="0.25">
      <c r="A3391" s="3" t="s">
        <v>3833</v>
      </c>
      <c r="B3391" s="1">
        <v>1</v>
      </c>
    </row>
    <row r="3392" spans="1:2" x14ac:dyDescent="0.25">
      <c r="A3392" s="3" t="s">
        <v>386</v>
      </c>
      <c r="B3392" s="1">
        <v>1</v>
      </c>
    </row>
    <row r="3393" spans="1:2" x14ac:dyDescent="0.25">
      <c r="A3393" s="3" t="s">
        <v>2806</v>
      </c>
      <c r="B3393" s="1">
        <v>1</v>
      </c>
    </row>
    <row r="3394" spans="1:2" x14ac:dyDescent="0.25">
      <c r="A3394" s="3" t="s">
        <v>3237</v>
      </c>
      <c r="B3394" s="1">
        <v>1</v>
      </c>
    </row>
    <row r="3395" spans="1:2" x14ac:dyDescent="0.25">
      <c r="A3395" s="3" t="s">
        <v>4143</v>
      </c>
      <c r="B3395" s="1">
        <v>1</v>
      </c>
    </row>
    <row r="3396" spans="1:2" x14ac:dyDescent="0.25">
      <c r="A3396" s="3" t="s">
        <v>2763</v>
      </c>
      <c r="B3396" s="1">
        <v>1</v>
      </c>
    </row>
    <row r="3397" spans="1:2" x14ac:dyDescent="0.25">
      <c r="A3397" s="3" t="s">
        <v>26</v>
      </c>
      <c r="B3397" s="1">
        <v>1</v>
      </c>
    </row>
    <row r="3398" spans="1:2" x14ac:dyDescent="0.25">
      <c r="A3398" s="3" t="s">
        <v>1054</v>
      </c>
      <c r="B3398" s="1">
        <v>1</v>
      </c>
    </row>
    <row r="3399" spans="1:2" x14ac:dyDescent="0.25">
      <c r="A3399" s="3" t="s">
        <v>4088</v>
      </c>
      <c r="B3399" s="1">
        <v>1</v>
      </c>
    </row>
    <row r="3400" spans="1:2" x14ac:dyDescent="0.25">
      <c r="A3400" s="3" t="s">
        <v>3326</v>
      </c>
      <c r="B3400" s="1">
        <v>1</v>
      </c>
    </row>
    <row r="3401" spans="1:2" x14ac:dyDescent="0.25">
      <c r="A3401" s="3" t="s">
        <v>3782</v>
      </c>
      <c r="B3401" s="1">
        <v>1</v>
      </c>
    </row>
    <row r="3402" spans="1:2" x14ac:dyDescent="0.25">
      <c r="A3402" s="3" t="s">
        <v>4445</v>
      </c>
      <c r="B3402" s="1">
        <v>1</v>
      </c>
    </row>
    <row r="3403" spans="1:2" x14ac:dyDescent="0.25">
      <c r="A3403" s="3" t="s">
        <v>3919</v>
      </c>
      <c r="B3403" s="1">
        <v>1</v>
      </c>
    </row>
    <row r="3404" spans="1:2" x14ac:dyDescent="0.25">
      <c r="A3404" s="3" t="s">
        <v>4487</v>
      </c>
      <c r="B3404" s="1">
        <v>1</v>
      </c>
    </row>
    <row r="3405" spans="1:2" x14ac:dyDescent="0.25">
      <c r="A3405" s="3" t="s">
        <v>147</v>
      </c>
      <c r="B3405" s="1">
        <v>1</v>
      </c>
    </row>
    <row r="3406" spans="1:2" x14ac:dyDescent="0.25">
      <c r="A3406" s="3" t="s">
        <v>97</v>
      </c>
      <c r="B3406" s="1">
        <v>1</v>
      </c>
    </row>
    <row r="3407" spans="1:2" x14ac:dyDescent="0.25">
      <c r="A3407" s="3" t="s">
        <v>4689</v>
      </c>
      <c r="B3407" s="1">
        <v>1</v>
      </c>
    </row>
    <row r="3408" spans="1:2" x14ac:dyDescent="0.25">
      <c r="A3408" s="3" t="s">
        <v>3276</v>
      </c>
      <c r="B3408" s="1">
        <v>1</v>
      </c>
    </row>
    <row r="3409" spans="1:2" x14ac:dyDescent="0.25">
      <c r="A3409" s="3" t="s">
        <v>3463</v>
      </c>
      <c r="B3409" s="1">
        <v>1</v>
      </c>
    </row>
    <row r="3410" spans="1:2" x14ac:dyDescent="0.25">
      <c r="A3410" s="3" t="s">
        <v>956</v>
      </c>
      <c r="B3410" s="1">
        <v>1</v>
      </c>
    </row>
    <row r="3411" spans="1:2" x14ac:dyDescent="0.25">
      <c r="A3411" s="3" t="s">
        <v>756</v>
      </c>
      <c r="B3411" s="1">
        <v>1</v>
      </c>
    </row>
    <row r="3412" spans="1:2" x14ac:dyDescent="0.25">
      <c r="A3412" s="3" t="s">
        <v>1413</v>
      </c>
      <c r="B3412" s="1">
        <v>1</v>
      </c>
    </row>
    <row r="3413" spans="1:2" x14ac:dyDescent="0.25">
      <c r="A3413" s="3" t="s">
        <v>4289</v>
      </c>
      <c r="B3413" s="1">
        <v>1</v>
      </c>
    </row>
    <row r="3414" spans="1:2" x14ac:dyDescent="0.25">
      <c r="A3414" s="3" t="s">
        <v>2319</v>
      </c>
      <c r="B3414" s="1">
        <v>1</v>
      </c>
    </row>
    <row r="3415" spans="1:2" x14ac:dyDescent="0.25">
      <c r="A3415" s="3" t="s">
        <v>4558</v>
      </c>
      <c r="B3415" s="1">
        <v>1</v>
      </c>
    </row>
    <row r="3416" spans="1:2" x14ac:dyDescent="0.25">
      <c r="A3416" s="3" t="s">
        <v>1738</v>
      </c>
      <c r="B3416" s="1">
        <v>1</v>
      </c>
    </row>
    <row r="3417" spans="1:2" x14ac:dyDescent="0.25">
      <c r="A3417" s="3" t="s">
        <v>4292</v>
      </c>
      <c r="B3417" s="1">
        <v>1</v>
      </c>
    </row>
    <row r="3418" spans="1:2" x14ac:dyDescent="0.25">
      <c r="A3418" s="3" t="s">
        <v>2544</v>
      </c>
      <c r="B3418" s="1">
        <v>1</v>
      </c>
    </row>
    <row r="3419" spans="1:2" x14ac:dyDescent="0.25">
      <c r="A3419" s="3" t="s">
        <v>2586</v>
      </c>
      <c r="B3419" s="1">
        <v>1</v>
      </c>
    </row>
    <row r="3420" spans="1:2" x14ac:dyDescent="0.25">
      <c r="A3420" s="3" t="s">
        <v>3159</v>
      </c>
      <c r="B3420" s="1">
        <v>1</v>
      </c>
    </row>
    <row r="3421" spans="1:2" x14ac:dyDescent="0.25">
      <c r="A3421" s="3" t="s">
        <v>3364</v>
      </c>
      <c r="B3421" s="1">
        <v>1</v>
      </c>
    </row>
    <row r="3422" spans="1:2" x14ac:dyDescent="0.25">
      <c r="A3422" s="3" t="s">
        <v>2102</v>
      </c>
      <c r="B3422" s="1">
        <v>1</v>
      </c>
    </row>
    <row r="3423" spans="1:2" x14ac:dyDescent="0.25">
      <c r="A3423" s="3" t="s">
        <v>3448</v>
      </c>
      <c r="B3423" s="1">
        <v>1</v>
      </c>
    </row>
    <row r="3424" spans="1:2" x14ac:dyDescent="0.25">
      <c r="A3424" s="3" t="s">
        <v>2901</v>
      </c>
      <c r="B3424" s="1">
        <v>1</v>
      </c>
    </row>
    <row r="3425" spans="1:2" x14ac:dyDescent="0.25">
      <c r="A3425" s="3" t="s">
        <v>4164</v>
      </c>
      <c r="B3425" s="1">
        <v>1</v>
      </c>
    </row>
    <row r="3426" spans="1:2" x14ac:dyDescent="0.25">
      <c r="A3426" s="3" t="s">
        <v>4182</v>
      </c>
      <c r="B3426" s="1">
        <v>1</v>
      </c>
    </row>
    <row r="3427" spans="1:2" x14ac:dyDescent="0.25">
      <c r="A3427" s="3" t="s">
        <v>4742</v>
      </c>
      <c r="B3427" s="1">
        <v>1</v>
      </c>
    </row>
    <row r="3428" spans="1:2" x14ac:dyDescent="0.25">
      <c r="A3428" s="3" t="s">
        <v>2934</v>
      </c>
      <c r="B3428" s="1">
        <v>1</v>
      </c>
    </row>
    <row r="3429" spans="1:2" x14ac:dyDescent="0.25">
      <c r="A3429" s="3" t="s">
        <v>2182</v>
      </c>
      <c r="B3429" s="1">
        <v>1</v>
      </c>
    </row>
    <row r="3430" spans="1:2" x14ac:dyDescent="0.25">
      <c r="A3430" s="3" t="s">
        <v>919</v>
      </c>
      <c r="B3430" s="1">
        <v>1</v>
      </c>
    </row>
    <row r="3431" spans="1:2" x14ac:dyDescent="0.25">
      <c r="A3431" s="3" t="s">
        <v>1933</v>
      </c>
      <c r="B3431" s="1">
        <v>1</v>
      </c>
    </row>
    <row r="3432" spans="1:2" x14ac:dyDescent="0.25">
      <c r="A3432" s="3" t="s">
        <v>1389</v>
      </c>
      <c r="B3432" s="1">
        <v>1</v>
      </c>
    </row>
    <row r="3433" spans="1:2" x14ac:dyDescent="0.25">
      <c r="A3433" s="3" t="s">
        <v>2714</v>
      </c>
      <c r="B3433" s="1">
        <v>1</v>
      </c>
    </row>
    <row r="3434" spans="1:2" x14ac:dyDescent="0.25">
      <c r="A3434" s="3" t="s">
        <v>2336</v>
      </c>
      <c r="B3434" s="1">
        <v>1</v>
      </c>
    </row>
    <row r="3435" spans="1:2" x14ac:dyDescent="0.25">
      <c r="A3435" s="3" t="s">
        <v>2511</v>
      </c>
      <c r="B3435" s="1">
        <v>1</v>
      </c>
    </row>
    <row r="3436" spans="1:2" x14ac:dyDescent="0.25">
      <c r="A3436" s="3" t="s">
        <v>4403</v>
      </c>
      <c r="B3436" s="1">
        <v>1</v>
      </c>
    </row>
    <row r="3437" spans="1:2" x14ac:dyDescent="0.25">
      <c r="A3437" s="3" t="s">
        <v>184</v>
      </c>
      <c r="B3437" s="1">
        <v>1</v>
      </c>
    </row>
    <row r="3438" spans="1:2" x14ac:dyDescent="0.25">
      <c r="A3438" s="3" t="s">
        <v>1524</v>
      </c>
      <c r="B3438" s="1">
        <v>1</v>
      </c>
    </row>
    <row r="3439" spans="1:2" x14ac:dyDescent="0.25">
      <c r="A3439" s="3" t="s">
        <v>540</v>
      </c>
      <c r="B3439" s="1">
        <v>1</v>
      </c>
    </row>
    <row r="3440" spans="1:2" x14ac:dyDescent="0.25">
      <c r="A3440" s="3" t="s">
        <v>885</v>
      </c>
      <c r="B3440" s="1">
        <v>1</v>
      </c>
    </row>
    <row r="3441" spans="1:2" x14ac:dyDescent="0.25">
      <c r="A3441" s="3" t="s">
        <v>2471</v>
      </c>
      <c r="B3441" s="1">
        <v>1</v>
      </c>
    </row>
    <row r="3442" spans="1:2" x14ac:dyDescent="0.25">
      <c r="A3442" s="3" t="s">
        <v>3972</v>
      </c>
      <c r="B3442" s="1">
        <v>1</v>
      </c>
    </row>
    <row r="3443" spans="1:2" x14ac:dyDescent="0.25">
      <c r="A3443" s="3" t="s">
        <v>1066</v>
      </c>
      <c r="B3443" s="1">
        <v>1</v>
      </c>
    </row>
    <row r="3444" spans="1:2" x14ac:dyDescent="0.25">
      <c r="A3444" s="3" t="s">
        <v>877</v>
      </c>
      <c r="B3444" s="1">
        <v>1</v>
      </c>
    </row>
    <row r="3445" spans="1:2" x14ac:dyDescent="0.25">
      <c r="A3445" s="3" t="s">
        <v>4774</v>
      </c>
      <c r="B3445" s="1">
        <v>1</v>
      </c>
    </row>
    <row r="3446" spans="1:2" x14ac:dyDescent="0.25">
      <c r="A3446" s="3" t="s">
        <v>2551</v>
      </c>
      <c r="B3446" s="1">
        <v>1</v>
      </c>
    </row>
    <row r="3447" spans="1:2" x14ac:dyDescent="0.25">
      <c r="A3447" s="3" t="s">
        <v>418</v>
      </c>
      <c r="B3447" s="1">
        <v>1</v>
      </c>
    </row>
    <row r="3448" spans="1:2" x14ac:dyDescent="0.25">
      <c r="A3448" s="3" t="s">
        <v>2378</v>
      </c>
      <c r="B3448" s="1">
        <v>1</v>
      </c>
    </row>
    <row r="3449" spans="1:2" x14ac:dyDescent="0.25">
      <c r="A3449" s="3" t="s">
        <v>930</v>
      </c>
      <c r="B3449" s="1">
        <v>1</v>
      </c>
    </row>
    <row r="3450" spans="1:2" x14ac:dyDescent="0.25">
      <c r="A3450" s="3" t="s">
        <v>4035</v>
      </c>
      <c r="B3450" s="1">
        <v>1</v>
      </c>
    </row>
    <row r="3451" spans="1:2" x14ac:dyDescent="0.25">
      <c r="A3451" s="3" t="s">
        <v>3099</v>
      </c>
      <c r="B3451" s="1">
        <v>1</v>
      </c>
    </row>
    <row r="3452" spans="1:2" x14ac:dyDescent="0.25">
      <c r="A3452" s="3" t="s">
        <v>391</v>
      </c>
      <c r="B3452" s="1">
        <v>1</v>
      </c>
    </row>
    <row r="3453" spans="1:2" x14ac:dyDescent="0.25">
      <c r="A3453" s="3" t="s">
        <v>3001</v>
      </c>
      <c r="B3453" s="1">
        <v>1</v>
      </c>
    </row>
    <row r="3454" spans="1:2" x14ac:dyDescent="0.25">
      <c r="A3454" s="3" t="s">
        <v>126</v>
      </c>
      <c r="B3454" s="1">
        <v>1</v>
      </c>
    </row>
    <row r="3455" spans="1:2" x14ac:dyDescent="0.25">
      <c r="A3455" s="3" t="s">
        <v>2776</v>
      </c>
      <c r="B3455" s="1">
        <v>1</v>
      </c>
    </row>
    <row r="3456" spans="1:2" x14ac:dyDescent="0.25">
      <c r="A3456" s="3" t="s">
        <v>2083</v>
      </c>
      <c r="B3456" s="1">
        <v>1</v>
      </c>
    </row>
    <row r="3457" spans="1:2" x14ac:dyDescent="0.25">
      <c r="A3457" s="3" t="s">
        <v>1983</v>
      </c>
      <c r="B3457" s="1">
        <v>1</v>
      </c>
    </row>
    <row r="3458" spans="1:2" x14ac:dyDescent="0.25">
      <c r="A3458" s="3" t="s">
        <v>1250</v>
      </c>
      <c r="B3458" s="1">
        <v>1</v>
      </c>
    </row>
    <row r="3459" spans="1:2" x14ac:dyDescent="0.25">
      <c r="A3459" s="3" t="s">
        <v>5020</v>
      </c>
      <c r="B3459" s="1">
        <v>1</v>
      </c>
    </row>
    <row r="3460" spans="1:2" x14ac:dyDescent="0.25">
      <c r="A3460" s="3" t="s">
        <v>1593</v>
      </c>
      <c r="B3460" s="1">
        <v>1</v>
      </c>
    </row>
    <row r="3461" spans="1:2" x14ac:dyDescent="0.25">
      <c r="A3461" s="3" t="s">
        <v>1949</v>
      </c>
      <c r="B3461" s="1">
        <v>1</v>
      </c>
    </row>
    <row r="3462" spans="1:2" x14ac:dyDescent="0.25">
      <c r="A3462" s="3" t="s">
        <v>3300</v>
      </c>
      <c r="B3462" s="1">
        <v>1</v>
      </c>
    </row>
    <row r="3463" spans="1:2" x14ac:dyDescent="0.25">
      <c r="A3463" s="3" t="s">
        <v>3484</v>
      </c>
      <c r="B3463" s="1">
        <v>1</v>
      </c>
    </row>
    <row r="3464" spans="1:2" x14ac:dyDescent="0.25">
      <c r="A3464" s="3" t="s">
        <v>2015</v>
      </c>
      <c r="B3464" s="1">
        <v>1</v>
      </c>
    </row>
    <row r="3465" spans="1:2" x14ac:dyDescent="0.25">
      <c r="A3465" s="3" t="s">
        <v>4261</v>
      </c>
      <c r="B3465" s="1">
        <v>1</v>
      </c>
    </row>
    <row r="3466" spans="1:2" x14ac:dyDescent="0.25">
      <c r="A3466" s="3" t="s">
        <v>2264</v>
      </c>
      <c r="B3466" s="1">
        <v>1</v>
      </c>
    </row>
    <row r="3467" spans="1:2" x14ac:dyDescent="0.25">
      <c r="A3467" s="3" t="s">
        <v>3662</v>
      </c>
      <c r="B3467" s="1">
        <v>1</v>
      </c>
    </row>
    <row r="3468" spans="1:2" x14ac:dyDescent="0.25">
      <c r="A3468" s="3" t="s">
        <v>1928</v>
      </c>
      <c r="B3468" s="1">
        <v>1</v>
      </c>
    </row>
    <row r="3469" spans="1:2" x14ac:dyDescent="0.25">
      <c r="A3469" s="3" t="s">
        <v>280</v>
      </c>
      <c r="B3469" s="1">
        <v>1</v>
      </c>
    </row>
    <row r="3470" spans="1:2" x14ac:dyDescent="0.25">
      <c r="A3470" s="3" t="s">
        <v>2791</v>
      </c>
      <c r="B3470" s="1">
        <v>1</v>
      </c>
    </row>
    <row r="3471" spans="1:2" x14ac:dyDescent="0.25">
      <c r="A3471" s="3" t="s">
        <v>3134</v>
      </c>
      <c r="B3471" s="1">
        <v>1</v>
      </c>
    </row>
    <row r="3472" spans="1:2" x14ac:dyDescent="0.25">
      <c r="A3472" s="3" t="s">
        <v>3198</v>
      </c>
      <c r="B3472" s="1">
        <v>1</v>
      </c>
    </row>
    <row r="3473" spans="1:2" x14ac:dyDescent="0.25">
      <c r="A3473" s="3" t="s">
        <v>4663</v>
      </c>
      <c r="B3473" s="1">
        <v>1</v>
      </c>
    </row>
    <row r="3474" spans="1:2" x14ac:dyDescent="0.25">
      <c r="A3474" s="3" t="s">
        <v>2663</v>
      </c>
      <c r="B3474" s="1">
        <v>1</v>
      </c>
    </row>
    <row r="3475" spans="1:2" x14ac:dyDescent="0.25">
      <c r="A3475" s="3" t="s">
        <v>4259</v>
      </c>
      <c r="B3475" s="1">
        <v>1</v>
      </c>
    </row>
    <row r="3476" spans="1:2" x14ac:dyDescent="0.25">
      <c r="A3476" s="3" t="s">
        <v>1068</v>
      </c>
      <c r="B3476" s="1">
        <v>1</v>
      </c>
    </row>
    <row r="3477" spans="1:2" x14ac:dyDescent="0.25">
      <c r="A3477" s="3" t="s">
        <v>821</v>
      </c>
      <c r="B3477" s="1">
        <v>1</v>
      </c>
    </row>
    <row r="3478" spans="1:2" x14ac:dyDescent="0.25">
      <c r="A3478" s="3" t="s">
        <v>3642</v>
      </c>
      <c r="B3478" s="1">
        <v>1</v>
      </c>
    </row>
    <row r="3479" spans="1:2" x14ac:dyDescent="0.25">
      <c r="A3479" s="3" t="s">
        <v>3231</v>
      </c>
      <c r="B3479" s="1">
        <v>1</v>
      </c>
    </row>
    <row r="3480" spans="1:2" x14ac:dyDescent="0.25">
      <c r="A3480" s="3" t="s">
        <v>5016</v>
      </c>
      <c r="B3480" s="1">
        <v>1</v>
      </c>
    </row>
    <row r="3481" spans="1:2" x14ac:dyDescent="0.25">
      <c r="A3481" s="3" t="s">
        <v>1052</v>
      </c>
      <c r="B3481" s="1">
        <v>1</v>
      </c>
    </row>
    <row r="3482" spans="1:2" x14ac:dyDescent="0.25">
      <c r="A3482" s="3" t="s">
        <v>2575</v>
      </c>
      <c r="B3482" s="1">
        <v>1</v>
      </c>
    </row>
    <row r="3483" spans="1:2" x14ac:dyDescent="0.25">
      <c r="A3483" s="3" t="s">
        <v>4902</v>
      </c>
      <c r="B3483" s="1">
        <v>1</v>
      </c>
    </row>
    <row r="3484" spans="1:2" x14ac:dyDescent="0.25">
      <c r="A3484" s="3" t="s">
        <v>2168</v>
      </c>
      <c r="B3484" s="1">
        <v>1</v>
      </c>
    </row>
    <row r="3485" spans="1:2" x14ac:dyDescent="0.25">
      <c r="A3485" s="3" t="s">
        <v>4814</v>
      </c>
      <c r="B3485" s="1">
        <v>1</v>
      </c>
    </row>
    <row r="3486" spans="1:2" x14ac:dyDescent="0.25">
      <c r="A3486" s="3" t="s">
        <v>3120</v>
      </c>
      <c r="B3486" s="1">
        <v>1</v>
      </c>
    </row>
    <row r="3487" spans="1:2" x14ac:dyDescent="0.25">
      <c r="A3487" s="3" t="s">
        <v>2631</v>
      </c>
      <c r="B3487" s="1">
        <v>1</v>
      </c>
    </row>
    <row r="3488" spans="1:2" x14ac:dyDescent="0.25">
      <c r="A3488" s="3" t="s">
        <v>820</v>
      </c>
      <c r="B3488" s="1">
        <v>1</v>
      </c>
    </row>
    <row r="3489" spans="1:2" x14ac:dyDescent="0.25">
      <c r="A3489" s="3" t="s">
        <v>1759</v>
      </c>
      <c r="B3489" s="1">
        <v>1</v>
      </c>
    </row>
    <row r="3490" spans="1:2" x14ac:dyDescent="0.25">
      <c r="A3490" s="3" t="s">
        <v>3020</v>
      </c>
      <c r="B3490" s="1">
        <v>1</v>
      </c>
    </row>
    <row r="3491" spans="1:2" x14ac:dyDescent="0.25">
      <c r="A3491" s="3" t="s">
        <v>286</v>
      </c>
      <c r="B3491" s="1">
        <v>1</v>
      </c>
    </row>
    <row r="3492" spans="1:2" x14ac:dyDescent="0.25">
      <c r="A3492" s="3" t="s">
        <v>4698</v>
      </c>
      <c r="B3492" s="1">
        <v>1</v>
      </c>
    </row>
    <row r="3493" spans="1:2" x14ac:dyDescent="0.25">
      <c r="A3493" s="3" t="s">
        <v>4271</v>
      </c>
      <c r="B3493" s="1">
        <v>1</v>
      </c>
    </row>
    <row r="3494" spans="1:2" x14ac:dyDescent="0.25">
      <c r="A3494" s="3" t="s">
        <v>1349</v>
      </c>
      <c r="B3494" s="1">
        <v>1</v>
      </c>
    </row>
    <row r="3495" spans="1:2" x14ac:dyDescent="0.25">
      <c r="A3495" s="3" t="s">
        <v>1336</v>
      </c>
      <c r="B3495" s="1">
        <v>1</v>
      </c>
    </row>
    <row r="3496" spans="1:2" x14ac:dyDescent="0.25">
      <c r="A3496" s="3" t="s">
        <v>3040</v>
      </c>
      <c r="B3496" s="1">
        <v>1</v>
      </c>
    </row>
    <row r="3497" spans="1:2" x14ac:dyDescent="0.25">
      <c r="A3497" s="3" t="s">
        <v>3023</v>
      </c>
      <c r="B3497" s="1">
        <v>1</v>
      </c>
    </row>
    <row r="3498" spans="1:2" x14ac:dyDescent="0.25">
      <c r="A3498" s="3" t="s">
        <v>3983</v>
      </c>
      <c r="B3498" s="1">
        <v>1</v>
      </c>
    </row>
    <row r="3499" spans="1:2" x14ac:dyDescent="0.25">
      <c r="A3499" s="3" t="s">
        <v>556</v>
      </c>
      <c r="B3499" s="1">
        <v>1</v>
      </c>
    </row>
    <row r="3500" spans="1:2" x14ac:dyDescent="0.25">
      <c r="A3500" s="3" t="s">
        <v>806</v>
      </c>
      <c r="B3500" s="1">
        <v>1</v>
      </c>
    </row>
    <row r="3501" spans="1:2" x14ac:dyDescent="0.25">
      <c r="A3501" s="3" t="s">
        <v>1597</v>
      </c>
      <c r="B3501" s="1">
        <v>1</v>
      </c>
    </row>
    <row r="3502" spans="1:2" x14ac:dyDescent="0.25">
      <c r="A3502" s="3" t="s">
        <v>2434</v>
      </c>
      <c r="B3502" s="1">
        <v>1</v>
      </c>
    </row>
    <row r="3503" spans="1:2" x14ac:dyDescent="0.25">
      <c r="A3503" s="3" t="s">
        <v>3953</v>
      </c>
      <c r="B3503" s="1">
        <v>1</v>
      </c>
    </row>
    <row r="3504" spans="1:2" x14ac:dyDescent="0.25">
      <c r="A3504" s="3" t="s">
        <v>553</v>
      </c>
      <c r="B3504" s="1">
        <v>1</v>
      </c>
    </row>
    <row r="3505" spans="1:2" x14ac:dyDescent="0.25">
      <c r="A3505" s="3" t="s">
        <v>3633</v>
      </c>
      <c r="B3505" s="1">
        <v>1</v>
      </c>
    </row>
    <row r="3506" spans="1:2" x14ac:dyDescent="0.25">
      <c r="A3506" s="3" t="s">
        <v>4181</v>
      </c>
      <c r="B3506" s="1">
        <v>1</v>
      </c>
    </row>
    <row r="3507" spans="1:2" x14ac:dyDescent="0.25">
      <c r="A3507" s="3" t="s">
        <v>3501</v>
      </c>
      <c r="B3507" s="1">
        <v>1</v>
      </c>
    </row>
    <row r="3508" spans="1:2" x14ac:dyDescent="0.25">
      <c r="A3508" s="3" t="s">
        <v>778</v>
      </c>
      <c r="B3508" s="1">
        <v>1</v>
      </c>
    </row>
    <row r="3509" spans="1:2" x14ac:dyDescent="0.25">
      <c r="A3509" s="3" t="s">
        <v>517</v>
      </c>
      <c r="B3509" s="1">
        <v>1</v>
      </c>
    </row>
    <row r="3510" spans="1:2" x14ac:dyDescent="0.25">
      <c r="A3510" s="3" t="s">
        <v>1300</v>
      </c>
      <c r="B3510" s="1">
        <v>1</v>
      </c>
    </row>
    <row r="3511" spans="1:2" x14ac:dyDescent="0.25">
      <c r="A3511" s="3" t="s">
        <v>533</v>
      </c>
      <c r="B3511" s="1">
        <v>1</v>
      </c>
    </row>
    <row r="3512" spans="1:2" x14ac:dyDescent="0.25">
      <c r="A3512" s="3" t="s">
        <v>4709</v>
      </c>
      <c r="B3512" s="1">
        <v>1</v>
      </c>
    </row>
    <row r="3513" spans="1:2" x14ac:dyDescent="0.25">
      <c r="A3513" s="3" t="s">
        <v>3566</v>
      </c>
      <c r="B3513" s="1">
        <v>1</v>
      </c>
    </row>
    <row r="3514" spans="1:2" x14ac:dyDescent="0.25">
      <c r="A3514" s="3" t="s">
        <v>4494</v>
      </c>
      <c r="B3514" s="1">
        <v>1</v>
      </c>
    </row>
    <row r="3515" spans="1:2" x14ac:dyDescent="0.25">
      <c r="A3515" s="3" t="s">
        <v>1361</v>
      </c>
      <c r="B3515" s="1">
        <v>1</v>
      </c>
    </row>
    <row r="3516" spans="1:2" x14ac:dyDescent="0.25">
      <c r="A3516" s="3" t="s">
        <v>2861</v>
      </c>
      <c r="B3516" s="1">
        <v>1</v>
      </c>
    </row>
    <row r="3517" spans="1:2" x14ac:dyDescent="0.25">
      <c r="A3517" s="3" t="s">
        <v>1035</v>
      </c>
      <c r="B3517" s="1">
        <v>1</v>
      </c>
    </row>
    <row r="3518" spans="1:2" x14ac:dyDescent="0.25">
      <c r="A3518" s="3" t="s">
        <v>1261</v>
      </c>
      <c r="B3518" s="1">
        <v>1</v>
      </c>
    </row>
    <row r="3519" spans="1:2" x14ac:dyDescent="0.25">
      <c r="A3519" s="3" t="s">
        <v>2703</v>
      </c>
      <c r="B3519" s="1">
        <v>1</v>
      </c>
    </row>
    <row r="3520" spans="1:2" x14ac:dyDescent="0.25">
      <c r="A3520" s="3" t="s">
        <v>2090</v>
      </c>
      <c r="B3520" s="1">
        <v>1</v>
      </c>
    </row>
    <row r="3521" spans="1:2" x14ac:dyDescent="0.25">
      <c r="A3521" s="3" t="s">
        <v>3047</v>
      </c>
      <c r="B3521" s="1">
        <v>1</v>
      </c>
    </row>
    <row r="3522" spans="1:2" x14ac:dyDescent="0.25">
      <c r="A3522" s="3" t="s">
        <v>4999</v>
      </c>
      <c r="B3522" s="1">
        <v>1</v>
      </c>
    </row>
    <row r="3523" spans="1:2" x14ac:dyDescent="0.25">
      <c r="A3523" s="3" t="s">
        <v>1156</v>
      </c>
      <c r="B3523" s="1">
        <v>1</v>
      </c>
    </row>
    <row r="3524" spans="1:2" x14ac:dyDescent="0.25">
      <c r="A3524" s="3" t="s">
        <v>4706</v>
      </c>
      <c r="B3524" s="1">
        <v>1</v>
      </c>
    </row>
    <row r="3525" spans="1:2" x14ac:dyDescent="0.25">
      <c r="A3525" s="3" t="s">
        <v>2338</v>
      </c>
      <c r="B3525" s="1">
        <v>1</v>
      </c>
    </row>
    <row r="3526" spans="1:2" x14ac:dyDescent="0.25">
      <c r="A3526" s="3" t="s">
        <v>1714</v>
      </c>
      <c r="B3526" s="1">
        <v>1</v>
      </c>
    </row>
    <row r="3527" spans="1:2" x14ac:dyDescent="0.25">
      <c r="A3527" s="3" t="s">
        <v>4924</v>
      </c>
      <c r="B3527" s="1">
        <v>1</v>
      </c>
    </row>
    <row r="3528" spans="1:2" x14ac:dyDescent="0.25">
      <c r="A3528" s="3" t="s">
        <v>1084</v>
      </c>
      <c r="B3528" s="1">
        <v>1</v>
      </c>
    </row>
    <row r="3529" spans="1:2" x14ac:dyDescent="0.25">
      <c r="A3529" s="3" t="s">
        <v>2252</v>
      </c>
      <c r="B3529" s="1">
        <v>1</v>
      </c>
    </row>
    <row r="3530" spans="1:2" x14ac:dyDescent="0.25">
      <c r="A3530" s="3" t="s">
        <v>3170</v>
      </c>
      <c r="B3530" s="1">
        <v>1</v>
      </c>
    </row>
    <row r="3531" spans="1:2" x14ac:dyDescent="0.25">
      <c r="A3531" s="3" t="s">
        <v>891</v>
      </c>
      <c r="B3531" s="1">
        <v>1</v>
      </c>
    </row>
    <row r="3532" spans="1:2" x14ac:dyDescent="0.25">
      <c r="A3532" s="3" t="s">
        <v>624</v>
      </c>
      <c r="B3532" s="1">
        <v>1</v>
      </c>
    </row>
    <row r="3533" spans="1:2" x14ac:dyDescent="0.25">
      <c r="A3533" s="3" t="s">
        <v>4076</v>
      </c>
      <c r="B3533" s="1">
        <v>1</v>
      </c>
    </row>
    <row r="3534" spans="1:2" x14ac:dyDescent="0.25">
      <c r="A3534" s="3" t="s">
        <v>2082</v>
      </c>
      <c r="B3534" s="1">
        <v>1</v>
      </c>
    </row>
    <row r="3535" spans="1:2" x14ac:dyDescent="0.25">
      <c r="A3535" s="3" t="s">
        <v>408</v>
      </c>
      <c r="B3535" s="1">
        <v>1</v>
      </c>
    </row>
    <row r="3536" spans="1:2" x14ac:dyDescent="0.25">
      <c r="A3536" s="3" t="s">
        <v>3327</v>
      </c>
      <c r="B3536" s="1">
        <v>1</v>
      </c>
    </row>
    <row r="3537" spans="1:2" x14ac:dyDescent="0.25">
      <c r="A3537" s="3" t="s">
        <v>2073</v>
      </c>
      <c r="B3537" s="1">
        <v>1</v>
      </c>
    </row>
    <row r="3538" spans="1:2" x14ac:dyDescent="0.25">
      <c r="A3538" s="3" t="s">
        <v>1360</v>
      </c>
      <c r="B3538" s="1">
        <v>1</v>
      </c>
    </row>
    <row r="3539" spans="1:2" x14ac:dyDescent="0.25">
      <c r="A3539" s="3" t="s">
        <v>3142</v>
      </c>
      <c r="B3539" s="1">
        <v>1</v>
      </c>
    </row>
    <row r="3540" spans="1:2" x14ac:dyDescent="0.25">
      <c r="A3540" s="3" t="s">
        <v>2553</v>
      </c>
      <c r="B3540" s="1">
        <v>1</v>
      </c>
    </row>
    <row r="3541" spans="1:2" x14ac:dyDescent="0.25">
      <c r="A3541" s="3" t="s">
        <v>4570</v>
      </c>
      <c r="B3541" s="1">
        <v>1</v>
      </c>
    </row>
    <row r="3542" spans="1:2" x14ac:dyDescent="0.25">
      <c r="A3542" s="3" t="s">
        <v>4831</v>
      </c>
      <c r="B3542" s="1">
        <v>1</v>
      </c>
    </row>
    <row r="3543" spans="1:2" x14ac:dyDescent="0.25">
      <c r="A3543" s="3" t="s">
        <v>862</v>
      </c>
      <c r="B3543" s="1">
        <v>1</v>
      </c>
    </row>
    <row r="3544" spans="1:2" x14ac:dyDescent="0.25">
      <c r="A3544" s="3" t="s">
        <v>3894</v>
      </c>
      <c r="B3544" s="1">
        <v>1</v>
      </c>
    </row>
    <row r="3545" spans="1:2" x14ac:dyDescent="0.25">
      <c r="A3545" s="3" t="s">
        <v>2239</v>
      </c>
      <c r="B3545" s="1">
        <v>1</v>
      </c>
    </row>
    <row r="3546" spans="1:2" x14ac:dyDescent="0.25">
      <c r="A3546" s="3" t="s">
        <v>941</v>
      </c>
      <c r="B3546" s="1">
        <v>1</v>
      </c>
    </row>
    <row r="3547" spans="1:2" x14ac:dyDescent="0.25">
      <c r="A3547" s="3" t="s">
        <v>2885</v>
      </c>
      <c r="B3547" s="1">
        <v>1</v>
      </c>
    </row>
    <row r="3548" spans="1:2" x14ac:dyDescent="0.25">
      <c r="A3548" s="3" t="s">
        <v>4886</v>
      </c>
      <c r="B3548" s="1">
        <v>1</v>
      </c>
    </row>
    <row r="3549" spans="1:2" x14ac:dyDescent="0.25">
      <c r="A3549" s="3" t="s">
        <v>2710</v>
      </c>
      <c r="B3549" s="1">
        <v>1</v>
      </c>
    </row>
    <row r="3550" spans="1:2" x14ac:dyDescent="0.25">
      <c r="A3550" s="3" t="s">
        <v>775</v>
      </c>
      <c r="B3550" s="1">
        <v>1</v>
      </c>
    </row>
    <row r="3551" spans="1:2" x14ac:dyDescent="0.25">
      <c r="A3551" s="3" t="s">
        <v>211</v>
      </c>
      <c r="B3551" s="1">
        <v>1</v>
      </c>
    </row>
    <row r="3552" spans="1:2" x14ac:dyDescent="0.25">
      <c r="A3552" s="3" t="s">
        <v>1832</v>
      </c>
      <c r="B3552" s="1">
        <v>1</v>
      </c>
    </row>
    <row r="3553" spans="1:2" x14ac:dyDescent="0.25">
      <c r="A3553" s="3" t="s">
        <v>204</v>
      </c>
      <c r="B3553" s="1">
        <v>1</v>
      </c>
    </row>
    <row r="3554" spans="1:2" x14ac:dyDescent="0.25">
      <c r="A3554" s="3" t="s">
        <v>168</v>
      </c>
      <c r="B3554" s="1">
        <v>1</v>
      </c>
    </row>
    <row r="3555" spans="1:2" x14ac:dyDescent="0.25">
      <c r="A3555" s="3" t="s">
        <v>1761</v>
      </c>
      <c r="B3555" s="1">
        <v>1</v>
      </c>
    </row>
    <row r="3556" spans="1:2" x14ac:dyDescent="0.25">
      <c r="A3556" s="3" t="s">
        <v>1038</v>
      </c>
      <c r="B3556" s="1">
        <v>1</v>
      </c>
    </row>
    <row r="3557" spans="1:2" x14ac:dyDescent="0.25">
      <c r="A3557" s="3" t="s">
        <v>3755</v>
      </c>
      <c r="B3557" s="1">
        <v>1</v>
      </c>
    </row>
    <row r="3558" spans="1:2" x14ac:dyDescent="0.25">
      <c r="A3558" s="3" t="s">
        <v>426</v>
      </c>
      <c r="B3558" s="1">
        <v>1</v>
      </c>
    </row>
    <row r="3559" spans="1:2" x14ac:dyDescent="0.25">
      <c r="A3559" s="3" t="s">
        <v>698</v>
      </c>
      <c r="B3559" s="1">
        <v>1</v>
      </c>
    </row>
    <row r="3560" spans="1:2" x14ac:dyDescent="0.25">
      <c r="A3560" s="3" t="s">
        <v>2439</v>
      </c>
      <c r="B3560" s="1">
        <v>1</v>
      </c>
    </row>
    <row r="3561" spans="1:2" x14ac:dyDescent="0.25">
      <c r="A3561" s="3" t="s">
        <v>3026</v>
      </c>
      <c r="B3561" s="1">
        <v>1</v>
      </c>
    </row>
    <row r="3562" spans="1:2" x14ac:dyDescent="0.25">
      <c r="A3562" s="3" t="s">
        <v>785</v>
      </c>
      <c r="B3562" s="1">
        <v>1</v>
      </c>
    </row>
    <row r="3563" spans="1:2" x14ac:dyDescent="0.25">
      <c r="A3563" s="3" t="s">
        <v>2687</v>
      </c>
      <c r="B3563" s="1">
        <v>1</v>
      </c>
    </row>
    <row r="3564" spans="1:2" x14ac:dyDescent="0.25">
      <c r="A3564" s="3" t="s">
        <v>4504</v>
      </c>
      <c r="B3564" s="1">
        <v>1</v>
      </c>
    </row>
    <row r="3565" spans="1:2" x14ac:dyDescent="0.25">
      <c r="A3565" s="3" t="s">
        <v>1608</v>
      </c>
      <c r="B3565" s="1">
        <v>1</v>
      </c>
    </row>
    <row r="3566" spans="1:2" x14ac:dyDescent="0.25">
      <c r="A3566" s="3" t="s">
        <v>3387</v>
      </c>
      <c r="B3566" s="1">
        <v>1</v>
      </c>
    </row>
    <row r="3567" spans="1:2" x14ac:dyDescent="0.25">
      <c r="A3567" s="3" t="s">
        <v>2037</v>
      </c>
      <c r="B3567" s="1">
        <v>1</v>
      </c>
    </row>
    <row r="3568" spans="1:2" x14ac:dyDescent="0.25">
      <c r="A3568" s="3" t="s">
        <v>1106</v>
      </c>
      <c r="B3568" s="1">
        <v>1</v>
      </c>
    </row>
    <row r="3569" spans="1:2" x14ac:dyDescent="0.25">
      <c r="A3569" s="3" t="s">
        <v>742</v>
      </c>
      <c r="B3569" s="1">
        <v>1</v>
      </c>
    </row>
    <row r="3570" spans="1:2" x14ac:dyDescent="0.25">
      <c r="A3570" s="3" t="s">
        <v>4151</v>
      </c>
      <c r="B3570" s="1">
        <v>1</v>
      </c>
    </row>
    <row r="3571" spans="1:2" x14ac:dyDescent="0.25">
      <c r="A3571" s="3" t="s">
        <v>4275</v>
      </c>
      <c r="B3571" s="1">
        <v>1</v>
      </c>
    </row>
    <row r="3572" spans="1:2" x14ac:dyDescent="0.25">
      <c r="A3572" s="3" t="s">
        <v>4469</v>
      </c>
      <c r="B3572" s="1">
        <v>1</v>
      </c>
    </row>
    <row r="3573" spans="1:2" x14ac:dyDescent="0.25">
      <c r="A3573" s="3" t="s">
        <v>4226</v>
      </c>
      <c r="B3573" s="1">
        <v>1</v>
      </c>
    </row>
    <row r="3574" spans="1:2" x14ac:dyDescent="0.25">
      <c r="A3574" s="3" t="s">
        <v>1860</v>
      </c>
      <c r="B3574" s="1">
        <v>1</v>
      </c>
    </row>
    <row r="3575" spans="1:2" x14ac:dyDescent="0.25">
      <c r="A3575" s="3" t="s">
        <v>4519</v>
      </c>
      <c r="B3575" s="1">
        <v>1</v>
      </c>
    </row>
    <row r="3576" spans="1:2" x14ac:dyDescent="0.25">
      <c r="A3576" s="3" t="s">
        <v>2482</v>
      </c>
      <c r="B3576" s="1">
        <v>1</v>
      </c>
    </row>
    <row r="3577" spans="1:2" x14ac:dyDescent="0.25">
      <c r="A3577" s="3" t="s">
        <v>1508</v>
      </c>
      <c r="B3577" s="1">
        <v>1</v>
      </c>
    </row>
    <row r="3578" spans="1:2" x14ac:dyDescent="0.25">
      <c r="A3578" s="3" t="s">
        <v>1716</v>
      </c>
      <c r="B3578" s="1">
        <v>1</v>
      </c>
    </row>
    <row r="3579" spans="1:2" x14ac:dyDescent="0.25">
      <c r="A3579" s="3" t="s">
        <v>682</v>
      </c>
      <c r="B3579" s="1">
        <v>1</v>
      </c>
    </row>
    <row r="3580" spans="1:2" x14ac:dyDescent="0.25">
      <c r="A3580" s="3" t="s">
        <v>3653</v>
      </c>
      <c r="B3580" s="1">
        <v>1</v>
      </c>
    </row>
    <row r="3581" spans="1:2" x14ac:dyDescent="0.25">
      <c r="A3581" s="3" t="s">
        <v>1051</v>
      </c>
      <c r="B3581" s="1">
        <v>1</v>
      </c>
    </row>
    <row r="3582" spans="1:2" x14ac:dyDescent="0.25">
      <c r="A3582" s="3" t="s">
        <v>4925</v>
      </c>
      <c r="B3582" s="1">
        <v>1</v>
      </c>
    </row>
    <row r="3583" spans="1:2" x14ac:dyDescent="0.25">
      <c r="A3583" s="3" t="s">
        <v>1087</v>
      </c>
      <c r="B3583" s="1">
        <v>1</v>
      </c>
    </row>
    <row r="3584" spans="1:2" x14ac:dyDescent="0.25">
      <c r="A3584" s="3" t="s">
        <v>3230</v>
      </c>
      <c r="B3584" s="1">
        <v>1</v>
      </c>
    </row>
    <row r="3585" spans="1:2" x14ac:dyDescent="0.25">
      <c r="A3585" s="3" t="s">
        <v>3567</v>
      </c>
      <c r="B3585" s="1">
        <v>1</v>
      </c>
    </row>
    <row r="3586" spans="1:2" x14ac:dyDescent="0.25">
      <c r="A3586" s="3" t="s">
        <v>1778</v>
      </c>
      <c r="B3586" s="1">
        <v>1</v>
      </c>
    </row>
    <row r="3587" spans="1:2" x14ac:dyDescent="0.25">
      <c r="A3587" s="3" t="s">
        <v>1706</v>
      </c>
      <c r="B3587" s="1">
        <v>1</v>
      </c>
    </row>
    <row r="3588" spans="1:2" x14ac:dyDescent="0.25">
      <c r="A3588" s="3" t="s">
        <v>4269</v>
      </c>
      <c r="B3588" s="1">
        <v>1</v>
      </c>
    </row>
    <row r="3589" spans="1:2" x14ac:dyDescent="0.25">
      <c r="A3589" s="3" t="s">
        <v>1576</v>
      </c>
      <c r="B3589" s="1">
        <v>1</v>
      </c>
    </row>
    <row r="3590" spans="1:2" x14ac:dyDescent="0.25">
      <c r="A3590" s="3" t="s">
        <v>246</v>
      </c>
      <c r="B3590" s="1">
        <v>1</v>
      </c>
    </row>
    <row r="3591" spans="1:2" x14ac:dyDescent="0.25">
      <c r="A3591" s="3" t="s">
        <v>3044</v>
      </c>
      <c r="B3591" s="1">
        <v>1</v>
      </c>
    </row>
    <row r="3592" spans="1:2" x14ac:dyDescent="0.25">
      <c r="A3592" s="3" t="s">
        <v>3715</v>
      </c>
      <c r="B3592" s="1">
        <v>1</v>
      </c>
    </row>
    <row r="3593" spans="1:2" x14ac:dyDescent="0.25">
      <c r="A3593" s="3" t="s">
        <v>1129</v>
      </c>
      <c r="B3593" s="1">
        <v>1</v>
      </c>
    </row>
    <row r="3594" spans="1:2" x14ac:dyDescent="0.25">
      <c r="A3594" s="3" t="s">
        <v>1168</v>
      </c>
      <c r="B3594" s="1">
        <v>1</v>
      </c>
    </row>
    <row r="3595" spans="1:2" x14ac:dyDescent="0.25">
      <c r="A3595" s="3" t="s">
        <v>2451</v>
      </c>
      <c r="B3595" s="1">
        <v>1</v>
      </c>
    </row>
    <row r="3596" spans="1:2" x14ac:dyDescent="0.25">
      <c r="A3596" s="3" t="s">
        <v>3899</v>
      </c>
      <c r="B3596" s="1">
        <v>1</v>
      </c>
    </row>
    <row r="3597" spans="1:2" x14ac:dyDescent="0.25">
      <c r="A3597" s="3" t="s">
        <v>4355</v>
      </c>
      <c r="B3597" s="1">
        <v>1</v>
      </c>
    </row>
    <row r="3598" spans="1:2" x14ac:dyDescent="0.25">
      <c r="A3598" s="3" t="s">
        <v>2382</v>
      </c>
      <c r="B3598" s="1">
        <v>1</v>
      </c>
    </row>
    <row r="3599" spans="1:2" x14ac:dyDescent="0.25">
      <c r="A3599" s="3" t="s">
        <v>3669</v>
      </c>
      <c r="B3599" s="1">
        <v>1</v>
      </c>
    </row>
    <row r="3600" spans="1:2" x14ac:dyDescent="0.25">
      <c r="A3600" s="3" t="s">
        <v>1140</v>
      </c>
      <c r="B3600" s="1">
        <v>1</v>
      </c>
    </row>
    <row r="3601" spans="1:2" x14ac:dyDescent="0.25">
      <c r="A3601" s="3" t="s">
        <v>901</v>
      </c>
      <c r="B3601" s="1">
        <v>1</v>
      </c>
    </row>
    <row r="3602" spans="1:2" x14ac:dyDescent="0.25">
      <c r="A3602" s="3" t="s">
        <v>94</v>
      </c>
      <c r="B3602" s="1">
        <v>1</v>
      </c>
    </row>
    <row r="3603" spans="1:2" x14ac:dyDescent="0.25">
      <c r="A3603" s="3" t="s">
        <v>3583</v>
      </c>
      <c r="B3603" s="1">
        <v>1</v>
      </c>
    </row>
    <row r="3604" spans="1:2" x14ac:dyDescent="0.25">
      <c r="A3604" s="3" t="s">
        <v>2803</v>
      </c>
      <c r="B3604" s="1">
        <v>1</v>
      </c>
    </row>
    <row r="3605" spans="1:2" x14ac:dyDescent="0.25">
      <c r="A3605" s="3" t="s">
        <v>407</v>
      </c>
      <c r="B3605" s="1">
        <v>1</v>
      </c>
    </row>
    <row r="3606" spans="1:2" x14ac:dyDescent="0.25">
      <c r="A3606" s="3" t="s">
        <v>4155</v>
      </c>
      <c r="B3606" s="1">
        <v>1</v>
      </c>
    </row>
    <row r="3607" spans="1:2" x14ac:dyDescent="0.25">
      <c r="A3607" s="3" t="s">
        <v>2890</v>
      </c>
      <c r="B3607" s="1">
        <v>1</v>
      </c>
    </row>
    <row r="3608" spans="1:2" x14ac:dyDescent="0.25">
      <c r="A3608" s="3" t="s">
        <v>591</v>
      </c>
      <c r="B3608" s="1">
        <v>1</v>
      </c>
    </row>
    <row r="3609" spans="1:2" x14ac:dyDescent="0.25">
      <c r="A3609" s="3" t="s">
        <v>519</v>
      </c>
      <c r="B3609" s="1">
        <v>1</v>
      </c>
    </row>
    <row r="3610" spans="1:2" x14ac:dyDescent="0.25">
      <c r="A3610" s="3" t="s">
        <v>2717</v>
      </c>
      <c r="B3610" s="1">
        <v>1</v>
      </c>
    </row>
    <row r="3611" spans="1:2" x14ac:dyDescent="0.25">
      <c r="A3611" s="3" t="s">
        <v>460</v>
      </c>
      <c r="B3611" s="1">
        <v>1</v>
      </c>
    </row>
    <row r="3612" spans="1:2" x14ac:dyDescent="0.25">
      <c r="A3612" s="3" t="s">
        <v>3046</v>
      </c>
      <c r="B3612" s="1">
        <v>1</v>
      </c>
    </row>
    <row r="3613" spans="1:2" x14ac:dyDescent="0.25">
      <c r="A3613" s="3" t="s">
        <v>3528</v>
      </c>
      <c r="B3613" s="1">
        <v>1</v>
      </c>
    </row>
    <row r="3614" spans="1:2" x14ac:dyDescent="0.25">
      <c r="A3614" s="3" t="s">
        <v>457</v>
      </c>
      <c r="B3614" s="1">
        <v>1</v>
      </c>
    </row>
    <row r="3615" spans="1:2" x14ac:dyDescent="0.25">
      <c r="A3615" s="3" t="s">
        <v>3940</v>
      </c>
      <c r="B3615" s="1">
        <v>1</v>
      </c>
    </row>
    <row r="3616" spans="1:2" x14ac:dyDescent="0.25">
      <c r="A3616" s="3" t="s">
        <v>1793</v>
      </c>
      <c r="B3616" s="1">
        <v>1</v>
      </c>
    </row>
    <row r="3617" spans="1:2" x14ac:dyDescent="0.25">
      <c r="A3617" s="3" t="s">
        <v>4948</v>
      </c>
      <c r="B3617" s="1">
        <v>1</v>
      </c>
    </row>
    <row r="3618" spans="1:2" x14ac:dyDescent="0.25">
      <c r="A3618" s="3" t="s">
        <v>782</v>
      </c>
      <c r="B3618" s="1">
        <v>1</v>
      </c>
    </row>
    <row r="3619" spans="1:2" x14ac:dyDescent="0.25">
      <c r="A3619" s="3" t="s">
        <v>1890</v>
      </c>
      <c r="B3619" s="1">
        <v>1</v>
      </c>
    </row>
    <row r="3620" spans="1:2" x14ac:dyDescent="0.25">
      <c r="A3620" s="3" t="s">
        <v>754</v>
      </c>
      <c r="B3620" s="1">
        <v>1</v>
      </c>
    </row>
    <row r="3621" spans="1:2" x14ac:dyDescent="0.25">
      <c r="A3621" s="3" t="s">
        <v>4550</v>
      </c>
      <c r="B3621" s="1">
        <v>1</v>
      </c>
    </row>
    <row r="3622" spans="1:2" x14ac:dyDescent="0.25">
      <c r="A3622" s="3" t="s">
        <v>4380</v>
      </c>
      <c r="B3622" s="1">
        <v>1</v>
      </c>
    </row>
    <row r="3623" spans="1:2" x14ac:dyDescent="0.25">
      <c r="A3623" s="3" t="s">
        <v>4463</v>
      </c>
      <c r="B3623" s="1">
        <v>1</v>
      </c>
    </row>
    <row r="3624" spans="1:2" x14ac:dyDescent="0.25">
      <c r="A3624" s="3" t="s">
        <v>1311</v>
      </c>
      <c r="B3624" s="1">
        <v>1</v>
      </c>
    </row>
    <row r="3625" spans="1:2" x14ac:dyDescent="0.25">
      <c r="A3625" s="3" t="s">
        <v>281</v>
      </c>
      <c r="B3625" s="1">
        <v>1</v>
      </c>
    </row>
    <row r="3626" spans="1:2" x14ac:dyDescent="0.25">
      <c r="A3626" s="3" t="s">
        <v>174</v>
      </c>
      <c r="B3626" s="1">
        <v>1</v>
      </c>
    </row>
    <row r="3627" spans="1:2" x14ac:dyDescent="0.25">
      <c r="A3627" s="3" t="s">
        <v>2686</v>
      </c>
      <c r="B3627" s="1">
        <v>1</v>
      </c>
    </row>
    <row r="3628" spans="1:2" x14ac:dyDescent="0.25">
      <c r="A3628" s="3" t="s">
        <v>3531</v>
      </c>
      <c r="B3628" s="1">
        <v>1</v>
      </c>
    </row>
    <row r="3629" spans="1:2" x14ac:dyDescent="0.25">
      <c r="A3629" s="3" t="s">
        <v>4447</v>
      </c>
      <c r="B3629" s="1">
        <v>1</v>
      </c>
    </row>
    <row r="3630" spans="1:2" x14ac:dyDescent="0.25">
      <c r="A3630" s="3" t="s">
        <v>2286</v>
      </c>
      <c r="B3630" s="1">
        <v>1</v>
      </c>
    </row>
    <row r="3631" spans="1:2" x14ac:dyDescent="0.25">
      <c r="A3631" s="3" t="s">
        <v>3882</v>
      </c>
      <c r="B3631" s="1">
        <v>1</v>
      </c>
    </row>
    <row r="3632" spans="1:2" x14ac:dyDescent="0.25">
      <c r="A3632" s="3" t="s">
        <v>1748</v>
      </c>
      <c r="B3632" s="1">
        <v>1</v>
      </c>
    </row>
    <row r="3633" spans="1:2" x14ac:dyDescent="0.25">
      <c r="A3633" s="3" t="s">
        <v>1641</v>
      </c>
      <c r="B3633" s="1">
        <v>1</v>
      </c>
    </row>
    <row r="3634" spans="1:2" x14ac:dyDescent="0.25">
      <c r="A3634" s="3" t="s">
        <v>1651</v>
      </c>
      <c r="B3634" s="1">
        <v>1</v>
      </c>
    </row>
    <row r="3635" spans="1:2" x14ac:dyDescent="0.25">
      <c r="A3635" s="3" t="s">
        <v>3010</v>
      </c>
      <c r="B3635" s="1">
        <v>1</v>
      </c>
    </row>
    <row r="3636" spans="1:2" x14ac:dyDescent="0.25">
      <c r="A3636" s="3" t="s">
        <v>940</v>
      </c>
      <c r="B3636" s="1">
        <v>1</v>
      </c>
    </row>
    <row r="3637" spans="1:2" x14ac:dyDescent="0.25">
      <c r="A3637" s="3" t="s">
        <v>1407</v>
      </c>
      <c r="B3637" s="1">
        <v>1</v>
      </c>
    </row>
    <row r="3638" spans="1:2" x14ac:dyDescent="0.25">
      <c r="A3638" s="3" t="s">
        <v>4630</v>
      </c>
      <c r="B3638" s="1">
        <v>1</v>
      </c>
    </row>
    <row r="3639" spans="1:2" x14ac:dyDescent="0.25">
      <c r="A3639" s="3" t="s">
        <v>2392</v>
      </c>
      <c r="B3639" s="1">
        <v>1</v>
      </c>
    </row>
    <row r="3640" spans="1:2" x14ac:dyDescent="0.25">
      <c r="A3640" s="3" t="s">
        <v>5009</v>
      </c>
      <c r="B3640" s="1">
        <v>1</v>
      </c>
    </row>
    <row r="3641" spans="1:2" x14ac:dyDescent="0.25">
      <c r="A3641" s="3" t="s">
        <v>1644</v>
      </c>
      <c r="B3641" s="1">
        <v>1</v>
      </c>
    </row>
    <row r="3642" spans="1:2" x14ac:dyDescent="0.25">
      <c r="A3642" s="3" t="s">
        <v>1535</v>
      </c>
      <c r="B3642" s="1">
        <v>1</v>
      </c>
    </row>
    <row r="3643" spans="1:2" x14ac:dyDescent="0.25">
      <c r="A3643" s="3" t="s">
        <v>2048</v>
      </c>
      <c r="B3643" s="1">
        <v>1</v>
      </c>
    </row>
    <row r="3644" spans="1:2" x14ac:dyDescent="0.25">
      <c r="A3644" s="3" t="s">
        <v>3279</v>
      </c>
      <c r="B3644" s="1">
        <v>1</v>
      </c>
    </row>
    <row r="3645" spans="1:2" x14ac:dyDescent="0.25">
      <c r="A3645" s="3" t="s">
        <v>380</v>
      </c>
      <c r="B3645" s="1">
        <v>1</v>
      </c>
    </row>
    <row r="3646" spans="1:2" x14ac:dyDescent="0.25">
      <c r="A3646" s="3" t="s">
        <v>110</v>
      </c>
      <c r="B3646" s="1">
        <v>1</v>
      </c>
    </row>
    <row r="3647" spans="1:2" x14ac:dyDescent="0.25">
      <c r="A3647" s="3" t="s">
        <v>2108</v>
      </c>
      <c r="B3647" s="1">
        <v>1</v>
      </c>
    </row>
    <row r="3648" spans="1:2" x14ac:dyDescent="0.25">
      <c r="A3648" s="3" t="s">
        <v>4147</v>
      </c>
      <c r="B3648" s="1">
        <v>1</v>
      </c>
    </row>
    <row r="3649" spans="1:2" x14ac:dyDescent="0.25">
      <c r="A3649" s="3" t="s">
        <v>4669</v>
      </c>
      <c r="B3649" s="1">
        <v>1</v>
      </c>
    </row>
    <row r="3650" spans="1:2" x14ac:dyDescent="0.25">
      <c r="A3650" s="3" t="s">
        <v>4928</v>
      </c>
      <c r="B3650" s="1">
        <v>1</v>
      </c>
    </row>
    <row r="3651" spans="1:2" x14ac:dyDescent="0.25">
      <c r="A3651" s="3" t="s">
        <v>2468</v>
      </c>
      <c r="B3651" s="1">
        <v>1</v>
      </c>
    </row>
    <row r="3652" spans="1:2" x14ac:dyDescent="0.25">
      <c r="A3652" s="3" t="s">
        <v>4675</v>
      </c>
      <c r="B3652" s="1">
        <v>1</v>
      </c>
    </row>
    <row r="3653" spans="1:2" x14ac:dyDescent="0.25">
      <c r="A3653" s="3" t="s">
        <v>2949</v>
      </c>
      <c r="B3653" s="1">
        <v>1</v>
      </c>
    </row>
    <row r="3654" spans="1:2" x14ac:dyDescent="0.25">
      <c r="A3654" s="3" t="s">
        <v>4988</v>
      </c>
      <c r="B3654" s="1">
        <v>1</v>
      </c>
    </row>
    <row r="3655" spans="1:2" x14ac:dyDescent="0.25">
      <c r="A3655" s="3" t="s">
        <v>797</v>
      </c>
      <c r="B3655" s="1">
        <v>1</v>
      </c>
    </row>
    <row r="3656" spans="1:2" x14ac:dyDescent="0.25">
      <c r="A3656" s="3" t="s">
        <v>4950</v>
      </c>
      <c r="B3656" s="1">
        <v>1</v>
      </c>
    </row>
    <row r="3657" spans="1:2" x14ac:dyDescent="0.25">
      <c r="A3657" s="3" t="s">
        <v>4730</v>
      </c>
      <c r="B3657" s="1">
        <v>1</v>
      </c>
    </row>
    <row r="3658" spans="1:2" x14ac:dyDescent="0.25">
      <c r="A3658" s="3" t="s">
        <v>1425</v>
      </c>
      <c r="B3658" s="1">
        <v>1</v>
      </c>
    </row>
    <row r="3659" spans="1:2" x14ac:dyDescent="0.25">
      <c r="A3659" s="3" t="s">
        <v>1678</v>
      </c>
      <c r="B3659" s="1">
        <v>1</v>
      </c>
    </row>
    <row r="3660" spans="1:2" x14ac:dyDescent="0.25">
      <c r="A3660" s="3" t="s">
        <v>2986</v>
      </c>
      <c r="B3660" s="1">
        <v>1</v>
      </c>
    </row>
    <row r="3661" spans="1:2" x14ac:dyDescent="0.25">
      <c r="A3661" s="3" t="s">
        <v>4232</v>
      </c>
      <c r="B3661" s="1">
        <v>1</v>
      </c>
    </row>
    <row r="3662" spans="1:2" x14ac:dyDescent="0.25">
      <c r="A3662" s="3" t="s">
        <v>1005</v>
      </c>
      <c r="B3662" s="1">
        <v>1</v>
      </c>
    </row>
    <row r="3663" spans="1:2" x14ac:dyDescent="0.25">
      <c r="A3663" s="3" t="s">
        <v>2346</v>
      </c>
      <c r="B3663" s="1">
        <v>1</v>
      </c>
    </row>
    <row r="3664" spans="1:2" x14ac:dyDescent="0.25">
      <c r="A3664" s="3" t="s">
        <v>3624</v>
      </c>
      <c r="B3664" s="1">
        <v>1</v>
      </c>
    </row>
    <row r="3665" spans="1:2" x14ac:dyDescent="0.25">
      <c r="A3665" s="3" t="s">
        <v>4006</v>
      </c>
      <c r="B3665" s="1">
        <v>1</v>
      </c>
    </row>
    <row r="3666" spans="1:2" x14ac:dyDescent="0.25">
      <c r="A3666" s="3" t="s">
        <v>4646</v>
      </c>
      <c r="B3666" s="1">
        <v>1</v>
      </c>
    </row>
    <row r="3667" spans="1:2" x14ac:dyDescent="0.25">
      <c r="A3667" s="3" t="s">
        <v>163</v>
      </c>
      <c r="B3667" s="1">
        <v>1</v>
      </c>
    </row>
    <row r="3668" spans="1:2" x14ac:dyDescent="0.25">
      <c r="A3668" s="3" t="s">
        <v>993</v>
      </c>
      <c r="B3668" s="1">
        <v>1</v>
      </c>
    </row>
    <row r="3669" spans="1:2" x14ac:dyDescent="0.25">
      <c r="A3669" s="3" t="s">
        <v>3681</v>
      </c>
      <c r="B3669" s="1">
        <v>1</v>
      </c>
    </row>
    <row r="3670" spans="1:2" x14ac:dyDescent="0.25">
      <c r="A3670" s="3" t="s">
        <v>1720</v>
      </c>
      <c r="B3670" s="1">
        <v>1</v>
      </c>
    </row>
    <row r="3671" spans="1:2" x14ac:dyDescent="0.25">
      <c r="A3671" s="3" t="s">
        <v>4482</v>
      </c>
      <c r="B3671" s="1">
        <v>1</v>
      </c>
    </row>
    <row r="3672" spans="1:2" x14ac:dyDescent="0.25">
      <c r="A3672" s="3" t="s">
        <v>3658</v>
      </c>
      <c r="B3672" s="1">
        <v>1</v>
      </c>
    </row>
    <row r="3673" spans="1:2" x14ac:dyDescent="0.25">
      <c r="A3673" s="3" t="s">
        <v>3469</v>
      </c>
      <c r="B3673" s="1">
        <v>1</v>
      </c>
    </row>
    <row r="3674" spans="1:2" x14ac:dyDescent="0.25">
      <c r="A3674" s="3" t="s">
        <v>2261</v>
      </c>
      <c r="B3674" s="1">
        <v>1</v>
      </c>
    </row>
    <row r="3675" spans="1:2" x14ac:dyDescent="0.25">
      <c r="A3675" s="3" t="s">
        <v>2311</v>
      </c>
      <c r="B3675" s="1">
        <v>1</v>
      </c>
    </row>
    <row r="3676" spans="1:2" x14ac:dyDescent="0.25">
      <c r="A3676" s="3" t="s">
        <v>2512</v>
      </c>
      <c r="B3676" s="1">
        <v>1</v>
      </c>
    </row>
    <row r="3677" spans="1:2" x14ac:dyDescent="0.25">
      <c r="A3677" s="3" t="s">
        <v>3006</v>
      </c>
      <c r="B3677" s="1">
        <v>1</v>
      </c>
    </row>
    <row r="3678" spans="1:2" x14ac:dyDescent="0.25">
      <c r="A3678" s="3" t="s">
        <v>1310</v>
      </c>
      <c r="B3678" s="1">
        <v>1</v>
      </c>
    </row>
    <row r="3679" spans="1:2" x14ac:dyDescent="0.25">
      <c r="A3679" s="3" t="s">
        <v>1864</v>
      </c>
      <c r="B3679" s="1">
        <v>1</v>
      </c>
    </row>
    <row r="3680" spans="1:2" x14ac:dyDescent="0.25">
      <c r="A3680" s="3" t="s">
        <v>2802</v>
      </c>
      <c r="B3680" s="1">
        <v>1</v>
      </c>
    </row>
    <row r="3681" spans="1:2" x14ac:dyDescent="0.25">
      <c r="A3681" s="3" t="s">
        <v>425</v>
      </c>
      <c r="B3681" s="1">
        <v>1</v>
      </c>
    </row>
    <row r="3682" spans="1:2" x14ac:dyDescent="0.25">
      <c r="A3682" s="3" t="s">
        <v>713</v>
      </c>
      <c r="B3682" s="1">
        <v>1</v>
      </c>
    </row>
    <row r="3683" spans="1:2" x14ac:dyDescent="0.25">
      <c r="A3683" s="3" t="s">
        <v>2039</v>
      </c>
      <c r="B3683" s="1">
        <v>1</v>
      </c>
    </row>
    <row r="3684" spans="1:2" x14ac:dyDescent="0.25">
      <c r="A3684" s="3" t="s">
        <v>3614</v>
      </c>
      <c r="B3684" s="1">
        <v>1</v>
      </c>
    </row>
    <row r="3685" spans="1:2" x14ac:dyDescent="0.25">
      <c r="A3685" s="3" t="s">
        <v>2076</v>
      </c>
      <c r="B3685" s="1">
        <v>1</v>
      </c>
    </row>
    <row r="3686" spans="1:2" x14ac:dyDescent="0.25">
      <c r="A3686" s="3" t="s">
        <v>273</v>
      </c>
      <c r="B3686" s="1">
        <v>1</v>
      </c>
    </row>
    <row r="3687" spans="1:2" x14ac:dyDescent="0.25">
      <c r="A3687" s="3" t="s">
        <v>3268</v>
      </c>
      <c r="B3687" s="1">
        <v>1</v>
      </c>
    </row>
    <row r="3688" spans="1:2" x14ac:dyDescent="0.25">
      <c r="A3688" s="3" t="s">
        <v>45</v>
      </c>
      <c r="B3688" s="1">
        <v>1</v>
      </c>
    </row>
    <row r="3689" spans="1:2" x14ac:dyDescent="0.25">
      <c r="A3689" s="3" t="s">
        <v>1589</v>
      </c>
      <c r="B3689" s="1">
        <v>1</v>
      </c>
    </row>
    <row r="3690" spans="1:2" x14ac:dyDescent="0.25">
      <c r="A3690" s="3" t="s">
        <v>4058</v>
      </c>
      <c r="B3690" s="1">
        <v>1</v>
      </c>
    </row>
    <row r="3691" spans="1:2" x14ac:dyDescent="0.25">
      <c r="A3691" s="3" t="s">
        <v>580</v>
      </c>
      <c r="B3691" s="1">
        <v>1</v>
      </c>
    </row>
    <row r="3692" spans="1:2" x14ac:dyDescent="0.25">
      <c r="A3692" s="3" t="s">
        <v>4809</v>
      </c>
      <c r="B3692" s="1">
        <v>1</v>
      </c>
    </row>
    <row r="3693" spans="1:2" x14ac:dyDescent="0.25">
      <c r="A3693" s="3" t="s">
        <v>2218</v>
      </c>
      <c r="B3693" s="1">
        <v>1</v>
      </c>
    </row>
    <row r="3694" spans="1:2" x14ac:dyDescent="0.25">
      <c r="A3694" s="3" t="s">
        <v>1741</v>
      </c>
      <c r="B3694" s="1">
        <v>1</v>
      </c>
    </row>
    <row r="3695" spans="1:2" x14ac:dyDescent="0.25">
      <c r="A3695" s="3" t="s">
        <v>420</v>
      </c>
      <c r="B3695" s="1">
        <v>1</v>
      </c>
    </row>
    <row r="3696" spans="1:2" x14ac:dyDescent="0.25">
      <c r="A3696" s="3" t="s">
        <v>2231</v>
      </c>
      <c r="B3696" s="1">
        <v>1</v>
      </c>
    </row>
    <row r="3697" spans="1:2" x14ac:dyDescent="0.25">
      <c r="A3697" s="3" t="s">
        <v>1353</v>
      </c>
      <c r="B3697" s="1">
        <v>1</v>
      </c>
    </row>
    <row r="3698" spans="1:2" x14ac:dyDescent="0.25">
      <c r="A3698" s="3" t="s">
        <v>1179</v>
      </c>
      <c r="B3698" s="1">
        <v>1</v>
      </c>
    </row>
    <row r="3699" spans="1:2" x14ac:dyDescent="0.25">
      <c r="A3699" s="3" t="s">
        <v>3500</v>
      </c>
      <c r="B3699" s="1">
        <v>1</v>
      </c>
    </row>
    <row r="3700" spans="1:2" x14ac:dyDescent="0.25">
      <c r="A3700" s="3" t="s">
        <v>1634</v>
      </c>
      <c r="B3700" s="1">
        <v>1</v>
      </c>
    </row>
    <row r="3701" spans="1:2" x14ac:dyDescent="0.25">
      <c r="A3701" s="3" t="s">
        <v>4332</v>
      </c>
      <c r="B3701" s="1">
        <v>1</v>
      </c>
    </row>
    <row r="3702" spans="1:2" x14ac:dyDescent="0.25">
      <c r="A3702" s="3" t="s">
        <v>3609</v>
      </c>
      <c r="B3702" s="1">
        <v>1</v>
      </c>
    </row>
    <row r="3703" spans="1:2" x14ac:dyDescent="0.25">
      <c r="A3703" s="3" t="s">
        <v>1475</v>
      </c>
      <c r="B3703" s="1">
        <v>1</v>
      </c>
    </row>
    <row r="3704" spans="1:2" x14ac:dyDescent="0.25">
      <c r="A3704" s="3" t="s">
        <v>3530</v>
      </c>
      <c r="B3704" s="1">
        <v>1</v>
      </c>
    </row>
    <row r="3705" spans="1:2" x14ac:dyDescent="0.25">
      <c r="A3705" s="3" t="s">
        <v>1457</v>
      </c>
      <c r="B3705" s="1">
        <v>1</v>
      </c>
    </row>
    <row r="3706" spans="1:2" x14ac:dyDescent="0.25">
      <c r="A3706" s="3" t="s">
        <v>4378</v>
      </c>
      <c r="B3706" s="1">
        <v>1</v>
      </c>
    </row>
    <row r="3707" spans="1:2" x14ac:dyDescent="0.25">
      <c r="A3707" s="3" t="s">
        <v>1152</v>
      </c>
      <c r="B3707" s="1">
        <v>1</v>
      </c>
    </row>
    <row r="3708" spans="1:2" x14ac:dyDescent="0.25">
      <c r="A3708" s="3" t="s">
        <v>1957</v>
      </c>
      <c r="B3708" s="1">
        <v>1</v>
      </c>
    </row>
    <row r="3709" spans="1:2" x14ac:dyDescent="0.25">
      <c r="A3709" s="3" t="s">
        <v>419</v>
      </c>
      <c r="B3709" s="1">
        <v>1</v>
      </c>
    </row>
    <row r="3710" spans="1:2" x14ac:dyDescent="0.25">
      <c r="A3710" s="3" t="s">
        <v>1173</v>
      </c>
      <c r="B3710" s="1">
        <v>1</v>
      </c>
    </row>
    <row r="3711" spans="1:2" x14ac:dyDescent="0.25">
      <c r="A3711" s="3" t="s">
        <v>4311</v>
      </c>
      <c r="B3711" s="1">
        <v>1</v>
      </c>
    </row>
    <row r="3712" spans="1:2" x14ac:dyDescent="0.25">
      <c r="A3712" s="3" t="s">
        <v>3635</v>
      </c>
      <c r="B3712" s="1">
        <v>1</v>
      </c>
    </row>
    <row r="3713" spans="1:2" x14ac:dyDescent="0.25">
      <c r="A3713" s="3" t="s">
        <v>4365</v>
      </c>
      <c r="B3713" s="1">
        <v>1</v>
      </c>
    </row>
    <row r="3714" spans="1:2" x14ac:dyDescent="0.25">
      <c r="A3714" s="3" t="s">
        <v>4507</v>
      </c>
      <c r="B3714" s="1">
        <v>1</v>
      </c>
    </row>
    <row r="3715" spans="1:2" x14ac:dyDescent="0.25">
      <c r="A3715" s="3" t="s">
        <v>2817</v>
      </c>
      <c r="B3715" s="1">
        <v>1</v>
      </c>
    </row>
    <row r="3716" spans="1:2" x14ac:dyDescent="0.25">
      <c r="A3716" s="3" t="s">
        <v>4817</v>
      </c>
      <c r="B3716" s="1">
        <v>1</v>
      </c>
    </row>
    <row r="3717" spans="1:2" x14ac:dyDescent="0.25">
      <c r="A3717" s="3" t="s">
        <v>1255</v>
      </c>
      <c r="B3717" s="1">
        <v>1</v>
      </c>
    </row>
    <row r="3718" spans="1:2" x14ac:dyDescent="0.25">
      <c r="A3718" s="3" t="s">
        <v>1492</v>
      </c>
      <c r="B3718" s="1">
        <v>1</v>
      </c>
    </row>
    <row r="3719" spans="1:2" x14ac:dyDescent="0.25">
      <c r="A3719" s="3" t="s">
        <v>810</v>
      </c>
      <c r="B3719" s="1">
        <v>1</v>
      </c>
    </row>
    <row r="3720" spans="1:2" x14ac:dyDescent="0.25">
      <c r="A3720" s="3" t="s">
        <v>2374</v>
      </c>
      <c r="B3720" s="1">
        <v>1</v>
      </c>
    </row>
    <row r="3721" spans="1:2" x14ac:dyDescent="0.25">
      <c r="A3721" s="3" t="s">
        <v>1364</v>
      </c>
      <c r="B3721" s="1">
        <v>1</v>
      </c>
    </row>
    <row r="3722" spans="1:2" x14ac:dyDescent="0.25">
      <c r="A3722" s="3" t="s">
        <v>1590</v>
      </c>
      <c r="B3722" s="1">
        <v>1</v>
      </c>
    </row>
    <row r="3723" spans="1:2" x14ac:dyDescent="0.25">
      <c r="A3723" s="3" t="s">
        <v>1675</v>
      </c>
      <c r="B3723" s="1">
        <v>1</v>
      </c>
    </row>
    <row r="3724" spans="1:2" x14ac:dyDescent="0.25">
      <c r="A3724" s="3" t="s">
        <v>3559</v>
      </c>
      <c r="B3724" s="1">
        <v>1</v>
      </c>
    </row>
    <row r="3725" spans="1:2" x14ac:dyDescent="0.25">
      <c r="A3725" s="3" t="s">
        <v>567</v>
      </c>
      <c r="B3725" s="1">
        <v>1</v>
      </c>
    </row>
    <row r="3726" spans="1:2" x14ac:dyDescent="0.25">
      <c r="A3726" s="3" t="s">
        <v>600</v>
      </c>
      <c r="B3726" s="1">
        <v>1</v>
      </c>
    </row>
    <row r="3727" spans="1:2" x14ac:dyDescent="0.25">
      <c r="A3727" s="3" t="s">
        <v>4927</v>
      </c>
      <c r="B3727" s="1">
        <v>1</v>
      </c>
    </row>
    <row r="3728" spans="1:2" x14ac:dyDescent="0.25">
      <c r="A3728" s="3" t="s">
        <v>1747</v>
      </c>
      <c r="B3728" s="1">
        <v>1</v>
      </c>
    </row>
    <row r="3729" spans="1:2" x14ac:dyDescent="0.25">
      <c r="A3729" s="3" t="s">
        <v>3132</v>
      </c>
      <c r="B3729" s="1">
        <v>1</v>
      </c>
    </row>
    <row r="3730" spans="1:2" x14ac:dyDescent="0.25">
      <c r="A3730" s="3" t="s">
        <v>2315</v>
      </c>
      <c r="B3730" s="1">
        <v>1</v>
      </c>
    </row>
    <row r="3731" spans="1:2" x14ac:dyDescent="0.25">
      <c r="A3731" s="3" t="s">
        <v>4260</v>
      </c>
      <c r="B3731" s="1">
        <v>1</v>
      </c>
    </row>
    <row r="3732" spans="1:2" x14ac:dyDescent="0.25">
      <c r="A3732" s="3" t="s">
        <v>3355</v>
      </c>
      <c r="B3732" s="1">
        <v>1</v>
      </c>
    </row>
    <row r="3733" spans="1:2" x14ac:dyDescent="0.25">
      <c r="A3733" s="3" t="s">
        <v>1491</v>
      </c>
      <c r="B3733" s="1">
        <v>1</v>
      </c>
    </row>
    <row r="3734" spans="1:2" x14ac:dyDescent="0.25">
      <c r="A3734" s="3" t="s">
        <v>5010</v>
      </c>
      <c r="B3734" s="1">
        <v>1</v>
      </c>
    </row>
    <row r="3735" spans="1:2" x14ac:dyDescent="0.25">
      <c r="A3735" s="3" t="s">
        <v>1279</v>
      </c>
      <c r="B3735" s="1">
        <v>1</v>
      </c>
    </row>
    <row r="3736" spans="1:2" x14ac:dyDescent="0.25">
      <c r="A3736" s="3" t="s">
        <v>3787</v>
      </c>
      <c r="B3736" s="1">
        <v>1</v>
      </c>
    </row>
    <row r="3737" spans="1:2" x14ac:dyDescent="0.25">
      <c r="A3737" s="3" t="s">
        <v>1666</v>
      </c>
      <c r="B3737" s="1">
        <v>1</v>
      </c>
    </row>
    <row r="3738" spans="1:2" x14ac:dyDescent="0.25">
      <c r="A3738" s="3" t="s">
        <v>4140</v>
      </c>
      <c r="B3738" s="1">
        <v>1</v>
      </c>
    </row>
    <row r="3739" spans="1:2" x14ac:dyDescent="0.25">
      <c r="A3739" s="3" t="s">
        <v>3350</v>
      </c>
      <c r="B3739" s="1">
        <v>1</v>
      </c>
    </row>
    <row r="3740" spans="1:2" x14ac:dyDescent="0.25">
      <c r="A3740" s="3" t="s">
        <v>2872</v>
      </c>
      <c r="B3740" s="1">
        <v>1</v>
      </c>
    </row>
    <row r="3741" spans="1:2" x14ac:dyDescent="0.25">
      <c r="A3741" s="3" t="s">
        <v>3596</v>
      </c>
      <c r="B3741" s="1">
        <v>1</v>
      </c>
    </row>
    <row r="3742" spans="1:2" x14ac:dyDescent="0.25">
      <c r="A3742" s="3" t="s">
        <v>632</v>
      </c>
      <c r="B3742" s="1">
        <v>1</v>
      </c>
    </row>
    <row r="3743" spans="1:2" x14ac:dyDescent="0.25">
      <c r="A3743" s="3" t="s">
        <v>1420</v>
      </c>
      <c r="B3743" s="1">
        <v>1</v>
      </c>
    </row>
    <row r="3744" spans="1:2" x14ac:dyDescent="0.25">
      <c r="A3744" s="3" t="s">
        <v>2162</v>
      </c>
      <c r="B3744" s="1">
        <v>1</v>
      </c>
    </row>
    <row r="3745" spans="1:2" x14ac:dyDescent="0.25">
      <c r="A3745" s="3" t="s">
        <v>1322</v>
      </c>
      <c r="B3745" s="1">
        <v>1</v>
      </c>
    </row>
    <row r="3746" spans="1:2" x14ac:dyDescent="0.25">
      <c r="A3746" s="3" t="s">
        <v>1537</v>
      </c>
      <c r="B3746" s="1">
        <v>1</v>
      </c>
    </row>
    <row r="3747" spans="1:2" x14ac:dyDescent="0.25">
      <c r="A3747" s="3" t="s">
        <v>4717</v>
      </c>
      <c r="B3747" s="1">
        <v>1</v>
      </c>
    </row>
    <row r="3748" spans="1:2" x14ac:dyDescent="0.25">
      <c r="A3748" s="3" t="s">
        <v>1222</v>
      </c>
      <c r="B3748" s="1">
        <v>1</v>
      </c>
    </row>
    <row r="3749" spans="1:2" x14ac:dyDescent="0.25">
      <c r="A3749" s="3" t="s">
        <v>1113</v>
      </c>
      <c r="B3749" s="1">
        <v>1</v>
      </c>
    </row>
    <row r="3750" spans="1:2" x14ac:dyDescent="0.25">
      <c r="A3750" s="3" t="s">
        <v>3893</v>
      </c>
      <c r="B3750" s="1">
        <v>1</v>
      </c>
    </row>
    <row r="3751" spans="1:2" x14ac:dyDescent="0.25">
      <c r="A3751" s="3" t="s">
        <v>4492</v>
      </c>
      <c r="B3751" s="1">
        <v>1</v>
      </c>
    </row>
    <row r="3752" spans="1:2" x14ac:dyDescent="0.25">
      <c r="A3752" s="3" t="s">
        <v>802</v>
      </c>
      <c r="B3752" s="1">
        <v>1</v>
      </c>
    </row>
    <row r="3753" spans="1:2" x14ac:dyDescent="0.25">
      <c r="A3753" s="3" t="s">
        <v>1427</v>
      </c>
      <c r="B3753" s="1">
        <v>1</v>
      </c>
    </row>
    <row r="3754" spans="1:2" x14ac:dyDescent="0.25">
      <c r="A3754" s="3" t="s">
        <v>4374</v>
      </c>
      <c r="B3754" s="1">
        <v>1</v>
      </c>
    </row>
    <row r="3755" spans="1:2" x14ac:dyDescent="0.25">
      <c r="A3755" s="3" t="s">
        <v>2903</v>
      </c>
      <c r="B3755" s="1">
        <v>1</v>
      </c>
    </row>
    <row r="3756" spans="1:2" x14ac:dyDescent="0.25">
      <c r="A3756" s="3" t="s">
        <v>2117</v>
      </c>
      <c r="B3756" s="1">
        <v>1</v>
      </c>
    </row>
    <row r="3757" spans="1:2" x14ac:dyDescent="0.25">
      <c r="A3757" s="3" t="s">
        <v>2938</v>
      </c>
      <c r="B3757" s="1">
        <v>1</v>
      </c>
    </row>
    <row r="3758" spans="1:2" x14ac:dyDescent="0.25">
      <c r="A3758" s="3" t="s">
        <v>1429</v>
      </c>
      <c r="B3758" s="1">
        <v>1</v>
      </c>
    </row>
    <row r="3759" spans="1:2" x14ac:dyDescent="0.25">
      <c r="A3759" s="3" t="s">
        <v>3864</v>
      </c>
      <c r="B3759" s="1">
        <v>1</v>
      </c>
    </row>
    <row r="3760" spans="1:2" x14ac:dyDescent="0.25">
      <c r="A3760" s="3" t="s">
        <v>4045</v>
      </c>
      <c r="B3760" s="1">
        <v>1</v>
      </c>
    </row>
    <row r="3761" spans="1:2" x14ac:dyDescent="0.25">
      <c r="A3761" s="3" t="s">
        <v>1185</v>
      </c>
      <c r="B3761" s="1">
        <v>1</v>
      </c>
    </row>
    <row r="3762" spans="1:2" x14ac:dyDescent="0.25">
      <c r="A3762" s="3" t="s">
        <v>2877</v>
      </c>
      <c r="B3762" s="1">
        <v>1</v>
      </c>
    </row>
    <row r="3763" spans="1:2" x14ac:dyDescent="0.25">
      <c r="A3763" s="3" t="s">
        <v>3239</v>
      </c>
      <c r="B3763" s="1">
        <v>1</v>
      </c>
    </row>
    <row r="3764" spans="1:2" x14ac:dyDescent="0.25">
      <c r="A3764" s="3" t="s">
        <v>29</v>
      </c>
      <c r="B3764" s="1">
        <v>1</v>
      </c>
    </row>
    <row r="3765" spans="1:2" x14ac:dyDescent="0.25">
      <c r="A3765" s="3" t="s">
        <v>4932</v>
      </c>
      <c r="B3765" s="1">
        <v>1</v>
      </c>
    </row>
    <row r="3766" spans="1:2" x14ac:dyDescent="0.25">
      <c r="A3766" s="3" t="s">
        <v>1664</v>
      </c>
      <c r="B3766" s="1">
        <v>1</v>
      </c>
    </row>
    <row r="3767" spans="1:2" x14ac:dyDescent="0.25">
      <c r="A3767" s="3" t="s">
        <v>4847</v>
      </c>
      <c r="B3767" s="1">
        <v>1</v>
      </c>
    </row>
    <row r="3768" spans="1:2" x14ac:dyDescent="0.25">
      <c r="A3768" s="3" t="s">
        <v>677</v>
      </c>
      <c r="B3768" s="1">
        <v>1</v>
      </c>
    </row>
    <row r="3769" spans="1:2" x14ac:dyDescent="0.25">
      <c r="A3769" s="3" t="s">
        <v>3954</v>
      </c>
      <c r="B3769" s="1">
        <v>1</v>
      </c>
    </row>
    <row r="3770" spans="1:2" x14ac:dyDescent="0.25">
      <c r="A3770" s="3" t="s">
        <v>1944</v>
      </c>
      <c r="B3770" s="1">
        <v>1</v>
      </c>
    </row>
    <row r="3771" spans="1:2" x14ac:dyDescent="0.25">
      <c r="A3771" s="3" t="s">
        <v>2738</v>
      </c>
      <c r="B3771" s="1">
        <v>1</v>
      </c>
    </row>
    <row r="3772" spans="1:2" x14ac:dyDescent="0.25">
      <c r="A3772" s="3" t="s">
        <v>3565</v>
      </c>
      <c r="B3772" s="1">
        <v>1</v>
      </c>
    </row>
    <row r="3773" spans="1:2" x14ac:dyDescent="0.25">
      <c r="A3773" s="3" t="s">
        <v>4121</v>
      </c>
      <c r="B3773" s="1">
        <v>1</v>
      </c>
    </row>
    <row r="3774" spans="1:2" x14ac:dyDescent="0.25">
      <c r="A3774" s="3" t="s">
        <v>3173</v>
      </c>
      <c r="B3774" s="1">
        <v>1</v>
      </c>
    </row>
    <row r="3775" spans="1:2" x14ac:dyDescent="0.25">
      <c r="A3775" s="3" t="s">
        <v>1505</v>
      </c>
      <c r="B3775" s="1">
        <v>1</v>
      </c>
    </row>
    <row r="3776" spans="1:2" x14ac:dyDescent="0.25">
      <c r="A3776" s="3" t="s">
        <v>3376</v>
      </c>
      <c r="B3776" s="1">
        <v>1</v>
      </c>
    </row>
    <row r="3777" spans="1:2" x14ac:dyDescent="0.25">
      <c r="A3777" s="3" t="s">
        <v>1665</v>
      </c>
      <c r="B3777" s="1">
        <v>1</v>
      </c>
    </row>
    <row r="3778" spans="1:2" x14ac:dyDescent="0.25">
      <c r="A3778" s="3" t="s">
        <v>1333</v>
      </c>
      <c r="B3778" s="1">
        <v>1</v>
      </c>
    </row>
    <row r="3779" spans="1:2" x14ac:dyDescent="0.25">
      <c r="A3779" s="3" t="s">
        <v>4356</v>
      </c>
      <c r="B3779" s="1">
        <v>1</v>
      </c>
    </row>
    <row r="3780" spans="1:2" x14ac:dyDescent="0.25">
      <c r="A3780" s="3" t="s">
        <v>60</v>
      </c>
      <c r="B3780" s="1">
        <v>1</v>
      </c>
    </row>
    <row r="3781" spans="1:2" x14ac:dyDescent="0.25">
      <c r="A3781" s="3" t="s">
        <v>4050</v>
      </c>
      <c r="B3781" s="1">
        <v>1</v>
      </c>
    </row>
    <row r="3782" spans="1:2" x14ac:dyDescent="0.25">
      <c r="A3782" s="3" t="s">
        <v>551</v>
      </c>
      <c r="B3782" s="1">
        <v>1</v>
      </c>
    </row>
    <row r="3783" spans="1:2" x14ac:dyDescent="0.25">
      <c r="A3783" s="3" t="s">
        <v>2033</v>
      </c>
      <c r="B3783" s="1">
        <v>1</v>
      </c>
    </row>
    <row r="3784" spans="1:2" x14ac:dyDescent="0.25">
      <c r="A3784" s="3" t="s">
        <v>3121</v>
      </c>
      <c r="B3784" s="1">
        <v>1</v>
      </c>
    </row>
    <row r="3785" spans="1:2" x14ac:dyDescent="0.25">
      <c r="A3785" s="3" t="s">
        <v>2097</v>
      </c>
      <c r="B3785" s="1">
        <v>1</v>
      </c>
    </row>
    <row r="3786" spans="1:2" x14ac:dyDescent="0.25">
      <c r="A3786" s="3" t="s">
        <v>3494</v>
      </c>
      <c r="B3786" s="1">
        <v>1</v>
      </c>
    </row>
    <row r="3787" spans="1:2" x14ac:dyDescent="0.25">
      <c r="A3787" s="3" t="s">
        <v>1792</v>
      </c>
      <c r="B3787" s="1">
        <v>1</v>
      </c>
    </row>
    <row r="3788" spans="1:2" x14ac:dyDescent="0.25">
      <c r="A3788" s="3" t="s">
        <v>2095</v>
      </c>
      <c r="B3788" s="1">
        <v>1</v>
      </c>
    </row>
    <row r="3789" spans="1:2" x14ac:dyDescent="0.25">
      <c r="A3789" s="3" t="s">
        <v>259</v>
      </c>
      <c r="B3789" s="1">
        <v>1</v>
      </c>
    </row>
    <row r="3790" spans="1:2" x14ac:dyDescent="0.25">
      <c r="A3790" s="3" t="s">
        <v>583</v>
      </c>
      <c r="B3790" s="1">
        <v>1</v>
      </c>
    </row>
    <row r="3791" spans="1:2" x14ac:dyDescent="0.25">
      <c r="A3791" s="3" t="s">
        <v>1033</v>
      </c>
      <c r="B3791" s="1">
        <v>1</v>
      </c>
    </row>
    <row r="3792" spans="1:2" x14ac:dyDescent="0.25">
      <c r="A3792" s="3" t="s">
        <v>3308</v>
      </c>
      <c r="B3792" s="1">
        <v>1</v>
      </c>
    </row>
    <row r="3793" spans="1:2" x14ac:dyDescent="0.25">
      <c r="A3793" s="3" t="s">
        <v>2463</v>
      </c>
      <c r="B3793" s="1">
        <v>1</v>
      </c>
    </row>
    <row r="3794" spans="1:2" x14ac:dyDescent="0.25">
      <c r="A3794" s="3" t="s">
        <v>2642</v>
      </c>
      <c r="B3794" s="1">
        <v>1</v>
      </c>
    </row>
    <row r="3795" spans="1:2" x14ac:dyDescent="0.25">
      <c r="A3795" s="3" t="s">
        <v>207</v>
      </c>
      <c r="B3795" s="1">
        <v>1</v>
      </c>
    </row>
    <row r="3796" spans="1:2" x14ac:dyDescent="0.25">
      <c r="A3796" s="3" t="s">
        <v>387</v>
      </c>
      <c r="B3796" s="1">
        <v>1</v>
      </c>
    </row>
    <row r="3797" spans="1:2" x14ac:dyDescent="0.25">
      <c r="A3797" s="3" t="s">
        <v>4313</v>
      </c>
      <c r="B3797" s="1">
        <v>1</v>
      </c>
    </row>
    <row r="3798" spans="1:2" x14ac:dyDescent="0.25">
      <c r="A3798" s="3" t="s">
        <v>978</v>
      </c>
      <c r="B3798" s="1">
        <v>1</v>
      </c>
    </row>
    <row r="3799" spans="1:2" x14ac:dyDescent="0.25">
      <c r="A3799" s="3" t="s">
        <v>491</v>
      </c>
      <c r="B3799" s="1">
        <v>1</v>
      </c>
    </row>
    <row r="3800" spans="1:2" x14ac:dyDescent="0.25">
      <c r="A3800" s="3" t="s">
        <v>2597</v>
      </c>
      <c r="B3800" s="1">
        <v>1</v>
      </c>
    </row>
    <row r="3801" spans="1:2" x14ac:dyDescent="0.25">
      <c r="A3801" s="3" t="s">
        <v>4423</v>
      </c>
      <c r="B3801" s="1">
        <v>1</v>
      </c>
    </row>
    <row r="3802" spans="1:2" x14ac:dyDescent="0.25">
      <c r="A3802" s="3" t="s">
        <v>4437</v>
      </c>
      <c r="B3802" s="1">
        <v>1</v>
      </c>
    </row>
    <row r="3803" spans="1:2" x14ac:dyDescent="0.25">
      <c r="A3803" s="3" t="s">
        <v>1755</v>
      </c>
      <c r="B3803" s="1">
        <v>1</v>
      </c>
    </row>
    <row r="3804" spans="1:2" x14ac:dyDescent="0.25">
      <c r="A3804" s="3" t="s">
        <v>4673</v>
      </c>
      <c r="B3804" s="1">
        <v>1</v>
      </c>
    </row>
    <row r="3805" spans="1:2" x14ac:dyDescent="0.25">
      <c r="A3805" s="3" t="s">
        <v>1286</v>
      </c>
      <c r="B3805" s="1">
        <v>1</v>
      </c>
    </row>
    <row r="3806" spans="1:2" x14ac:dyDescent="0.25">
      <c r="A3806" s="3" t="s">
        <v>1181</v>
      </c>
      <c r="B3806" s="1">
        <v>1</v>
      </c>
    </row>
    <row r="3807" spans="1:2" x14ac:dyDescent="0.25">
      <c r="A3807" s="3" t="s">
        <v>1345</v>
      </c>
      <c r="B3807" s="1">
        <v>1</v>
      </c>
    </row>
    <row r="3808" spans="1:2" x14ac:dyDescent="0.25">
      <c r="A3808" s="3" t="s">
        <v>137</v>
      </c>
      <c r="B3808" s="1">
        <v>1</v>
      </c>
    </row>
    <row r="3809" spans="1:2" x14ac:dyDescent="0.25">
      <c r="A3809" s="3" t="s">
        <v>4828</v>
      </c>
      <c r="B3809" s="1">
        <v>1</v>
      </c>
    </row>
    <row r="3810" spans="1:2" x14ac:dyDescent="0.25">
      <c r="A3810" s="3" t="s">
        <v>4601</v>
      </c>
      <c r="B3810" s="1">
        <v>1</v>
      </c>
    </row>
    <row r="3811" spans="1:2" x14ac:dyDescent="0.25">
      <c r="A3811" s="3" t="s">
        <v>1050</v>
      </c>
      <c r="B3811" s="1">
        <v>1</v>
      </c>
    </row>
    <row r="3812" spans="1:2" x14ac:dyDescent="0.25">
      <c r="A3812" s="3" t="s">
        <v>4401</v>
      </c>
      <c r="B3812" s="1">
        <v>1</v>
      </c>
    </row>
    <row r="3813" spans="1:2" x14ac:dyDescent="0.25">
      <c r="A3813" s="3" t="s">
        <v>4869</v>
      </c>
      <c r="B3813" s="1">
        <v>1</v>
      </c>
    </row>
    <row r="3814" spans="1:2" x14ac:dyDescent="0.25">
      <c r="A3814" s="3" t="s">
        <v>241</v>
      </c>
      <c r="B3814" s="1">
        <v>1</v>
      </c>
    </row>
    <row r="3815" spans="1:2" x14ac:dyDescent="0.25">
      <c r="A3815" s="3" t="s">
        <v>546</v>
      </c>
      <c r="B3815" s="1">
        <v>1</v>
      </c>
    </row>
    <row r="3816" spans="1:2" x14ac:dyDescent="0.25">
      <c r="A3816" s="3" t="s">
        <v>3731</v>
      </c>
      <c r="B3816" s="1">
        <v>1</v>
      </c>
    </row>
    <row r="3817" spans="1:2" x14ac:dyDescent="0.25">
      <c r="A3817" s="3" t="s">
        <v>693</v>
      </c>
      <c r="B3817" s="1">
        <v>1</v>
      </c>
    </row>
    <row r="3818" spans="1:2" x14ac:dyDescent="0.25">
      <c r="A3818" s="3" t="s">
        <v>4336</v>
      </c>
      <c r="B3818" s="1">
        <v>1</v>
      </c>
    </row>
    <row r="3819" spans="1:2" x14ac:dyDescent="0.25">
      <c r="A3819" s="3" t="s">
        <v>3724</v>
      </c>
      <c r="B3819" s="1">
        <v>1</v>
      </c>
    </row>
    <row r="3820" spans="1:2" x14ac:dyDescent="0.25">
      <c r="A3820" s="3" t="s">
        <v>194</v>
      </c>
      <c r="B3820" s="1">
        <v>1</v>
      </c>
    </row>
    <row r="3821" spans="1:2" x14ac:dyDescent="0.25">
      <c r="A3821" s="3" t="s">
        <v>3691</v>
      </c>
      <c r="B3821" s="1">
        <v>1</v>
      </c>
    </row>
    <row r="3822" spans="1:2" x14ac:dyDescent="0.25">
      <c r="A3822" s="3" t="s">
        <v>2648</v>
      </c>
      <c r="B3822" s="1">
        <v>1</v>
      </c>
    </row>
    <row r="3823" spans="1:2" x14ac:dyDescent="0.25">
      <c r="A3823" s="3" t="s">
        <v>3411</v>
      </c>
      <c r="B3823" s="1">
        <v>1</v>
      </c>
    </row>
    <row r="3824" spans="1:2" x14ac:dyDescent="0.25">
      <c r="A3824" s="3" t="s">
        <v>2391</v>
      </c>
      <c r="B3824" s="1">
        <v>1</v>
      </c>
    </row>
    <row r="3825" spans="1:2" x14ac:dyDescent="0.25">
      <c r="A3825" s="3" t="s">
        <v>2166</v>
      </c>
      <c r="B3825" s="1">
        <v>1</v>
      </c>
    </row>
    <row r="3826" spans="1:2" x14ac:dyDescent="0.25">
      <c r="A3826" s="3" t="s">
        <v>11</v>
      </c>
      <c r="B3826" s="1">
        <v>1</v>
      </c>
    </row>
    <row r="3827" spans="1:2" x14ac:dyDescent="0.25">
      <c r="A3827" s="3" t="s">
        <v>1917</v>
      </c>
      <c r="B3827" s="1">
        <v>1</v>
      </c>
    </row>
    <row r="3828" spans="1:2" x14ac:dyDescent="0.25">
      <c r="A3828" s="3" t="s">
        <v>2421</v>
      </c>
      <c r="B3828" s="1">
        <v>1</v>
      </c>
    </row>
    <row r="3829" spans="1:2" x14ac:dyDescent="0.25">
      <c r="A3829" s="3" t="s">
        <v>2576</v>
      </c>
      <c r="B3829" s="1">
        <v>1</v>
      </c>
    </row>
    <row r="3830" spans="1:2" x14ac:dyDescent="0.25">
      <c r="A3830" s="3" t="s">
        <v>548</v>
      </c>
      <c r="B3830" s="1">
        <v>1</v>
      </c>
    </row>
    <row r="3831" spans="1:2" x14ac:dyDescent="0.25">
      <c r="A3831" s="3" t="s">
        <v>920</v>
      </c>
      <c r="B3831" s="1">
        <v>1</v>
      </c>
    </row>
    <row r="3832" spans="1:2" x14ac:dyDescent="0.25">
      <c r="A3832" s="3" t="s">
        <v>1009</v>
      </c>
      <c r="B3832" s="1">
        <v>1</v>
      </c>
    </row>
    <row r="3833" spans="1:2" x14ac:dyDescent="0.25">
      <c r="A3833" s="3" t="s">
        <v>3110</v>
      </c>
      <c r="B3833" s="1">
        <v>1</v>
      </c>
    </row>
    <row r="3834" spans="1:2" x14ac:dyDescent="0.25">
      <c r="A3834" s="3" t="s">
        <v>520</v>
      </c>
      <c r="B3834" s="1">
        <v>1</v>
      </c>
    </row>
    <row r="3835" spans="1:2" x14ac:dyDescent="0.25">
      <c r="A3835" s="3" t="s">
        <v>2058</v>
      </c>
      <c r="B3835" s="1">
        <v>1</v>
      </c>
    </row>
    <row r="3836" spans="1:2" x14ac:dyDescent="0.25">
      <c r="A3836" s="3" t="s">
        <v>394</v>
      </c>
      <c r="B3836" s="1">
        <v>1</v>
      </c>
    </row>
    <row r="3837" spans="1:2" x14ac:dyDescent="0.25">
      <c r="A3837" s="3" t="s">
        <v>4611</v>
      </c>
      <c r="B3837" s="1">
        <v>1</v>
      </c>
    </row>
    <row r="3838" spans="1:2" x14ac:dyDescent="0.25">
      <c r="A3838" s="3" t="s">
        <v>302</v>
      </c>
      <c r="B3838" s="1">
        <v>1</v>
      </c>
    </row>
    <row r="3839" spans="1:2" x14ac:dyDescent="0.25">
      <c r="A3839" s="3" t="s">
        <v>3442</v>
      </c>
      <c r="B3839" s="1">
        <v>1</v>
      </c>
    </row>
    <row r="3840" spans="1:2" x14ac:dyDescent="0.25">
      <c r="A3840" s="3" t="s">
        <v>2066</v>
      </c>
      <c r="B3840" s="1">
        <v>1</v>
      </c>
    </row>
    <row r="3841" spans="1:2" x14ac:dyDescent="0.25">
      <c r="A3841" s="3" t="s">
        <v>2193</v>
      </c>
      <c r="B3841" s="1">
        <v>1</v>
      </c>
    </row>
    <row r="3842" spans="1:2" x14ac:dyDescent="0.25">
      <c r="A3842" s="3" t="s">
        <v>3937</v>
      </c>
      <c r="B3842" s="1">
        <v>1</v>
      </c>
    </row>
    <row r="3843" spans="1:2" x14ac:dyDescent="0.25">
      <c r="A3843" s="3" t="s">
        <v>1469</v>
      </c>
      <c r="B3843" s="1">
        <v>1</v>
      </c>
    </row>
    <row r="3844" spans="1:2" x14ac:dyDescent="0.25">
      <c r="A3844" s="3" t="s">
        <v>4956</v>
      </c>
      <c r="B3844" s="1">
        <v>1</v>
      </c>
    </row>
    <row r="3845" spans="1:2" x14ac:dyDescent="0.25">
      <c r="A3845" s="3" t="s">
        <v>3676</v>
      </c>
      <c r="B3845" s="1">
        <v>1</v>
      </c>
    </row>
    <row r="3846" spans="1:2" x14ac:dyDescent="0.25">
      <c r="A3846" s="3" t="s">
        <v>1596</v>
      </c>
      <c r="B3846" s="1">
        <v>1</v>
      </c>
    </row>
    <row r="3847" spans="1:2" x14ac:dyDescent="0.25">
      <c r="A3847" s="3" t="s">
        <v>3697</v>
      </c>
      <c r="B3847" s="1">
        <v>1</v>
      </c>
    </row>
    <row r="3848" spans="1:2" x14ac:dyDescent="0.25">
      <c r="A3848" s="3" t="s">
        <v>1751</v>
      </c>
      <c r="B3848" s="1">
        <v>1</v>
      </c>
    </row>
    <row r="3849" spans="1:2" x14ac:dyDescent="0.25">
      <c r="A3849" s="3" t="s">
        <v>4535</v>
      </c>
      <c r="B3849" s="1">
        <v>1</v>
      </c>
    </row>
    <row r="3850" spans="1:2" x14ac:dyDescent="0.25">
      <c r="A3850" s="3" t="s">
        <v>2892</v>
      </c>
      <c r="B3850" s="1">
        <v>1</v>
      </c>
    </row>
    <row r="3851" spans="1:2" x14ac:dyDescent="0.25">
      <c r="A3851" s="3" t="s">
        <v>816</v>
      </c>
      <c r="B3851" s="1">
        <v>1</v>
      </c>
    </row>
    <row r="3852" spans="1:2" x14ac:dyDescent="0.25">
      <c r="A3852" s="3" t="s">
        <v>1963</v>
      </c>
      <c r="B3852" s="1">
        <v>1</v>
      </c>
    </row>
    <row r="3853" spans="1:2" x14ac:dyDescent="0.25">
      <c r="A3853" s="3" t="s">
        <v>3166</v>
      </c>
      <c r="B3853" s="1">
        <v>1</v>
      </c>
    </row>
    <row r="3854" spans="1:2" x14ac:dyDescent="0.25">
      <c r="A3854" s="3" t="s">
        <v>213</v>
      </c>
      <c r="B3854" s="1">
        <v>1</v>
      </c>
    </row>
    <row r="3855" spans="1:2" x14ac:dyDescent="0.25">
      <c r="A3855" s="3" t="s">
        <v>4324</v>
      </c>
      <c r="B3855" s="1">
        <v>1</v>
      </c>
    </row>
    <row r="3856" spans="1:2" x14ac:dyDescent="0.25">
      <c r="A3856" s="3" t="s">
        <v>2894</v>
      </c>
      <c r="B3856" s="1">
        <v>1</v>
      </c>
    </row>
    <row r="3857" spans="1:2" x14ac:dyDescent="0.25">
      <c r="A3857" s="3" t="s">
        <v>2326</v>
      </c>
      <c r="B3857" s="1">
        <v>1</v>
      </c>
    </row>
    <row r="3858" spans="1:2" x14ac:dyDescent="0.25">
      <c r="A3858" s="3" t="s">
        <v>4122</v>
      </c>
      <c r="B3858" s="1">
        <v>1</v>
      </c>
    </row>
    <row r="3859" spans="1:2" x14ac:dyDescent="0.25">
      <c r="A3859" s="3" t="s">
        <v>4055</v>
      </c>
      <c r="B3859" s="1">
        <v>1</v>
      </c>
    </row>
    <row r="3860" spans="1:2" x14ac:dyDescent="0.25">
      <c r="A3860" s="3" t="s">
        <v>56</v>
      </c>
      <c r="B3860" s="1">
        <v>1</v>
      </c>
    </row>
    <row r="3861" spans="1:2" x14ac:dyDescent="0.25">
      <c r="A3861" s="3" t="s">
        <v>3298</v>
      </c>
      <c r="B3861" s="1">
        <v>1</v>
      </c>
    </row>
    <row r="3862" spans="1:2" x14ac:dyDescent="0.25">
      <c r="A3862" s="3" t="s">
        <v>1813</v>
      </c>
      <c r="B3862" s="1">
        <v>1</v>
      </c>
    </row>
    <row r="3863" spans="1:2" x14ac:dyDescent="0.25">
      <c r="A3863" s="3" t="s">
        <v>1174</v>
      </c>
      <c r="B3863" s="1">
        <v>1</v>
      </c>
    </row>
    <row r="3864" spans="1:2" x14ac:dyDescent="0.25">
      <c r="A3864" s="3" t="s">
        <v>3801</v>
      </c>
      <c r="B3864" s="1">
        <v>1</v>
      </c>
    </row>
    <row r="3865" spans="1:2" x14ac:dyDescent="0.25">
      <c r="A3865" s="3" t="s">
        <v>1733</v>
      </c>
      <c r="B3865" s="1">
        <v>1</v>
      </c>
    </row>
    <row r="3866" spans="1:2" x14ac:dyDescent="0.25">
      <c r="A3866" s="3" t="s">
        <v>749</v>
      </c>
      <c r="B3866" s="1">
        <v>1</v>
      </c>
    </row>
    <row r="3867" spans="1:2" x14ac:dyDescent="0.25">
      <c r="A3867" s="3" t="s">
        <v>145</v>
      </c>
      <c r="B3867" s="1">
        <v>1</v>
      </c>
    </row>
    <row r="3868" spans="1:2" x14ac:dyDescent="0.25">
      <c r="A3868" s="3" t="s">
        <v>3974</v>
      </c>
      <c r="B3868" s="1">
        <v>1</v>
      </c>
    </row>
    <row r="3869" spans="1:2" x14ac:dyDescent="0.25">
      <c r="A3869" s="3" t="s">
        <v>2172</v>
      </c>
      <c r="B3869" s="1">
        <v>1</v>
      </c>
    </row>
    <row r="3870" spans="1:2" x14ac:dyDescent="0.25">
      <c r="A3870" s="3" t="s">
        <v>2436</v>
      </c>
      <c r="B3870" s="1">
        <v>1</v>
      </c>
    </row>
    <row r="3871" spans="1:2" x14ac:dyDescent="0.25">
      <c r="A3871" s="3" t="s">
        <v>317</v>
      </c>
      <c r="B3871" s="1">
        <v>1</v>
      </c>
    </row>
    <row r="3872" spans="1:2" x14ac:dyDescent="0.25">
      <c r="A3872" s="3" t="s">
        <v>2962</v>
      </c>
      <c r="B3872" s="1">
        <v>1</v>
      </c>
    </row>
    <row r="3873" spans="1:2" x14ac:dyDescent="0.25">
      <c r="A3873" s="3" t="s">
        <v>3742</v>
      </c>
      <c r="B3873" s="1">
        <v>1</v>
      </c>
    </row>
    <row r="3874" spans="1:2" x14ac:dyDescent="0.25">
      <c r="A3874" s="3" t="s">
        <v>2352</v>
      </c>
      <c r="B3874" s="1">
        <v>1</v>
      </c>
    </row>
    <row r="3875" spans="1:2" x14ac:dyDescent="0.25">
      <c r="A3875" s="3" t="s">
        <v>874</v>
      </c>
      <c r="B3875" s="1">
        <v>1</v>
      </c>
    </row>
    <row r="3876" spans="1:2" x14ac:dyDescent="0.25">
      <c r="A3876" s="3" t="s">
        <v>3781</v>
      </c>
      <c r="B3876" s="1">
        <v>1</v>
      </c>
    </row>
    <row r="3877" spans="1:2" x14ac:dyDescent="0.25">
      <c r="A3877" s="3" t="s">
        <v>2528</v>
      </c>
      <c r="B3877" s="1">
        <v>1</v>
      </c>
    </row>
    <row r="3878" spans="1:2" x14ac:dyDescent="0.25">
      <c r="A3878" s="3" t="s">
        <v>1161</v>
      </c>
      <c r="B3878" s="1">
        <v>1</v>
      </c>
    </row>
    <row r="3879" spans="1:2" x14ac:dyDescent="0.25">
      <c r="A3879" s="3" t="s">
        <v>1061</v>
      </c>
      <c r="B3879" s="1">
        <v>1</v>
      </c>
    </row>
    <row r="3880" spans="1:2" x14ac:dyDescent="0.25">
      <c r="A3880" s="3" t="s">
        <v>2956</v>
      </c>
      <c r="B3880" s="1">
        <v>1</v>
      </c>
    </row>
    <row r="3881" spans="1:2" x14ac:dyDescent="0.25">
      <c r="A3881" s="3" t="s">
        <v>1021</v>
      </c>
      <c r="B3881" s="1">
        <v>1</v>
      </c>
    </row>
    <row r="3882" spans="1:2" x14ac:dyDescent="0.25">
      <c r="A3882" s="3" t="s">
        <v>986</v>
      </c>
      <c r="B3882" s="1">
        <v>1</v>
      </c>
    </row>
    <row r="3883" spans="1:2" x14ac:dyDescent="0.25">
      <c r="A3883" s="3" t="s">
        <v>2805</v>
      </c>
      <c r="B3883" s="1">
        <v>1</v>
      </c>
    </row>
    <row r="3884" spans="1:2" x14ac:dyDescent="0.25">
      <c r="A3884" s="3" t="s">
        <v>3171</v>
      </c>
      <c r="B3884" s="1">
        <v>1</v>
      </c>
    </row>
    <row r="3885" spans="1:2" x14ac:dyDescent="0.25">
      <c r="A3885" s="3" t="s">
        <v>1997</v>
      </c>
      <c r="B3885" s="1">
        <v>1</v>
      </c>
    </row>
    <row r="3886" spans="1:2" x14ac:dyDescent="0.25">
      <c r="A3886" s="3" t="s">
        <v>636</v>
      </c>
      <c r="B3886" s="1">
        <v>1</v>
      </c>
    </row>
    <row r="3887" spans="1:2" x14ac:dyDescent="0.25">
      <c r="A3887" s="3" t="s">
        <v>573</v>
      </c>
      <c r="B3887" s="1">
        <v>1</v>
      </c>
    </row>
    <row r="3888" spans="1:2" x14ac:dyDescent="0.25">
      <c r="A3888" s="3" t="s">
        <v>1795</v>
      </c>
      <c r="B3888" s="1">
        <v>1</v>
      </c>
    </row>
    <row r="3889" spans="1:2" x14ac:dyDescent="0.25">
      <c r="A3889" s="3" t="s">
        <v>1459</v>
      </c>
      <c r="B3889" s="1">
        <v>1</v>
      </c>
    </row>
    <row r="3890" spans="1:2" x14ac:dyDescent="0.25">
      <c r="A3890" s="3" t="s">
        <v>4361</v>
      </c>
      <c r="B3890" s="1">
        <v>1</v>
      </c>
    </row>
    <row r="3891" spans="1:2" x14ac:dyDescent="0.25">
      <c r="A3891" s="3" t="s">
        <v>2373</v>
      </c>
      <c r="B3891" s="1">
        <v>1</v>
      </c>
    </row>
    <row r="3892" spans="1:2" x14ac:dyDescent="0.25">
      <c r="A3892" s="3" t="s">
        <v>2848</v>
      </c>
      <c r="B3892" s="1">
        <v>1</v>
      </c>
    </row>
    <row r="3893" spans="1:2" x14ac:dyDescent="0.25">
      <c r="A3893" s="3" t="s">
        <v>1799</v>
      </c>
      <c r="B3893" s="1">
        <v>1</v>
      </c>
    </row>
    <row r="3894" spans="1:2" x14ac:dyDescent="0.25">
      <c r="A3894" s="3" t="s">
        <v>4542</v>
      </c>
      <c r="B3894" s="1">
        <v>1</v>
      </c>
    </row>
    <row r="3895" spans="1:2" x14ac:dyDescent="0.25">
      <c r="A3895" s="3" t="s">
        <v>3820</v>
      </c>
      <c r="B3895" s="1">
        <v>1</v>
      </c>
    </row>
    <row r="3896" spans="1:2" x14ac:dyDescent="0.25">
      <c r="A3896" s="3" t="s">
        <v>1004</v>
      </c>
      <c r="B3896" s="1">
        <v>1</v>
      </c>
    </row>
    <row r="3897" spans="1:2" x14ac:dyDescent="0.25">
      <c r="A3897" s="3" t="s">
        <v>808</v>
      </c>
      <c r="B3897" s="1">
        <v>1</v>
      </c>
    </row>
    <row r="3898" spans="1:2" x14ac:dyDescent="0.25">
      <c r="A3898" s="3" t="s">
        <v>4606</v>
      </c>
      <c r="B3898" s="1">
        <v>1</v>
      </c>
    </row>
    <row r="3899" spans="1:2" x14ac:dyDescent="0.25">
      <c r="A3899" s="3" t="s">
        <v>4728</v>
      </c>
      <c r="B3899" s="1">
        <v>1</v>
      </c>
    </row>
    <row r="3900" spans="1:2" x14ac:dyDescent="0.25">
      <c r="A3900" s="3" t="s">
        <v>3115</v>
      </c>
      <c r="B3900" s="1">
        <v>1</v>
      </c>
    </row>
    <row r="3901" spans="1:2" x14ac:dyDescent="0.25">
      <c r="A3901" s="3" t="s">
        <v>1905</v>
      </c>
      <c r="B3901" s="1">
        <v>1</v>
      </c>
    </row>
    <row r="3902" spans="1:2" x14ac:dyDescent="0.25">
      <c r="A3902" s="3" t="s">
        <v>2542</v>
      </c>
      <c r="B3902" s="1">
        <v>1</v>
      </c>
    </row>
    <row r="3903" spans="1:2" x14ac:dyDescent="0.25">
      <c r="A3903" s="3" t="s">
        <v>3016</v>
      </c>
      <c r="B3903" s="1">
        <v>1</v>
      </c>
    </row>
    <row r="3904" spans="1:2" x14ac:dyDescent="0.25">
      <c r="A3904" s="3" t="s">
        <v>3106</v>
      </c>
      <c r="B3904" s="1">
        <v>1</v>
      </c>
    </row>
    <row r="3905" spans="1:2" x14ac:dyDescent="0.25">
      <c r="A3905" s="3" t="s">
        <v>4587</v>
      </c>
      <c r="B3905" s="1">
        <v>1</v>
      </c>
    </row>
    <row r="3906" spans="1:2" x14ac:dyDescent="0.25">
      <c r="A3906" s="3" t="s">
        <v>2147</v>
      </c>
      <c r="B3906" s="1">
        <v>1</v>
      </c>
    </row>
    <row r="3907" spans="1:2" x14ac:dyDescent="0.25">
      <c r="A3907" s="3" t="s">
        <v>2126</v>
      </c>
      <c r="B3907" s="1">
        <v>1</v>
      </c>
    </row>
    <row r="3908" spans="1:2" x14ac:dyDescent="0.25">
      <c r="A3908" s="3" t="s">
        <v>2536</v>
      </c>
      <c r="B3908" s="1">
        <v>1</v>
      </c>
    </row>
    <row r="3909" spans="1:2" x14ac:dyDescent="0.25">
      <c r="A3909" s="3" t="s">
        <v>4966</v>
      </c>
      <c r="B3909" s="1">
        <v>1</v>
      </c>
    </row>
    <row r="3910" spans="1:2" x14ac:dyDescent="0.25">
      <c r="A3910" s="3" t="s">
        <v>1515</v>
      </c>
      <c r="B3910" s="1">
        <v>1</v>
      </c>
    </row>
    <row r="3911" spans="1:2" x14ac:dyDescent="0.25">
      <c r="A3911" s="3" t="s">
        <v>1888</v>
      </c>
      <c r="B3911" s="1">
        <v>1</v>
      </c>
    </row>
    <row r="3912" spans="1:2" x14ac:dyDescent="0.25">
      <c r="A3912" s="3" t="s">
        <v>5018</v>
      </c>
      <c r="B3912" s="1">
        <v>1</v>
      </c>
    </row>
    <row r="3913" spans="1:2" x14ac:dyDescent="0.25">
      <c r="A3913" s="3" t="s">
        <v>331</v>
      </c>
      <c r="B3913" s="1">
        <v>1</v>
      </c>
    </row>
    <row r="3914" spans="1:2" x14ac:dyDescent="0.25">
      <c r="A3914" s="3" t="s">
        <v>3758</v>
      </c>
      <c r="B3914" s="1">
        <v>1</v>
      </c>
    </row>
    <row r="3915" spans="1:2" x14ac:dyDescent="0.25">
      <c r="A3915" s="3" t="s">
        <v>2911</v>
      </c>
      <c r="B3915" s="1">
        <v>1</v>
      </c>
    </row>
    <row r="3916" spans="1:2" x14ac:dyDescent="0.25">
      <c r="A3916" s="3" t="s">
        <v>1858</v>
      </c>
      <c r="B3916" s="1">
        <v>1</v>
      </c>
    </row>
    <row r="3917" spans="1:2" x14ac:dyDescent="0.25">
      <c r="A3917" s="3" t="s">
        <v>3438</v>
      </c>
      <c r="B3917" s="1">
        <v>1</v>
      </c>
    </row>
    <row r="3918" spans="1:2" x14ac:dyDescent="0.25">
      <c r="A3918" s="3" t="s">
        <v>3628</v>
      </c>
      <c r="B3918" s="1">
        <v>1</v>
      </c>
    </row>
    <row r="3919" spans="1:2" x14ac:dyDescent="0.25">
      <c r="A3919" s="3" t="s">
        <v>2122</v>
      </c>
      <c r="B3919" s="1">
        <v>1</v>
      </c>
    </row>
    <row r="3920" spans="1:2" x14ac:dyDescent="0.25">
      <c r="A3920" s="3" t="s">
        <v>3303</v>
      </c>
      <c r="B3920" s="1">
        <v>1</v>
      </c>
    </row>
    <row r="3921" spans="1:2" x14ac:dyDescent="0.25">
      <c r="A3921" s="3" t="s">
        <v>2088</v>
      </c>
      <c r="B3921" s="1">
        <v>1</v>
      </c>
    </row>
    <row r="3922" spans="1:2" x14ac:dyDescent="0.25">
      <c r="A3922" s="3" t="s">
        <v>1145</v>
      </c>
      <c r="B3922" s="1">
        <v>1</v>
      </c>
    </row>
    <row r="3923" spans="1:2" x14ac:dyDescent="0.25">
      <c r="A3923" s="3" t="s">
        <v>1394</v>
      </c>
      <c r="B3923" s="1">
        <v>1</v>
      </c>
    </row>
    <row r="3924" spans="1:2" x14ac:dyDescent="0.25">
      <c r="A3924" s="3" t="s">
        <v>3005</v>
      </c>
      <c r="B3924" s="1">
        <v>1</v>
      </c>
    </row>
    <row r="3925" spans="1:2" x14ac:dyDescent="0.25">
      <c r="A3925" s="3" t="s">
        <v>2128</v>
      </c>
      <c r="B3925" s="1">
        <v>1</v>
      </c>
    </row>
    <row r="3926" spans="1:2" x14ac:dyDescent="0.25">
      <c r="A3926" s="3" t="s">
        <v>4654</v>
      </c>
      <c r="B3926" s="1">
        <v>1</v>
      </c>
    </row>
    <row r="3927" spans="1:2" x14ac:dyDescent="0.25">
      <c r="A3927" s="3" t="s">
        <v>372</v>
      </c>
      <c r="B3927" s="1">
        <v>1</v>
      </c>
    </row>
    <row r="3928" spans="1:2" x14ac:dyDescent="0.25">
      <c r="A3928" s="3" t="s">
        <v>2772</v>
      </c>
      <c r="B3928" s="1">
        <v>1</v>
      </c>
    </row>
    <row r="3929" spans="1:2" x14ac:dyDescent="0.25">
      <c r="A3929" s="3" t="s">
        <v>2403</v>
      </c>
      <c r="B3929" s="1">
        <v>1</v>
      </c>
    </row>
    <row r="3930" spans="1:2" x14ac:dyDescent="0.25">
      <c r="A3930" s="3" t="s">
        <v>3290</v>
      </c>
      <c r="B3930" s="1">
        <v>1</v>
      </c>
    </row>
    <row r="3931" spans="1:2" x14ac:dyDescent="0.25">
      <c r="A3931" s="3" t="s">
        <v>1321</v>
      </c>
      <c r="B3931" s="1">
        <v>1</v>
      </c>
    </row>
    <row r="3932" spans="1:2" x14ac:dyDescent="0.25">
      <c r="A3932" s="3" t="s">
        <v>3932</v>
      </c>
      <c r="B3932" s="1">
        <v>1</v>
      </c>
    </row>
    <row r="3933" spans="1:2" x14ac:dyDescent="0.25">
      <c r="A3933" s="3" t="s">
        <v>18</v>
      </c>
      <c r="B3933" s="1">
        <v>1</v>
      </c>
    </row>
    <row r="3934" spans="1:2" x14ac:dyDescent="0.25">
      <c r="A3934" s="3" t="s">
        <v>3256</v>
      </c>
      <c r="B3934" s="1">
        <v>1</v>
      </c>
    </row>
    <row r="3935" spans="1:2" x14ac:dyDescent="0.25">
      <c r="A3935" s="3" t="s">
        <v>4532</v>
      </c>
      <c r="B3935" s="1">
        <v>1</v>
      </c>
    </row>
    <row r="3936" spans="1:2" x14ac:dyDescent="0.25">
      <c r="A3936" s="3" t="s">
        <v>117</v>
      </c>
      <c r="B3936" s="1">
        <v>1</v>
      </c>
    </row>
    <row r="3937" spans="1:2" x14ac:dyDescent="0.25">
      <c r="A3937" s="3" t="s">
        <v>1547</v>
      </c>
      <c r="B3937" s="1">
        <v>1</v>
      </c>
    </row>
    <row r="3938" spans="1:2" x14ac:dyDescent="0.25">
      <c r="A3938" s="3" t="s">
        <v>376</v>
      </c>
      <c r="B3938" s="1">
        <v>1</v>
      </c>
    </row>
    <row r="3939" spans="1:2" x14ac:dyDescent="0.25">
      <c r="A3939" s="3" t="s">
        <v>3452</v>
      </c>
      <c r="B3939" s="1">
        <v>1</v>
      </c>
    </row>
    <row r="3940" spans="1:2" x14ac:dyDescent="0.25">
      <c r="A3940" s="3" t="s">
        <v>3668</v>
      </c>
      <c r="B3940" s="1">
        <v>1</v>
      </c>
    </row>
    <row r="3941" spans="1:2" x14ac:dyDescent="0.25">
      <c r="A3941" s="3" t="s">
        <v>4069</v>
      </c>
      <c r="B3941" s="1">
        <v>1</v>
      </c>
    </row>
    <row r="3942" spans="1:2" x14ac:dyDescent="0.25">
      <c r="A3942" s="3" t="s">
        <v>3717</v>
      </c>
      <c r="B3942" s="1">
        <v>1</v>
      </c>
    </row>
    <row r="3943" spans="1:2" x14ac:dyDescent="0.25">
      <c r="A3943" s="3" t="s">
        <v>3415</v>
      </c>
      <c r="B3943" s="1">
        <v>1</v>
      </c>
    </row>
    <row r="3944" spans="1:2" x14ac:dyDescent="0.25">
      <c r="A3944" s="3" t="s">
        <v>3465</v>
      </c>
      <c r="B3944" s="1">
        <v>1</v>
      </c>
    </row>
    <row r="3945" spans="1:2" x14ac:dyDescent="0.25">
      <c r="A3945" s="3" t="s">
        <v>4891</v>
      </c>
      <c r="B3945" s="1">
        <v>1</v>
      </c>
    </row>
    <row r="3946" spans="1:2" x14ac:dyDescent="0.25">
      <c r="A3946" s="3" t="s">
        <v>3404</v>
      </c>
      <c r="B3946" s="1">
        <v>1</v>
      </c>
    </row>
    <row r="3947" spans="1:2" x14ac:dyDescent="0.25">
      <c r="A3947" s="3" t="s">
        <v>3349</v>
      </c>
      <c r="B3947" s="1">
        <v>1</v>
      </c>
    </row>
    <row r="3948" spans="1:2" x14ac:dyDescent="0.25">
      <c r="A3948" s="3" t="s">
        <v>3215</v>
      </c>
      <c r="B3948" s="1">
        <v>1</v>
      </c>
    </row>
    <row r="3949" spans="1:2" x14ac:dyDescent="0.25">
      <c r="A3949" s="3" t="s">
        <v>4472</v>
      </c>
      <c r="B3949" s="1">
        <v>1</v>
      </c>
    </row>
    <row r="3950" spans="1:2" x14ac:dyDescent="0.25">
      <c r="A3950" s="3" t="s">
        <v>4106</v>
      </c>
      <c r="B3950" s="1">
        <v>1</v>
      </c>
    </row>
    <row r="3951" spans="1:2" x14ac:dyDescent="0.25">
      <c r="A3951" s="3" t="s">
        <v>2674</v>
      </c>
      <c r="B3951" s="1">
        <v>1</v>
      </c>
    </row>
    <row r="3952" spans="1:2" x14ac:dyDescent="0.25">
      <c r="A3952" s="3" t="s">
        <v>2669</v>
      </c>
      <c r="B3952" s="1">
        <v>1</v>
      </c>
    </row>
    <row r="3953" spans="1:2" x14ac:dyDescent="0.25">
      <c r="A3953" s="3" t="s">
        <v>1507</v>
      </c>
      <c r="B3953" s="1">
        <v>1</v>
      </c>
    </row>
    <row r="3954" spans="1:2" x14ac:dyDescent="0.25">
      <c r="A3954" s="3" t="s">
        <v>484</v>
      </c>
      <c r="B3954" s="1">
        <v>1</v>
      </c>
    </row>
    <row r="3955" spans="1:2" x14ac:dyDescent="0.25">
      <c r="A3955" s="3" t="s">
        <v>4862</v>
      </c>
      <c r="B3955" s="1">
        <v>1</v>
      </c>
    </row>
    <row r="3956" spans="1:2" x14ac:dyDescent="0.25">
      <c r="A3956" s="3" t="s">
        <v>172</v>
      </c>
      <c r="B3956" s="1">
        <v>1</v>
      </c>
    </row>
    <row r="3957" spans="1:2" x14ac:dyDescent="0.25">
      <c r="A3957" s="3" t="s">
        <v>3743</v>
      </c>
      <c r="B3957" s="1">
        <v>1</v>
      </c>
    </row>
    <row r="3958" spans="1:2" x14ac:dyDescent="0.25">
      <c r="A3958" s="3" t="s">
        <v>118</v>
      </c>
      <c r="B3958" s="1">
        <v>1</v>
      </c>
    </row>
    <row r="3959" spans="1:2" x14ac:dyDescent="0.25">
      <c r="A3959" s="3" t="s">
        <v>845</v>
      </c>
      <c r="B3959" s="1">
        <v>1</v>
      </c>
    </row>
    <row r="3960" spans="1:2" x14ac:dyDescent="0.25">
      <c r="A3960" s="3" t="s">
        <v>3577</v>
      </c>
      <c r="B3960" s="1">
        <v>1</v>
      </c>
    </row>
    <row r="3961" spans="1:2" x14ac:dyDescent="0.25">
      <c r="A3961" s="3" t="s">
        <v>3564</v>
      </c>
      <c r="B3961" s="1">
        <v>1</v>
      </c>
    </row>
    <row r="3962" spans="1:2" x14ac:dyDescent="0.25">
      <c r="A3962" s="3" t="s">
        <v>4933</v>
      </c>
      <c r="B3962" s="1">
        <v>1</v>
      </c>
    </row>
    <row r="3963" spans="1:2" x14ac:dyDescent="0.25">
      <c r="A3963" s="3" t="s">
        <v>3244</v>
      </c>
      <c r="B3963" s="1">
        <v>1</v>
      </c>
    </row>
    <row r="3964" spans="1:2" x14ac:dyDescent="0.25">
      <c r="A3964" s="3" t="s">
        <v>2116</v>
      </c>
      <c r="B3964" s="1">
        <v>1</v>
      </c>
    </row>
    <row r="3965" spans="1:2" x14ac:dyDescent="0.25">
      <c r="A3965" s="3" t="s">
        <v>4160</v>
      </c>
      <c r="B3965" s="1">
        <v>1</v>
      </c>
    </row>
    <row r="3966" spans="1:2" x14ac:dyDescent="0.25">
      <c r="A3966" s="3" t="s">
        <v>2236</v>
      </c>
      <c r="B3966" s="1">
        <v>1</v>
      </c>
    </row>
    <row r="3967" spans="1:2" x14ac:dyDescent="0.25">
      <c r="A3967" s="3" t="s">
        <v>3934</v>
      </c>
      <c r="B3967" s="1">
        <v>1</v>
      </c>
    </row>
    <row r="3968" spans="1:2" x14ac:dyDescent="0.25">
      <c r="A3968" s="3" t="s">
        <v>3033</v>
      </c>
      <c r="B3968" s="1">
        <v>1</v>
      </c>
    </row>
    <row r="3969" spans="1:2" x14ac:dyDescent="0.25">
      <c r="A3969" s="3" t="s">
        <v>1334</v>
      </c>
      <c r="B3969" s="1">
        <v>1</v>
      </c>
    </row>
    <row r="3970" spans="1:2" x14ac:dyDescent="0.25">
      <c r="A3970" s="3" t="s">
        <v>1040</v>
      </c>
      <c r="B3970" s="1">
        <v>1</v>
      </c>
    </row>
    <row r="3971" spans="1:2" x14ac:dyDescent="0.25">
      <c r="A3971" s="3" t="s">
        <v>2767</v>
      </c>
      <c r="B3971" s="1">
        <v>1</v>
      </c>
    </row>
    <row r="3972" spans="1:2" x14ac:dyDescent="0.25">
      <c r="A3972" s="3" t="s">
        <v>3513</v>
      </c>
      <c r="B3972" s="1">
        <v>1</v>
      </c>
    </row>
    <row r="3973" spans="1:2" x14ac:dyDescent="0.25">
      <c r="A3973" s="3" t="s">
        <v>2495</v>
      </c>
      <c r="B3973" s="1">
        <v>1</v>
      </c>
    </row>
    <row r="3974" spans="1:2" x14ac:dyDescent="0.25">
      <c r="A3974" s="3" t="s">
        <v>4510</v>
      </c>
      <c r="B3974" s="1">
        <v>1</v>
      </c>
    </row>
    <row r="3975" spans="1:2" x14ac:dyDescent="0.25">
      <c r="A3975" s="3" t="s">
        <v>1704</v>
      </c>
      <c r="B3975" s="1">
        <v>1</v>
      </c>
    </row>
    <row r="3976" spans="1:2" x14ac:dyDescent="0.25">
      <c r="A3976" s="3" t="s">
        <v>4803</v>
      </c>
      <c r="B3976" s="1">
        <v>1</v>
      </c>
    </row>
    <row r="3977" spans="1:2" x14ac:dyDescent="0.25">
      <c r="A3977" s="3" t="s">
        <v>3891</v>
      </c>
      <c r="B3977" s="1">
        <v>1</v>
      </c>
    </row>
    <row r="3978" spans="1:2" x14ac:dyDescent="0.25">
      <c r="A3978" s="3" t="s">
        <v>3975</v>
      </c>
      <c r="B3978" s="1">
        <v>1</v>
      </c>
    </row>
    <row r="3979" spans="1:2" x14ac:dyDescent="0.25">
      <c r="A3979" s="3" t="s">
        <v>1121</v>
      </c>
      <c r="B3979" s="1">
        <v>1</v>
      </c>
    </row>
    <row r="3980" spans="1:2" x14ac:dyDescent="0.25">
      <c r="A3980" s="3" t="s">
        <v>4220</v>
      </c>
      <c r="B3980" s="1">
        <v>1</v>
      </c>
    </row>
    <row r="3981" spans="1:2" x14ac:dyDescent="0.25">
      <c r="A3981" s="3" t="s">
        <v>1985</v>
      </c>
      <c r="B3981" s="1">
        <v>1</v>
      </c>
    </row>
    <row r="3982" spans="1:2" x14ac:dyDescent="0.25">
      <c r="A3982" s="3" t="s">
        <v>28</v>
      </c>
      <c r="B3982" s="1">
        <v>1</v>
      </c>
    </row>
    <row r="3983" spans="1:2" x14ac:dyDescent="0.25">
      <c r="A3983" s="3" t="s">
        <v>1449</v>
      </c>
      <c r="B3983" s="1">
        <v>1</v>
      </c>
    </row>
    <row r="3984" spans="1:2" x14ac:dyDescent="0.25">
      <c r="A3984" s="3" t="s">
        <v>1074</v>
      </c>
      <c r="B3984" s="1">
        <v>1</v>
      </c>
    </row>
    <row r="3985" spans="1:2" x14ac:dyDescent="0.25">
      <c r="A3985" s="3" t="s">
        <v>4792</v>
      </c>
      <c r="B3985" s="1">
        <v>1</v>
      </c>
    </row>
    <row r="3986" spans="1:2" x14ac:dyDescent="0.25">
      <c r="A3986" s="3" t="s">
        <v>2291</v>
      </c>
      <c r="B3986" s="1">
        <v>1</v>
      </c>
    </row>
    <row r="3987" spans="1:2" x14ac:dyDescent="0.25">
      <c r="A3987" s="3" t="s">
        <v>3821</v>
      </c>
      <c r="B3987" s="1">
        <v>1</v>
      </c>
    </row>
    <row r="3988" spans="1:2" x14ac:dyDescent="0.25">
      <c r="A3988" s="3" t="s">
        <v>1514</v>
      </c>
      <c r="B3988" s="1">
        <v>1</v>
      </c>
    </row>
    <row r="3989" spans="1:2" x14ac:dyDescent="0.25">
      <c r="A3989" s="3" t="s">
        <v>1132</v>
      </c>
      <c r="B3989" s="1">
        <v>1</v>
      </c>
    </row>
    <row r="3990" spans="1:2" x14ac:dyDescent="0.25">
      <c r="A3990" s="3" t="s">
        <v>635</v>
      </c>
      <c r="B3990" s="1">
        <v>1</v>
      </c>
    </row>
    <row r="3991" spans="1:2" x14ac:dyDescent="0.25">
      <c r="A3991" s="3" t="s">
        <v>2013</v>
      </c>
      <c r="B3991" s="1">
        <v>1</v>
      </c>
    </row>
    <row r="3992" spans="1:2" x14ac:dyDescent="0.25">
      <c r="A3992" s="3" t="s">
        <v>310</v>
      </c>
      <c r="B3992" s="1">
        <v>1</v>
      </c>
    </row>
    <row r="3993" spans="1:2" x14ac:dyDescent="0.25">
      <c r="A3993" s="3" t="s">
        <v>3082</v>
      </c>
      <c r="B3993" s="1">
        <v>1</v>
      </c>
    </row>
    <row r="3994" spans="1:2" x14ac:dyDescent="0.25">
      <c r="A3994" s="3" t="s">
        <v>4578</v>
      </c>
      <c r="B3994" s="1">
        <v>1</v>
      </c>
    </row>
    <row r="3995" spans="1:2" x14ac:dyDescent="0.25">
      <c r="A3995" s="3" t="s">
        <v>4939</v>
      </c>
      <c r="B3995" s="1">
        <v>1</v>
      </c>
    </row>
    <row r="3996" spans="1:2" x14ac:dyDescent="0.25">
      <c r="A3996" s="3" t="s">
        <v>2110</v>
      </c>
      <c r="B3996" s="1">
        <v>1</v>
      </c>
    </row>
    <row r="3997" spans="1:2" x14ac:dyDescent="0.25">
      <c r="A3997" s="3" t="s">
        <v>2216</v>
      </c>
      <c r="B3997" s="1">
        <v>1</v>
      </c>
    </row>
    <row r="3998" spans="1:2" x14ac:dyDescent="0.25">
      <c r="A3998" s="3" t="s">
        <v>2616</v>
      </c>
      <c r="B3998" s="1">
        <v>1</v>
      </c>
    </row>
    <row r="3999" spans="1:2" x14ac:dyDescent="0.25">
      <c r="A3999" s="3" t="s">
        <v>1586</v>
      </c>
      <c r="B3999" s="1">
        <v>1</v>
      </c>
    </row>
    <row r="4000" spans="1:2" x14ac:dyDescent="0.25">
      <c r="A4000" s="3" t="s">
        <v>525</v>
      </c>
      <c r="B4000" s="1">
        <v>1</v>
      </c>
    </row>
    <row r="4001" spans="1:2" x14ac:dyDescent="0.25">
      <c r="A4001" s="3" t="s">
        <v>3883</v>
      </c>
      <c r="B4001" s="1">
        <v>1</v>
      </c>
    </row>
    <row r="4002" spans="1:2" x14ac:dyDescent="0.25">
      <c r="A4002" s="3" t="s">
        <v>4852</v>
      </c>
      <c r="B4002" s="1">
        <v>1</v>
      </c>
    </row>
    <row r="4003" spans="1:2" x14ac:dyDescent="0.25">
      <c r="A4003" s="3" t="s">
        <v>1977</v>
      </c>
      <c r="B4003" s="1">
        <v>1</v>
      </c>
    </row>
    <row r="4004" spans="1:2" x14ac:dyDescent="0.25">
      <c r="A4004" s="3" t="s">
        <v>1187</v>
      </c>
      <c r="B4004" s="1">
        <v>1</v>
      </c>
    </row>
    <row r="4005" spans="1:2" x14ac:dyDescent="0.25">
      <c r="A4005" s="3" t="s">
        <v>998</v>
      </c>
      <c r="B4005" s="1">
        <v>1</v>
      </c>
    </row>
    <row r="4006" spans="1:2" x14ac:dyDescent="0.25">
      <c r="A4006" s="3" t="s">
        <v>653</v>
      </c>
      <c r="B4006" s="1">
        <v>1</v>
      </c>
    </row>
    <row r="4007" spans="1:2" x14ac:dyDescent="0.25">
      <c r="A4007" s="3" t="s">
        <v>4625</v>
      </c>
      <c r="B4007" s="1">
        <v>1</v>
      </c>
    </row>
    <row r="4008" spans="1:2" x14ac:dyDescent="0.25">
      <c r="A4008" s="3" t="s">
        <v>2849</v>
      </c>
      <c r="B4008" s="1">
        <v>1</v>
      </c>
    </row>
    <row r="4009" spans="1:2" x14ac:dyDescent="0.25">
      <c r="A4009" s="3" t="s">
        <v>4255</v>
      </c>
      <c r="B4009" s="1">
        <v>1</v>
      </c>
    </row>
    <row r="4010" spans="1:2" x14ac:dyDescent="0.25">
      <c r="A4010" s="3" t="s">
        <v>1603</v>
      </c>
      <c r="B4010" s="1">
        <v>1</v>
      </c>
    </row>
    <row r="4011" spans="1:2" x14ac:dyDescent="0.25">
      <c r="A4011" s="3" t="s">
        <v>4931</v>
      </c>
      <c r="B4011" s="1">
        <v>1</v>
      </c>
    </row>
    <row r="4012" spans="1:2" x14ac:dyDescent="0.25">
      <c r="A4012" s="3" t="s">
        <v>470</v>
      </c>
      <c r="B4012" s="1">
        <v>1</v>
      </c>
    </row>
    <row r="4013" spans="1:2" x14ac:dyDescent="0.25">
      <c r="A4013" s="3" t="s">
        <v>4843</v>
      </c>
      <c r="B4013" s="1">
        <v>1</v>
      </c>
    </row>
    <row r="4014" spans="1:2" x14ac:dyDescent="0.25">
      <c r="A4014" s="3" t="s">
        <v>4832</v>
      </c>
      <c r="B4014" s="1">
        <v>1</v>
      </c>
    </row>
    <row r="4015" spans="1:2" x14ac:dyDescent="0.25">
      <c r="A4015" s="3" t="s">
        <v>1227</v>
      </c>
      <c r="B4015" s="1">
        <v>1</v>
      </c>
    </row>
    <row r="4016" spans="1:2" x14ac:dyDescent="0.25">
      <c r="A4016" s="3" t="s">
        <v>3967</v>
      </c>
      <c r="B4016" s="1">
        <v>1</v>
      </c>
    </row>
    <row r="4017" spans="1:2" x14ac:dyDescent="0.25">
      <c r="A4017" s="3" t="s">
        <v>2845</v>
      </c>
      <c r="B4017" s="1">
        <v>1</v>
      </c>
    </row>
    <row r="4018" spans="1:2" x14ac:dyDescent="0.25">
      <c r="A4018" s="3" t="s">
        <v>4896</v>
      </c>
      <c r="B4018" s="1">
        <v>1</v>
      </c>
    </row>
    <row r="4019" spans="1:2" x14ac:dyDescent="0.25">
      <c r="A4019" s="3" t="s">
        <v>2364</v>
      </c>
      <c r="B4019" s="1">
        <v>1</v>
      </c>
    </row>
    <row r="4020" spans="1:2" x14ac:dyDescent="0.25">
      <c r="A4020" s="3" t="s">
        <v>4199</v>
      </c>
      <c r="B4020" s="1">
        <v>1</v>
      </c>
    </row>
    <row r="4021" spans="1:2" x14ac:dyDescent="0.25">
      <c r="A4021" s="3" t="s">
        <v>569</v>
      </c>
      <c r="B4021" s="1">
        <v>1</v>
      </c>
    </row>
    <row r="4022" spans="1:2" x14ac:dyDescent="0.25">
      <c r="A4022" s="3" t="s">
        <v>362</v>
      </c>
      <c r="B4022" s="1">
        <v>1</v>
      </c>
    </row>
    <row r="4023" spans="1:2" x14ac:dyDescent="0.25">
      <c r="A4023" s="3" t="s">
        <v>613</v>
      </c>
      <c r="B4023" s="1">
        <v>1</v>
      </c>
    </row>
    <row r="4024" spans="1:2" x14ac:dyDescent="0.25">
      <c r="A4024" s="3" t="s">
        <v>4888</v>
      </c>
      <c r="B4024" s="1">
        <v>1</v>
      </c>
    </row>
    <row r="4025" spans="1:2" x14ac:dyDescent="0.25">
      <c r="A4025" s="3" t="s">
        <v>4502</v>
      </c>
      <c r="B4025" s="1">
        <v>1</v>
      </c>
    </row>
    <row r="4026" spans="1:2" x14ac:dyDescent="0.25">
      <c r="A4026" s="3" t="s">
        <v>1570</v>
      </c>
      <c r="B4026" s="1">
        <v>1</v>
      </c>
    </row>
    <row r="4027" spans="1:2" x14ac:dyDescent="0.25">
      <c r="A4027" s="3" t="s">
        <v>894</v>
      </c>
      <c r="B4027" s="1">
        <v>1</v>
      </c>
    </row>
    <row r="4028" spans="1:2" x14ac:dyDescent="0.25">
      <c r="A4028" s="3" t="s">
        <v>2942</v>
      </c>
      <c r="B4028" s="1">
        <v>1</v>
      </c>
    </row>
    <row r="4029" spans="1:2" x14ac:dyDescent="0.25">
      <c r="A4029" s="3" t="s">
        <v>257</v>
      </c>
      <c r="B4029" s="1">
        <v>1</v>
      </c>
    </row>
    <row r="4030" spans="1:2" x14ac:dyDescent="0.25">
      <c r="A4030" s="3" t="s">
        <v>1717</v>
      </c>
      <c r="B4030" s="1">
        <v>1</v>
      </c>
    </row>
    <row r="4031" spans="1:2" x14ac:dyDescent="0.25">
      <c r="A4031" s="3" t="s">
        <v>306</v>
      </c>
      <c r="B4031" s="1">
        <v>1</v>
      </c>
    </row>
    <row r="4032" spans="1:2" x14ac:dyDescent="0.25">
      <c r="A4032" s="3" t="s">
        <v>4113</v>
      </c>
      <c r="B4032" s="1">
        <v>1</v>
      </c>
    </row>
    <row r="4033" spans="1:2" x14ac:dyDescent="0.25">
      <c r="A4033" s="3" t="s">
        <v>953</v>
      </c>
      <c r="B4033" s="1">
        <v>1</v>
      </c>
    </row>
    <row r="4034" spans="1:2" x14ac:dyDescent="0.25">
      <c r="A4034" s="3" t="s">
        <v>1797</v>
      </c>
      <c r="B4034" s="1">
        <v>1</v>
      </c>
    </row>
    <row r="4035" spans="1:2" x14ac:dyDescent="0.25">
      <c r="A4035" s="3" t="s">
        <v>4576</v>
      </c>
      <c r="B4035" s="1">
        <v>1</v>
      </c>
    </row>
    <row r="4036" spans="1:2" x14ac:dyDescent="0.25">
      <c r="A4036" s="3" t="s">
        <v>2826</v>
      </c>
      <c r="B4036" s="1">
        <v>1</v>
      </c>
    </row>
    <row r="4037" spans="1:2" x14ac:dyDescent="0.25">
      <c r="A4037" s="3" t="s">
        <v>1878</v>
      </c>
      <c r="B4037" s="1">
        <v>1</v>
      </c>
    </row>
    <row r="4038" spans="1:2" x14ac:dyDescent="0.25">
      <c r="A4038" s="3" t="s">
        <v>3153</v>
      </c>
      <c r="B4038" s="1">
        <v>1</v>
      </c>
    </row>
    <row r="4039" spans="1:2" x14ac:dyDescent="0.25">
      <c r="A4039" s="3" t="s">
        <v>1466</v>
      </c>
      <c r="B4039" s="1">
        <v>1</v>
      </c>
    </row>
    <row r="4040" spans="1:2" x14ac:dyDescent="0.25">
      <c r="A4040" s="3" t="s">
        <v>3311</v>
      </c>
      <c r="B4040" s="1">
        <v>1</v>
      </c>
    </row>
    <row r="4041" spans="1:2" x14ac:dyDescent="0.25">
      <c r="A4041" s="3" t="s">
        <v>1575</v>
      </c>
      <c r="B4041" s="1">
        <v>1</v>
      </c>
    </row>
    <row r="4042" spans="1:2" x14ac:dyDescent="0.25">
      <c r="A4042" s="3" t="s">
        <v>3582</v>
      </c>
      <c r="B4042" s="1">
        <v>1</v>
      </c>
    </row>
    <row r="4043" spans="1:2" x14ac:dyDescent="0.25">
      <c r="A4043" s="3" t="s">
        <v>2829</v>
      </c>
      <c r="B4043" s="1">
        <v>1</v>
      </c>
    </row>
    <row r="4044" spans="1:2" x14ac:dyDescent="0.25">
      <c r="A4044" s="3" t="s">
        <v>3687</v>
      </c>
      <c r="B4044" s="1">
        <v>1</v>
      </c>
    </row>
    <row r="4045" spans="1:2" x14ac:dyDescent="0.25">
      <c r="A4045" s="3" t="s">
        <v>57</v>
      </c>
      <c r="B4045" s="1">
        <v>1</v>
      </c>
    </row>
    <row r="4046" spans="1:2" x14ac:dyDescent="0.25">
      <c r="A4046" s="3" t="s">
        <v>1097</v>
      </c>
      <c r="B4046" s="1">
        <v>1</v>
      </c>
    </row>
    <row r="4047" spans="1:2" x14ac:dyDescent="0.25">
      <c r="A4047" s="3" t="s">
        <v>1198</v>
      </c>
      <c r="B4047" s="1">
        <v>1</v>
      </c>
    </row>
    <row r="4048" spans="1:2" x14ac:dyDescent="0.25">
      <c r="A4048" s="3" t="s">
        <v>158</v>
      </c>
      <c r="B4048" s="1">
        <v>1</v>
      </c>
    </row>
    <row r="4049" spans="1:2" x14ac:dyDescent="0.25">
      <c r="A4049" s="3" t="s">
        <v>4265</v>
      </c>
      <c r="B4049" s="1">
        <v>1</v>
      </c>
    </row>
    <row r="4050" spans="1:2" x14ac:dyDescent="0.25">
      <c r="A4050" s="3" t="s">
        <v>3680</v>
      </c>
      <c r="B4050" s="1">
        <v>1</v>
      </c>
    </row>
    <row r="4051" spans="1:2" x14ac:dyDescent="0.25">
      <c r="A4051" s="3" t="s">
        <v>1465</v>
      </c>
      <c r="B4051" s="1">
        <v>1</v>
      </c>
    </row>
    <row r="4052" spans="1:2" x14ac:dyDescent="0.25">
      <c r="A4052" s="3" t="s">
        <v>3384</v>
      </c>
      <c r="B4052" s="1">
        <v>1</v>
      </c>
    </row>
    <row r="4053" spans="1:2" x14ac:dyDescent="0.25">
      <c r="A4053" s="3" t="s">
        <v>3970</v>
      </c>
      <c r="B4053" s="1">
        <v>1</v>
      </c>
    </row>
    <row r="4054" spans="1:2" x14ac:dyDescent="0.25">
      <c r="A4054" s="3" t="s">
        <v>3956</v>
      </c>
      <c r="B4054" s="1">
        <v>1</v>
      </c>
    </row>
    <row r="4055" spans="1:2" x14ac:dyDescent="0.25">
      <c r="A4055" s="3" t="s">
        <v>1550</v>
      </c>
      <c r="B4055" s="1">
        <v>1</v>
      </c>
    </row>
    <row r="4056" spans="1:2" x14ac:dyDescent="0.25">
      <c r="A4056" s="3" t="s">
        <v>1024</v>
      </c>
      <c r="B4056" s="1">
        <v>1</v>
      </c>
    </row>
    <row r="4057" spans="1:2" x14ac:dyDescent="0.25">
      <c r="A4057" s="3" t="s">
        <v>2630</v>
      </c>
      <c r="B4057" s="1">
        <v>1</v>
      </c>
    </row>
    <row r="4058" spans="1:2" x14ac:dyDescent="0.25">
      <c r="A4058" s="3" t="s">
        <v>503</v>
      </c>
      <c r="B4058" s="1">
        <v>1</v>
      </c>
    </row>
    <row r="4059" spans="1:2" x14ac:dyDescent="0.25">
      <c r="A4059" s="3" t="s">
        <v>4107</v>
      </c>
      <c r="B4059" s="1">
        <v>1</v>
      </c>
    </row>
    <row r="4060" spans="1:2" x14ac:dyDescent="0.25">
      <c r="A4060" s="3" t="s">
        <v>3190</v>
      </c>
      <c r="B4060" s="1">
        <v>1</v>
      </c>
    </row>
    <row r="4061" spans="1:2" x14ac:dyDescent="0.25">
      <c r="A4061" s="3" t="s">
        <v>2355</v>
      </c>
      <c r="B4061" s="1">
        <v>1</v>
      </c>
    </row>
    <row r="4062" spans="1:2" x14ac:dyDescent="0.25">
      <c r="A4062" s="3" t="s">
        <v>3749</v>
      </c>
      <c r="B4062" s="1">
        <v>1</v>
      </c>
    </row>
    <row r="4063" spans="1:2" x14ac:dyDescent="0.25">
      <c r="A4063" s="3" t="s">
        <v>2189</v>
      </c>
      <c r="B4063" s="1">
        <v>1</v>
      </c>
    </row>
    <row r="4064" spans="1:2" x14ac:dyDescent="0.25">
      <c r="A4064" s="3" t="s">
        <v>4020</v>
      </c>
      <c r="B4064" s="1">
        <v>1</v>
      </c>
    </row>
    <row r="4065" spans="1:2" x14ac:dyDescent="0.25">
      <c r="A4065" s="3" t="s">
        <v>4098</v>
      </c>
      <c r="B4065" s="1">
        <v>1</v>
      </c>
    </row>
    <row r="4066" spans="1:2" x14ac:dyDescent="0.25">
      <c r="A4066" s="3" t="s">
        <v>3644</v>
      </c>
      <c r="B4066" s="1">
        <v>1</v>
      </c>
    </row>
    <row r="4067" spans="1:2" x14ac:dyDescent="0.25">
      <c r="A4067" s="3" t="s">
        <v>4685</v>
      </c>
      <c r="B4067" s="1">
        <v>1</v>
      </c>
    </row>
    <row r="4068" spans="1:2" x14ac:dyDescent="0.25">
      <c r="A4068" s="3" t="s">
        <v>3811</v>
      </c>
      <c r="B4068" s="1">
        <v>1</v>
      </c>
    </row>
    <row r="4069" spans="1:2" x14ac:dyDescent="0.25">
      <c r="A4069" s="3" t="s">
        <v>3792</v>
      </c>
      <c r="B4069" s="1">
        <v>1</v>
      </c>
    </row>
    <row r="4070" spans="1:2" x14ac:dyDescent="0.25">
      <c r="A4070" s="3" t="s">
        <v>2416</v>
      </c>
      <c r="B4070" s="1">
        <v>1</v>
      </c>
    </row>
    <row r="4071" spans="1:2" x14ac:dyDescent="0.25">
      <c r="A4071" s="3" t="s">
        <v>2146</v>
      </c>
      <c r="B4071" s="1">
        <v>1</v>
      </c>
    </row>
    <row r="4072" spans="1:2" x14ac:dyDescent="0.25">
      <c r="A4072" s="3" t="s">
        <v>1020</v>
      </c>
      <c r="B4072" s="1">
        <v>1</v>
      </c>
    </row>
    <row r="4073" spans="1:2" x14ac:dyDescent="0.25">
      <c r="A4073" s="3" t="s">
        <v>3711</v>
      </c>
      <c r="B4073" s="1">
        <v>1</v>
      </c>
    </row>
    <row r="4074" spans="1:2" x14ac:dyDescent="0.25">
      <c r="A4074" s="3" t="s">
        <v>1648</v>
      </c>
      <c r="B4074" s="1">
        <v>1</v>
      </c>
    </row>
    <row r="4075" spans="1:2" x14ac:dyDescent="0.25">
      <c r="A4075" s="3" t="s">
        <v>3320</v>
      </c>
      <c r="B4075" s="1">
        <v>1</v>
      </c>
    </row>
    <row r="4076" spans="1:2" x14ac:dyDescent="0.25">
      <c r="A4076" s="3" t="s">
        <v>3855</v>
      </c>
      <c r="B4076" s="1">
        <v>1</v>
      </c>
    </row>
    <row r="4077" spans="1:2" x14ac:dyDescent="0.25">
      <c r="A4077" s="3" t="s">
        <v>4154</v>
      </c>
      <c r="B4077" s="1">
        <v>1</v>
      </c>
    </row>
    <row r="4078" spans="1:2" x14ac:dyDescent="0.25">
      <c r="A4078" s="3" t="s">
        <v>2234</v>
      </c>
      <c r="B4078" s="1">
        <v>1</v>
      </c>
    </row>
    <row r="4079" spans="1:2" x14ac:dyDescent="0.25">
      <c r="A4079" s="3" t="s">
        <v>4870</v>
      </c>
      <c r="B4079" s="1">
        <v>1</v>
      </c>
    </row>
    <row r="4080" spans="1:2" x14ac:dyDescent="0.25">
      <c r="A4080" s="3" t="s">
        <v>4551</v>
      </c>
      <c r="B4080" s="1">
        <v>1</v>
      </c>
    </row>
    <row r="4081" spans="1:2" x14ac:dyDescent="0.25">
      <c r="A4081" s="3" t="s">
        <v>1357</v>
      </c>
      <c r="B4081" s="1">
        <v>1</v>
      </c>
    </row>
    <row r="4082" spans="1:2" x14ac:dyDescent="0.25">
      <c r="A4082" s="3" t="s">
        <v>4795</v>
      </c>
      <c r="B4082" s="1">
        <v>1</v>
      </c>
    </row>
    <row r="4083" spans="1:2" x14ac:dyDescent="0.25">
      <c r="A4083" s="3" t="s">
        <v>4987</v>
      </c>
      <c r="B4083" s="1">
        <v>1</v>
      </c>
    </row>
    <row r="4084" spans="1:2" x14ac:dyDescent="0.25">
      <c r="A4084" s="3" t="s">
        <v>2199</v>
      </c>
      <c r="B4084" s="1">
        <v>1</v>
      </c>
    </row>
    <row r="4085" spans="1:2" x14ac:dyDescent="0.25">
      <c r="A4085" s="3" t="s">
        <v>4342</v>
      </c>
      <c r="B4085" s="1">
        <v>1</v>
      </c>
    </row>
    <row r="4086" spans="1:2" x14ac:dyDescent="0.25">
      <c r="A4086" s="3" t="s">
        <v>1472</v>
      </c>
      <c r="B4086" s="1">
        <v>1</v>
      </c>
    </row>
    <row r="4087" spans="1:2" x14ac:dyDescent="0.25">
      <c r="A4087" s="3" t="s">
        <v>1530</v>
      </c>
      <c r="B4087" s="1">
        <v>1</v>
      </c>
    </row>
    <row r="4088" spans="1:2" x14ac:dyDescent="0.25">
      <c r="A4088" s="3" t="s">
        <v>3704</v>
      </c>
      <c r="B4088" s="1">
        <v>1</v>
      </c>
    </row>
    <row r="4089" spans="1:2" x14ac:dyDescent="0.25">
      <c r="A4089" s="3" t="s">
        <v>488</v>
      </c>
      <c r="B4089" s="1">
        <v>1</v>
      </c>
    </row>
    <row r="4090" spans="1:2" x14ac:dyDescent="0.25">
      <c r="A4090" s="3" t="s">
        <v>1621</v>
      </c>
      <c r="B4090" s="1">
        <v>1</v>
      </c>
    </row>
    <row r="4091" spans="1:2" x14ac:dyDescent="0.25">
      <c r="A4091" s="3" t="s">
        <v>231</v>
      </c>
      <c r="B4091" s="1">
        <v>1</v>
      </c>
    </row>
    <row r="4092" spans="1:2" x14ac:dyDescent="0.25">
      <c r="A4092" s="3" t="s">
        <v>4165</v>
      </c>
      <c r="B4092" s="1">
        <v>1</v>
      </c>
    </row>
    <row r="4093" spans="1:2" x14ac:dyDescent="0.25">
      <c r="A4093" s="3" t="s">
        <v>483</v>
      </c>
      <c r="B4093" s="1">
        <v>1</v>
      </c>
    </row>
    <row r="4094" spans="1:2" x14ac:dyDescent="0.25">
      <c r="A4094" s="3" t="s">
        <v>2820</v>
      </c>
      <c r="B4094" s="1">
        <v>1</v>
      </c>
    </row>
    <row r="4095" spans="1:2" x14ac:dyDescent="0.25">
      <c r="A4095" s="3" t="s">
        <v>2662</v>
      </c>
      <c r="B4095" s="1">
        <v>1</v>
      </c>
    </row>
    <row r="4096" spans="1:2" x14ac:dyDescent="0.25">
      <c r="A4096" s="3" t="s">
        <v>3063</v>
      </c>
      <c r="B4096" s="1">
        <v>1</v>
      </c>
    </row>
    <row r="4097" spans="1:2" x14ac:dyDescent="0.25">
      <c r="A4097" s="3" t="s">
        <v>4797</v>
      </c>
      <c r="B4097" s="1">
        <v>1</v>
      </c>
    </row>
    <row r="4098" spans="1:2" x14ac:dyDescent="0.25">
      <c r="A4098" s="3" t="s">
        <v>3702</v>
      </c>
      <c r="B4098" s="1">
        <v>1</v>
      </c>
    </row>
    <row r="4099" spans="1:2" x14ac:dyDescent="0.25">
      <c r="A4099" s="3" t="s">
        <v>318</v>
      </c>
      <c r="B4099" s="1">
        <v>1</v>
      </c>
    </row>
    <row r="4100" spans="1:2" x14ac:dyDescent="0.25">
      <c r="A4100" s="3" t="s">
        <v>827</v>
      </c>
      <c r="B4100" s="1">
        <v>1</v>
      </c>
    </row>
    <row r="4101" spans="1:2" x14ac:dyDescent="0.25">
      <c r="A4101" s="3" t="s">
        <v>2233</v>
      </c>
      <c r="B4101" s="1">
        <v>1</v>
      </c>
    </row>
    <row r="4102" spans="1:2" x14ac:dyDescent="0.25">
      <c r="A4102" s="3" t="s">
        <v>740</v>
      </c>
      <c r="B4102" s="1">
        <v>1</v>
      </c>
    </row>
    <row r="4103" spans="1:2" x14ac:dyDescent="0.25">
      <c r="A4103" s="3" t="s">
        <v>2370</v>
      </c>
      <c r="B4103" s="1">
        <v>1</v>
      </c>
    </row>
    <row r="4104" spans="1:2" x14ac:dyDescent="0.25">
      <c r="A4104" s="3" t="s">
        <v>3508</v>
      </c>
      <c r="B4104" s="1">
        <v>1</v>
      </c>
    </row>
    <row r="4105" spans="1:2" x14ac:dyDescent="0.25">
      <c r="A4105" s="3" t="s">
        <v>1867</v>
      </c>
      <c r="B4105" s="1">
        <v>1</v>
      </c>
    </row>
    <row r="4106" spans="1:2" x14ac:dyDescent="0.25">
      <c r="A4106" s="3" t="s">
        <v>3990</v>
      </c>
      <c r="B4106" s="1">
        <v>1</v>
      </c>
    </row>
    <row r="4107" spans="1:2" x14ac:dyDescent="0.25">
      <c r="A4107" s="3" t="s">
        <v>410</v>
      </c>
      <c r="B4107" s="1">
        <v>1</v>
      </c>
    </row>
    <row r="4108" spans="1:2" x14ac:dyDescent="0.25">
      <c r="A4108" s="3" t="s">
        <v>2909</v>
      </c>
      <c r="B4108" s="1">
        <v>1</v>
      </c>
    </row>
    <row r="4109" spans="1:2" x14ac:dyDescent="0.25">
      <c r="A4109" s="3" t="s">
        <v>3464</v>
      </c>
      <c r="B4109" s="1">
        <v>1</v>
      </c>
    </row>
    <row r="4110" spans="1:2" x14ac:dyDescent="0.25">
      <c r="A4110" s="3" t="s">
        <v>2621</v>
      </c>
      <c r="B4110" s="1">
        <v>1</v>
      </c>
    </row>
    <row r="4111" spans="1:2" x14ac:dyDescent="0.25">
      <c r="A4111" s="3" t="s">
        <v>2098</v>
      </c>
      <c r="B4111" s="1">
        <v>1</v>
      </c>
    </row>
    <row r="4112" spans="1:2" x14ac:dyDescent="0.25">
      <c r="A4112" s="3" t="s">
        <v>4890</v>
      </c>
      <c r="B4112" s="1">
        <v>1</v>
      </c>
    </row>
    <row r="4113" spans="1:2" x14ac:dyDescent="0.25">
      <c r="A4113" s="3" t="s">
        <v>3625</v>
      </c>
      <c r="B4113" s="1">
        <v>1</v>
      </c>
    </row>
    <row r="4114" spans="1:2" x14ac:dyDescent="0.25">
      <c r="A4114" s="3" t="s">
        <v>2340</v>
      </c>
      <c r="B4114" s="1">
        <v>1</v>
      </c>
    </row>
    <row r="4115" spans="1:2" x14ac:dyDescent="0.25">
      <c r="A4115" s="3" t="s">
        <v>1970</v>
      </c>
      <c r="B4115" s="1">
        <v>1</v>
      </c>
    </row>
    <row r="4116" spans="1:2" x14ac:dyDescent="0.25">
      <c r="A4116" s="3" t="s">
        <v>2936</v>
      </c>
      <c r="B4116" s="1">
        <v>1</v>
      </c>
    </row>
    <row r="4117" spans="1:2" x14ac:dyDescent="0.25">
      <c r="A4117" s="3" t="s">
        <v>4981</v>
      </c>
      <c r="B4117" s="1">
        <v>1</v>
      </c>
    </row>
    <row r="4118" spans="1:2" x14ac:dyDescent="0.25">
      <c r="A4118" s="3" t="s">
        <v>1263</v>
      </c>
      <c r="B4118" s="1">
        <v>1</v>
      </c>
    </row>
    <row r="4119" spans="1:2" x14ac:dyDescent="0.25">
      <c r="A4119" s="3" t="s">
        <v>1560</v>
      </c>
      <c r="B4119" s="1">
        <v>1</v>
      </c>
    </row>
    <row r="4120" spans="1:2" x14ac:dyDescent="0.25">
      <c r="A4120" s="3" t="s">
        <v>2925</v>
      </c>
      <c r="B4120" s="1">
        <v>1</v>
      </c>
    </row>
    <row r="4121" spans="1:2" x14ac:dyDescent="0.25">
      <c r="A4121" s="3" t="s">
        <v>3578</v>
      </c>
      <c r="B4121" s="1">
        <v>1</v>
      </c>
    </row>
    <row r="4122" spans="1:2" x14ac:dyDescent="0.25">
      <c r="A4122" s="3" t="s">
        <v>725</v>
      </c>
      <c r="B4122" s="1">
        <v>1</v>
      </c>
    </row>
    <row r="4123" spans="1:2" x14ac:dyDescent="0.25">
      <c r="A4123" s="3" t="s">
        <v>3394</v>
      </c>
      <c r="B4123" s="1">
        <v>1</v>
      </c>
    </row>
    <row r="4124" spans="1:2" x14ac:dyDescent="0.25">
      <c r="A4124" s="3" t="s">
        <v>156</v>
      </c>
      <c r="B4124" s="1">
        <v>1</v>
      </c>
    </row>
    <row r="4125" spans="1:2" x14ac:dyDescent="0.25">
      <c r="A4125" s="3" t="s">
        <v>3965</v>
      </c>
      <c r="B4125" s="1">
        <v>1</v>
      </c>
    </row>
    <row r="4126" spans="1:2" x14ac:dyDescent="0.25">
      <c r="A4126" s="3" t="s">
        <v>2498</v>
      </c>
      <c r="B4126" s="1">
        <v>1</v>
      </c>
    </row>
    <row r="4127" spans="1:2" x14ac:dyDescent="0.25">
      <c r="A4127" s="3" t="s">
        <v>1874</v>
      </c>
      <c r="B4127" s="1">
        <v>1</v>
      </c>
    </row>
    <row r="4128" spans="1:2" x14ac:dyDescent="0.25">
      <c r="A4128" s="3" t="s">
        <v>3544</v>
      </c>
      <c r="B4128" s="1">
        <v>1</v>
      </c>
    </row>
    <row r="4129" spans="1:2" x14ac:dyDescent="0.25">
      <c r="A4129" s="3" t="s">
        <v>233</v>
      </c>
      <c r="B4129" s="1">
        <v>1</v>
      </c>
    </row>
    <row r="4130" spans="1:2" x14ac:dyDescent="0.25">
      <c r="A4130" s="3" t="s">
        <v>1615</v>
      </c>
      <c r="B4130" s="1">
        <v>1</v>
      </c>
    </row>
    <row r="4131" spans="1:2" x14ac:dyDescent="0.25">
      <c r="A4131" s="3" t="s">
        <v>4826</v>
      </c>
      <c r="B4131" s="1">
        <v>1</v>
      </c>
    </row>
    <row r="4132" spans="1:2" x14ac:dyDescent="0.25">
      <c r="A4132" s="3" t="s">
        <v>623</v>
      </c>
      <c r="B4132" s="1">
        <v>1</v>
      </c>
    </row>
    <row r="4133" spans="1:2" x14ac:dyDescent="0.25">
      <c r="A4133" s="3" t="s">
        <v>2461</v>
      </c>
      <c r="B4133" s="1">
        <v>1</v>
      </c>
    </row>
    <row r="4134" spans="1:2" x14ac:dyDescent="0.25">
      <c r="A4134" s="3" t="s">
        <v>1228</v>
      </c>
      <c r="B4134" s="1">
        <v>1</v>
      </c>
    </row>
    <row r="4135" spans="1:2" x14ac:dyDescent="0.25">
      <c r="A4135" s="3" t="s">
        <v>32</v>
      </c>
      <c r="B4135" s="1">
        <v>1</v>
      </c>
    </row>
    <row r="4136" spans="1:2" x14ac:dyDescent="0.25">
      <c r="A4136" s="3" t="s">
        <v>2790</v>
      </c>
      <c r="B4136" s="1">
        <v>1</v>
      </c>
    </row>
    <row r="4137" spans="1:2" x14ac:dyDescent="0.25">
      <c r="A4137" s="3" t="s">
        <v>1683</v>
      </c>
      <c r="B4137" s="1">
        <v>1</v>
      </c>
    </row>
    <row r="4138" spans="1:2" x14ac:dyDescent="0.25">
      <c r="A4138" s="3" t="s">
        <v>1913</v>
      </c>
      <c r="B4138" s="1">
        <v>1</v>
      </c>
    </row>
    <row r="4139" spans="1:2" x14ac:dyDescent="0.25">
      <c r="A4139" s="3" t="s">
        <v>3683</v>
      </c>
      <c r="B4139" s="1">
        <v>1</v>
      </c>
    </row>
    <row r="4140" spans="1:2" x14ac:dyDescent="0.25">
      <c r="A4140" s="3" t="s">
        <v>2572</v>
      </c>
      <c r="B4140" s="1">
        <v>1</v>
      </c>
    </row>
    <row r="4141" spans="1:2" x14ac:dyDescent="0.25">
      <c r="A4141" s="3" t="s">
        <v>1414</v>
      </c>
      <c r="B4141" s="1">
        <v>1</v>
      </c>
    </row>
    <row r="4142" spans="1:2" x14ac:dyDescent="0.25">
      <c r="A4142" s="3" t="s">
        <v>4097</v>
      </c>
      <c r="B4142" s="1">
        <v>1</v>
      </c>
    </row>
    <row r="4143" spans="1:2" x14ac:dyDescent="0.25">
      <c r="A4143" s="3" t="s">
        <v>287</v>
      </c>
      <c r="B4143" s="1">
        <v>1</v>
      </c>
    </row>
    <row r="4144" spans="1:2" x14ac:dyDescent="0.25">
      <c r="A4144" s="3" t="s">
        <v>1080</v>
      </c>
      <c r="B4144" s="1">
        <v>1</v>
      </c>
    </row>
    <row r="4145" spans="1:2" x14ac:dyDescent="0.25">
      <c r="A4145" s="3" t="s">
        <v>369</v>
      </c>
      <c r="B4145" s="1">
        <v>1</v>
      </c>
    </row>
    <row r="4146" spans="1:2" x14ac:dyDescent="0.25">
      <c r="A4146" s="3" t="s">
        <v>2348</v>
      </c>
      <c r="B4146" s="1">
        <v>1</v>
      </c>
    </row>
    <row r="4147" spans="1:2" x14ac:dyDescent="0.25">
      <c r="A4147" s="3" t="s">
        <v>452</v>
      </c>
      <c r="B4147" s="1">
        <v>1</v>
      </c>
    </row>
    <row r="4148" spans="1:2" x14ac:dyDescent="0.25">
      <c r="A4148" s="3" t="s">
        <v>3169</v>
      </c>
      <c r="B4148" s="1">
        <v>1</v>
      </c>
    </row>
    <row r="4149" spans="1:2" x14ac:dyDescent="0.25">
      <c r="A4149" s="3" t="s">
        <v>4873</v>
      </c>
      <c r="B4149" s="1">
        <v>1</v>
      </c>
    </row>
    <row r="4150" spans="1:2" x14ac:dyDescent="0.25">
      <c r="A4150" s="3" t="s">
        <v>3998</v>
      </c>
      <c r="B4150" s="1">
        <v>1</v>
      </c>
    </row>
    <row r="4151" spans="1:2" x14ac:dyDescent="0.25">
      <c r="A4151" s="3" t="s">
        <v>1883</v>
      </c>
      <c r="B4151" s="1">
        <v>1</v>
      </c>
    </row>
    <row r="4152" spans="1:2" x14ac:dyDescent="0.25">
      <c r="A4152" s="3" t="s">
        <v>1583</v>
      </c>
      <c r="B4152" s="1">
        <v>1</v>
      </c>
    </row>
    <row r="4153" spans="1:2" x14ac:dyDescent="0.25">
      <c r="A4153" s="3" t="s">
        <v>4599</v>
      </c>
      <c r="B4153" s="1">
        <v>1</v>
      </c>
    </row>
    <row r="4154" spans="1:2" x14ac:dyDescent="0.25">
      <c r="A4154" s="3" t="s">
        <v>878</v>
      </c>
      <c r="B4154" s="1">
        <v>1</v>
      </c>
    </row>
    <row r="4155" spans="1:2" x14ac:dyDescent="0.25">
      <c r="A4155" s="3" t="s">
        <v>3434</v>
      </c>
      <c r="B4155" s="1">
        <v>1</v>
      </c>
    </row>
    <row r="4156" spans="1:2" x14ac:dyDescent="0.25">
      <c r="A4156" s="3" t="s">
        <v>1986</v>
      </c>
      <c r="B4156" s="1">
        <v>1</v>
      </c>
    </row>
    <row r="4157" spans="1:2" x14ac:dyDescent="0.25">
      <c r="A4157" s="3" t="s">
        <v>1428</v>
      </c>
      <c r="B4157" s="1">
        <v>1</v>
      </c>
    </row>
    <row r="4158" spans="1:2" x14ac:dyDescent="0.25">
      <c r="A4158" s="3" t="s">
        <v>217</v>
      </c>
      <c r="B4158" s="1">
        <v>1</v>
      </c>
    </row>
    <row r="4159" spans="1:2" x14ac:dyDescent="0.25">
      <c r="A4159" s="3" t="s">
        <v>2529</v>
      </c>
      <c r="B4159" s="1">
        <v>1</v>
      </c>
    </row>
    <row r="4160" spans="1:2" x14ac:dyDescent="0.25">
      <c r="A4160" s="3" t="s">
        <v>1743</v>
      </c>
      <c r="B4160" s="1">
        <v>1</v>
      </c>
    </row>
    <row r="4161" spans="1:2" x14ac:dyDescent="0.25">
      <c r="A4161" s="3" t="s">
        <v>3851</v>
      </c>
      <c r="B4161" s="1">
        <v>1</v>
      </c>
    </row>
    <row r="4162" spans="1:2" x14ac:dyDescent="0.25">
      <c r="A4162" s="3" t="s">
        <v>2119</v>
      </c>
      <c r="B4162" s="1">
        <v>1</v>
      </c>
    </row>
    <row r="4163" spans="1:2" x14ac:dyDescent="0.25">
      <c r="A4163" s="3" t="s">
        <v>1881</v>
      </c>
      <c r="B4163" s="1">
        <v>1</v>
      </c>
    </row>
    <row r="4164" spans="1:2" x14ac:dyDescent="0.25">
      <c r="A4164" s="3" t="s">
        <v>3232</v>
      </c>
      <c r="B4164" s="1">
        <v>1</v>
      </c>
    </row>
    <row r="4165" spans="1:2" x14ac:dyDescent="0.25">
      <c r="A4165" s="3" t="s">
        <v>3539</v>
      </c>
      <c r="B4165" s="1">
        <v>1</v>
      </c>
    </row>
    <row r="4166" spans="1:2" x14ac:dyDescent="0.25">
      <c r="A4166" s="3" t="s">
        <v>1837</v>
      </c>
      <c r="B4166" s="1">
        <v>1</v>
      </c>
    </row>
    <row r="4167" spans="1:2" x14ac:dyDescent="0.25">
      <c r="A4167" s="3" t="s">
        <v>1175</v>
      </c>
      <c r="B4167" s="1">
        <v>1</v>
      </c>
    </row>
    <row r="4168" spans="1:2" x14ac:dyDescent="0.25">
      <c r="A4168" s="3" t="s">
        <v>4760</v>
      </c>
      <c r="B4168" s="1">
        <v>1</v>
      </c>
    </row>
    <row r="4169" spans="1:2" x14ac:dyDescent="0.25">
      <c r="A4169" s="3" t="s">
        <v>3661</v>
      </c>
      <c r="B4169" s="1">
        <v>1</v>
      </c>
    </row>
    <row r="4170" spans="1:2" x14ac:dyDescent="0.25">
      <c r="A4170" s="3" t="s">
        <v>3242</v>
      </c>
      <c r="B4170" s="1">
        <v>1</v>
      </c>
    </row>
    <row r="4171" spans="1:2" x14ac:dyDescent="0.25">
      <c r="A4171" s="3" t="s">
        <v>1154</v>
      </c>
      <c r="B4171" s="1">
        <v>1</v>
      </c>
    </row>
    <row r="4172" spans="1:2" x14ac:dyDescent="0.25">
      <c r="A4172" s="3" t="s">
        <v>2749</v>
      </c>
      <c r="B4172" s="1">
        <v>1</v>
      </c>
    </row>
    <row r="4173" spans="1:2" x14ac:dyDescent="0.25">
      <c r="A4173" s="3" t="s">
        <v>2835</v>
      </c>
      <c r="B4173" s="1">
        <v>1</v>
      </c>
    </row>
    <row r="4174" spans="1:2" x14ac:dyDescent="0.25">
      <c r="A4174" s="3" t="s">
        <v>508</v>
      </c>
      <c r="B4174" s="1">
        <v>1</v>
      </c>
    </row>
    <row r="4175" spans="1:2" x14ac:dyDescent="0.25">
      <c r="A4175" s="3" t="s">
        <v>2968</v>
      </c>
      <c r="B4175" s="1">
        <v>1</v>
      </c>
    </row>
    <row r="4176" spans="1:2" x14ac:dyDescent="0.25">
      <c r="A4176" s="3" t="s">
        <v>1873</v>
      </c>
      <c r="B4176" s="1">
        <v>1</v>
      </c>
    </row>
    <row r="4177" spans="1:2" x14ac:dyDescent="0.25">
      <c r="A4177" s="3" t="s">
        <v>4467</v>
      </c>
      <c r="B4177" s="1">
        <v>1</v>
      </c>
    </row>
    <row r="4178" spans="1:2" x14ac:dyDescent="0.25">
      <c r="A4178" s="3" t="s">
        <v>232</v>
      </c>
      <c r="B4178" s="1">
        <v>1</v>
      </c>
    </row>
    <row r="4179" spans="1:2" x14ac:dyDescent="0.25">
      <c r="A4179" s="3" t="s">
        <v>4952</v>
      </c>
      <c r="B4179" s="1">
        <v>1</v>
      </c>
    </row>
    <row r="4180" spans="1:2" x14ac:dyDescent="0.25">
      <c r="A4180" s="3" t="s">
        <v>431</v>
      </c>
      <c r="B4180" s="1">
        <v>1</v>
      </c>
    </row>
    <row r="4181" spans="1:2" x14ac:dyDescent="0.25">
      <c r="A4181" s="3" t="s">
        <v>1482</v>
      </c>
      <c r="B4181" s="1">
        <v>1</v>
      </c>
    </row>
    <row r="4182" spans="1:2" x14ac:dyDescent="0.25">
      <c r="A4182" s="3" t="s">
        <v>2420</v>
      </c>
      <c r="B4182" s="1">
        <v>1</v>
      </c>
    </row>
    <row r="4183" spans="1:2" x14ac:dyDescent="0.25">
      <c r="A4183" s="3" t="s">
        <v>4223</v>
      </c>
      <c r="B4183" s="1">
        <v>1</v>
      </c>
    </row>
    <row r="4184" spans="1:2" x14ac:dyDescent="0.25">
      <c r="A4184" s="3" t="s">
        <v>3222</v>
      </c>
      <c r="B4184" s="1">
        <v>1</v>
      </c>
    </row>
    <row r="4185" spans="1:2" x14ac:dyDescent="0.25">
      <c r="A4185" s="3" t="s">
        <v>2856</v>
      </c>
      <c r="B4185" s="1">
        <v>1</v>
      </c>
    </row>
    <row r="4186" spans="1:2" x14ac:dyDescent="0.25">
      <c r="A4186" s="3" t="s">
        <v>1356</v>
      </c>
      <c r="B4186" s="1">
        <v>1</v>
      </c>
    </row>
    <row r="4187" spans="1:2" x14ac:dyDescent="0.25">
      <c r="A4187" s="3" t="s">
        <v>1521</v>
      </c>
      <c r="B4187" s="1">
        <v>1</v>
      </c>
    </row>
    <row r="4188" spans="1:2" x14ac:dyDescent="0.25">
      <c r="A4188" s="3" t="s">
        <v>4791</v>
      </c>
      <c r="B4188" s="1">
        <v>1</v>
      </c>
    </row>
    <row r="4189" spans="1:2" x14ac:dyDescent="0.25">
      <c r="A4189" s="3" t="s">
        <v>849</v>
      </c>
      <c r="B4189" s="1">
        <v>1</v>
      </c>
    </row>
    <row r="4190" spans="1:2" x14ac:dyDescent="0.25">
      <c r="A4190" s="3" t="s">
        <v>3701</v>
      </c>
      <c r="B4190" s="1">
        <v>1</v>
      </c>
    </row>
    <row r="4191" spans="1:2" x14ac:dyDescent="0.25">
      <c r="A4191" s="3" t="s">
        <v>2009</v>
      </c>
      <c r="B4191" s="1">
        <v>1</v>
      </c>
    </row>
    <row r="4192" spans="1:2" x14ac:dyDescent="0.25">
      <c r="A4192" s="3" t="s">
        <v>1487</v>
      </c>
      <c r="B4192" s="1">
        <v>1</v>
      </c>
    </row>
    <row r="4193" spans="1:2" x14ac:dyDescent="0.25">
      <c r="A4193" s="3" t="s">
        <v>1490</v>
      </c>
      <c r="B4193" s="1">
        <v>1</v>
      </c>
    </row>
    <row r="4194" spans="1:2" x14ac:dyDescent="0.25">
      <c r="A4194" s="3" t="s">
        <v>2918</v>
      </c>
      <c r="B4194" s="1">
        <v>1</v>
      </c>
    </row>
    <row r="4195" spans="1:2" x14ac:dyDescent="0.25">
      <c r="A4195" s="3" t="s">
        <v>1548</v>
      </c>
      <c r="B4195" s="1">
        <v>1</v>
      </c>
    </row>
    <row r="4196" spans="1:2" x14ac:dyDescent="0.25">
      <c r="A4196" s="3" t="s">
        <v>3568</v>
      </c>
      <c r="B4196" s="1">
        <v>1</v>
      </c>
    </row>
    <row r="4197" spans="1:2" x14ac:dyDescent="0.25">
      <c r="A4197" s="3" t="s">
        <v>3857</v>
      </c>
      <c r="B4197" s="1">
        <v>1</v>
      </c>
    </row>
    <row r="4198" spans="1:2" x14ac:dyDescent="0.25">
      <c r="A4198" s="3" t="s">
        <v>338</v>
      </c>
      <c r="B4198" s="1">
        <v>1</v>
      </c>
    </row>
    <row r="4199" spans="1:2" x14ac:dyDescent="0.25">
      <c r="A4199" s="3" t="s">
        <v>1774</v>
      </c>
      <c r="B4199" s="1">
        <v>1</v>
      </c>
    </row>
    <row r="4200" spans="1:2" x14ac:dyDescent="0.25">
      <c r="A4200" s="3" t="s">
        <v>3648</v>
      </c>
      <c r="B4200" s="1">
        <v>1</v>
      </c>
    </row>
    <row r="4201" spans="1:2" x14ac:dyDescent="0.25">
      <c r="A4201" s="3" t="s">
        <v>3051</v>
      </c>
      <c r="B4201" s="1">
        <v>1</v>
      </c>
    </row>
    <row r="4202" spans="1:2" x14ac:dyDescent="0.25">
      <c r="A4202" s="3" t="s">
        <v>4721</v>
      </c>
      <c r="B4202" s="1">
        <v>1</v>
      </c>
    </row>
    <row r="4203" spans="1:2" x14ac:dyDescent="0.25">
      <c r="A4203" s="3" t="s">
        <v>4066</v>
      </c>
      <c r="B4203" s="1">
        <v>1</v>
      </c>
    </row>
    <row r="4204" spans="1:2" x14ac:dyDescent="0.25">
      <c r="A4204" s="3" t="s">
        <v>4349</v>
      </c>
      <c r="B4204" s="1">
        <v>1</v>
      </c>
    </row>
    <row r="4205" spans="1:2" x14ac:dyDescent="0.25">
      <c r="A4205" s="3" t="s">
        <v>3751</v>
      </c>
      <c r="B4205" s="1">
        <v>1</v>
      </c>
    </row>
    <row r="4206" spans="1:2" x14ac:dyDescent="0.25">
      <c r="A4206" s="3" t="s">
        <v>3254</v>
      </c>
      <c r="B4206" s="1">
        <v>1</v>
      </c>
    </row>
    <row r="4207" spans="1:2" x14ac:dyDescent="0.25">
      <c r="A4207" s="3" t="s">
        <v>2709</v>
      </c>
      <c r="B4207" s="1">
        <v>1</v>
      </c>
    </row>
    <row r="4208" spans="1:2" x14ac:dyDescent="0.25">
      <c r="A4208" s="3" t="s">
        <v>758</v>
      </c>
      <c r="B4208" s="1">
        <v>1</v>
      </c>
    </row>
    <row r="4209" spans="1:2" x14ac:dyDescent="0.25">
      <c r="A4209" s="3" t="s">
        <v>772</v>
      </c>
      <c r="B4209" s="1">
        <v>1</v>
      </c>
    </row>
    <row r="4210" spans="1:2" x14ac:dyDescent="0.25">
      <c r="A4210" s="3" t="s">
        <v>521</v>
      </c>
      <c r="B4210" s="1">
        <v>1</v>
      </c>
    </row>
    <row r="4211" spans="1:2" x14ac:dyDescent="0.25">
      <c r="A4211" s="3" t="s">
        <v>4330</v>
      </c>
      <c r="B4211" s="1">
        <v>1</v>
      </c>
    </row>
    <row r="4212" spans="1:2" x14ac:dyDescent="0.25">
      <c r="A4212" s="3" t="s">
        <v>1251</v>
      </c>
      <c r="B4212" s="1">
        <v>1</v>
      </c>
    </row>
    <row r="4213" spans="1:2" x14ac:dyDescent="0.25">
      <c r="A4213" s="3" t="s">
        <v>2759</v>
      </c>
      <c r="B4213" s="1">
        <v>1</v>
      </c>
    </row>
    <row r="4214" spans="1:2" x14ac:dyDescent="0.25">
      <c r="A4214" s="3" t="s">
        <v>514</v>
      </c>
      <c r="B4214" s="1">
        <v>1</v>
      </c>
    </row>
    <row r="4215" spans="1:2" x14ac:dyDescent="0.25">
      <c r="A4215" s="3" t="s">
        <v>4737</v>
      </c>
      <c r="B4215" s="1">
        <v>1</v>
      </c>
    </row>
    <row r="4216" spans="1:2" x14ac:dyDescent="0.25">
      <c r="A4216" s="3" t="s">
        <v>1283</v>
      </c>
      <c r="B4216" s="1">
        <v>1</v>
      </c>
    </row>
    <row r="4217" spans="1:2" x14ac:dyDescent="0.25">
      <c r="A4217" s="3" t="s">
        <v>2100</v>
      </c>
      <c r="B4217" s="1">
        <v>1</v>
      </c>
    </row>
    <row r="4218" spans="1:2" x14ac:dyDescent="0.25">
      <c r="A4218" s="3" t="s">
        <v>1945</v>
      </c>
      <c r="B4218" s="1">
        <v>1</v>
      </c>
    </row>
    <row r="4219" spans="1:2" x14ac:dyDescent="0.25">
      <c r="A4219" s="3" t="s">
        <v>3472</v>
      </c>
      <c r="B4219" s="1">
        <v>1</v>
      </c>
    </row>
    <row r="4220" spans="1:2" x14ac:dyDescent="0.25">
      <c r="A4220" s="3" t="s">
        <v>3480</v>
      </c>
      <c r="B4220" s="1">
        <v>1</v>
      </c>
    </row>
    <row r="4221" spans="1:2" x14ac:dyDescent="0.25">
      <c r="A4221" s="3" t="s">
        <v>1358</v>
      </c>
      <c r="B4221" s="1">
        <v>1</v>
      </c>
    </row>
    <row r="4222" spans="1:2" x14ac:dyDescent="0.25">
      <c r="A4222" s="3" t="s">
        <v>738</v>
      </c>
      <c r="B4222" s="1">
        <v>1</v>
      </c>
    </row>
    <row r="4223" spans="1:2" x14ac:dyDescent="0.25">
      <c r="A4223" s="3" t="s">
        <v>731</v>
      </c>
      <c r="B4223" s="1">
        <v>1</v>
      </c>
    </row>
    <row r="4224" spans="1:2" x14ac:dyDescent="0.25">
      <c r="A4224" s="3" t="s">
        <v>4348</v>
      </c>
      <c r="B4224" s="1">
        <v>1</v>
      </c>
    </row>
    <row r="4225" spans="1:2" x14ac:dyDescent="0.25">
      <c r="A4225" s="3" t="s">
        <v>366</v>
      </c>
      <c r="B4225" s="1">
        <v>1</v>
      </c>
    </row>
    <row r="4226" spans="1:2" x14ac:dyDescent="0.25">
      <c r="A4226" s="3" t="s">
        <v>638</v>
      </c>
      <c r="B4226" s="1">
        <v>1</v>
      </c>
    </row>
    <row r="4227" spans="1:2" x14ac:dyDescent="0.25">
      <c r="A4227" s="3" t="s">
        <v>2787</v>
      </c>
      <c r="B4227" s="1">
        <v>1</v>
      </c>
    </row>
    <row r="4228" spans="1:2" x14ac:dyDescent="0.25">
      <c r="A4228" s="3" t="s">
        <v>3296</v>
      </c>
      <c r="B4228" s="1">
        <v>1</v>
      </c>
    </row>
    <row r="4229" spans="1:2" x14ac:dyDescent="0.25">
      <c r="A4229" s="3" t="s">
        <v>1614</v>
      </c>
      <c r="B4229" s="1">
        <v>1</v>
      </c>
    </row>
    <row r="4230" spans="1:2" x14ac:dyDescent="0.25">
      <c r="A4230" s="3" t="s">
        <v>2425</v>
      </c>
      <c r="B4230" s="1">
        <v>1</v>
      </c>
    </row>
    <row r="4231" spans="1:2" x14ac:dyDescent="0.25">
      <c r="A4231" s="3" t="s">
        <v>1897</v>
      </c>
      <c r="B4231" s="1">
        <v>1</v>
      </c>
    </row>
    <row r="4232" spans="1:2" x14ac:dyDescent="0.25">
      <c r="A4232" s="3" t="s">
        <v>1176</v>
      </c>
      <c r="B4232" s="1">
        <v>1</v>
      </c>
    </row>
    <row r="4233" spans="1:2" x14ac:dyDescent="0.25">
      <c r="A4233" s="3" t="s">
        <v>2793</v>
      </c>
      <c r="B4233" s="1">
        <v>1</v>
      </c>
    </row>
    <row r="4234" spans="1:2" x14ac:dyDescent="0.25">
      <c r="A4234" s="3" t="s">
        <v>1237</v>
      </c>
      <c r="B4234" s="1">
        <v>1</v>
      </c>
    </row>
    <row r="4235" spans="1:2" x14ac:dyDescent="0.25">
      <c r="A4235" s="3" t="s">
        <v>705</v>
      </c>
      <c r="B4235" s="1">
        <v>1</v>
      </c>
    </row>
    <row r="4236" spans="1:2" x14ac:dyDescent="0.25">
      <c r="A4236" s="3" t="s">
        <v>2313</v>
      </c>
      <c r="B4236" s="1">
        <v>1</v>
      </c>
    </row>
    <row r="4237" spans="1:2" x14ac:dyDescent="0.25">
      <c r="A4237" s="3" t="s">
        <v>392</v>
      </c>
      <c r="B4237" s="1">
        <v>1</v>
      </c>
    </row>
    <row r="4238" spans="1:2" x14ac:dyDescent="0.25">
      <c r="A4238" s="3" t="s">
        <v>4245</v>
      </c>
      <c r="B4238" s="1">
        <v>1</v>
      </c>
    </row>
    <row r="4239" spans="1:2" x14ac:dyDescent="0.25">
      <c r="A4239" s="3" t="s">
        <v>869</v>
      </c>
      <c r="B4239" s="1">
        <v>1</v>
      </c>
    </row>
    <row r="4240" spans="1:2" x14ac:dyDescent="0.25">
      <c r="A4240" s="3" t="s">
        <v>2516</v>
      </c>
      <c r="B4240" s="1">
        <v>1</v>
      </c>
    </row>
    <row r="4241" spans="1:2" x14ac:dyDescent="0.25">
      <c r="A4241" s="3" t="s">
        <v>1676</v>
      </c>
      <c r="B4241" s="1">
        <v>1</v>
      </c>
    </row>
    <row r="4242" spans="1:2" x14ac:dyDescent="0.25">
      <c r="A4242" s="3" t="s">
        <v>4740</v>
      </c>
      <c r="B4242" s="1">
        <v>1</v>
      </c>
    </row>
    <row r="4243" spans="1:2" x14ac:dyDescent="0.25">
      <c r="A4243" s="3" t="s">
        <v>3521</v>
      </c>
      <c r="B4243" s="1">
        <v>1</v>
      </c>
    </row>
    <row r="4244" spans="1:2" x14ac:dyDescent="0.25">
      <c r="A4244" s="3" t="s">
        <v>3516</v>
      </c>
      <c r="B4244" s="1">
        <v>1</v>
      </c>
    </row>
    <row r="4245" spans="1:2" x14ac:dyDescent="0.25">
      <c r="A4245" s="3" t="s">
        <v>558</v>
      </c>
      <c r="B4245" s="1">
        <v>1</v>
      </c>
    </row>
    <row r="4246" spans="1:2" x14ac:dyDescent="0.25">
      <c r="A4246" s="3" t="s">
        <v>4483</v>
      </c>
      <c r="B4246" s="1">
        <v>1</v>
      </c>
    </row>
    <row r="4247" spans="1:2" x14ac:dyDescent="0.25">
      <c r="A4247" s="3" t="s">
        <v>3127</v>
      </c>
      <c r="B4247" s="1">
        <v>1</v>
      </c>
    </row>
    <row r="4248" spans="1:2" x14ac:dyDescent="0.25">
      <c r="A4248" s="3" t="s">
        <v>2521</v>
      </c>
      <c r="B4248" s="1">
        <v>1</v>
      </c>
    </row>
    <row r="4249" spans="1:2" x14ac:dyDescent="0.25">
      <c r="A4249" s="3" t="s">
        <v>2582</v>
      </c>
      <c r="B4249" s="1">
        <v>1</v>
      </c>
    </row>
    <row r="4250" spans="1:2" x14ac:dyDescent="0.25">
      <c r="A4250" s="3" t="s">
        <v>4253</v>
      </c>
      <c r="B4250" s="1">
        <v>1</v>
      </c>
    </row>
    <row r="4251" spans="1:2" x14ac:dyDescent="0.25">
      <c r="A4251" s="3" t="s">
        <v>3157</v>
      </c>
      <c r="B4251" s="1">
        <v>1</v>
      </c>
    </row>
    <row r="4252" spans="1:2" x14ac:dyDescent="0.25">
      <c r="A4252" s="3" t="s">
        <v>2055</v>
      </c>
      <c r="B4252" s="1">
        <v>1</v>
      </c>
    </row>
    <row r="4253" spans="1:2" x14ac:dyDescent="0.25">
      <c r="A4253" s="3" t="s">
        <v>1826</v>
      </c>
      <c r="B4253" s="1">
        <v>1</v>
      </c>
    </row>
    <row r="4254" spans="1:2" x14ac:dyDescent="0.25">
      <c r="A4254" s="3" t="s">
        <v>2474</v>
      </c>
      <c r="B4254" s="1">
        <v>1</v>
      </c>
    </row>
    <row r="4255" spans="1:2" x14ac:dyDescent="0.25">
      <c r="A4255" s="3" t="s">
        <v>535</v>
      </c>
      <c r="B4255" s="1">
        <v>1</v>
      </c>
    </row>
    <row r="4256" spans="1:2" x14ac:dyDescent="0.25">
      <c r="A4256" s="3" t="s">
        <v>2799</v>
      </c>
      <c r="B4256" s="1">
        <v>1</v>
      </c>
    </row>
    <row r="4257" spans="1:2" x14ac:dyDescent="0.25">
      <c r="A4257" s="3" t="s">
        <v>4863</v>
      </c>
      <c r="B4257" s="1">
        <v>1</v>
      </c>
    </row>
    <row r="4258" spans="1:2" x14ac:dyDescent="0.25">
      <c r="A4258" s="3" t="s">
        <v>2734</v>
      </c>
      <c r="B4258" s="1">
        <v>1</v>
      </c>
    </row>
    <row r="4259" spans="1:2" x14ac:dyDescent="0.25">
      <c r="A4259" s="3" t="s">
        <v>4867</v>
      </c>
      <c r="B4259" s="1">
        <v>1</v>
      </c>
    </row>
    <row r="4260" spans="1:2" x14ac:dyDescent="0.25">
      <c r="A4260" s="3" t="s">
        <v>3007</v>
      </c>
      <c r="B4260" s="1">
        <v>1</v>
      </c>
    </row>
    <row r="4261" spans="1:2" x14ac:dyDescent="0.25">
      <c r="A4261" s="3" t="s">
        <v>1948</v>
      </c>
      <c r="B4261" s="1">
        <v>1</v>
      </c>
    </row>
    <row r="4262" spans="1:2" x14ac:dyDescent="0.25">
      <c r="A4262" s="3" t="s">
        <v>819</v>
      </c>
      <c r="B4262" s="1">
        <v>1</v>
      </c>
    </row>
    <row r="4263" spans="1:2" x14ac:dyDescent="0.25">
      <c r="A4263" s="3" t="s">
        <v>4161</v>
      </c>
      <c r="B4263" s="1">
        <v>1</v>
      </c>
    </row>
    <row r="4264" spans="1:2" x14ac:dyDescent="0.25">
      <c r="A4264" s="3" t="s">
        <v>4906</v>
      </c>
      <c r="B4264" s="1">
        <v>1</v>
      </c>
    </row>
    <row r="4265" spans="1:2" x14ac:dyDescent="0.25">
      <c r="A4265" s="3" t="s">
        <v>701</v>
      </c>
      <c r="B4265" s="1">
        <v>1</v>
      </c>
    </row>
    <row r="4266" spans="1:2" x14ac:dyDescent="0.25">
      <c r="A4266" s="3" t="s">
        <v>2707</v>
      </c>
      <c r="B4266" s="1">
        <v>1</v>
      </c>
    </row>
    <row r="4267" spans="1:2" x14ac:dyDescent="0.25">
      <c r="A4267" s="3" t="s">
        <v>4996</v>
      </c>
      <c r="B4267" s="1">
        <v>1</v>
      </c>
    </row>
    <row r="4268" spans="1:2" x14ac:dyDescent="0.25">
      <c r="A4268" s="3" t="s">
        <v>3929</v>
      </c>
      <c r="B4268" s="1">
        <v>1</v>
      </c>
    </row>
    <row r="4269" spans="1:2" x14ac:dyDescent="0.25">
      <c r="A4269" s="3" t="s">
        <v>3011</v>
      </c>
      <c r="B4269" s="1">
        <v>1</v>
      </c>
    </row>
    <row r="4270" spans="1:2" x14ac:dyDescent="0.25">
      <c r="A4270" s="3" t="s">
        <v>936</v>
      </c>
      <c r="B4270" s="1">
        <v>1</v>
      </c>
    </row>
    <row r="4271" spans="1:2" x14ac:dyDescent="0.25">
      <c r="A4271" s="3" t="s">
        <v>1790</v>
      </c>
      <c r="B4271" s="1">
        <v>1</v>
      </c>
    </row>
    <row r="4272" spans="1:2" x14ac:dyDescent="0.25">
      <c r="A4272" s="3" t="s">
        <v>3766</v>
      </c>
      <c r="B4272" s="1">
        <v>1</v>
      </c>
    </row>
    <row r="4273" spans="1:2" x14ac:dyDescent="0.25">
      <c r="A4273" s="3" t="s">
        <v>3770</v>
      </c>
      <c r="B4273" s="1">
        <v>1</v>
      </c>
    </row>
    <row r="4274" spans="1:2" x14ac:dyDescent="0.25">
      <c r="A4274" s="3" t="s">
        <v>4426</v>
      </c>
      <c r="B4274" s="1">
        <v>1</v>
      </c>
    </row>
    <row r="4275" spans="1:2" x14ac:dyDescent="0.25">
      <c r="A4275" s="3" t="s">
        <v>902</v>
      </c>
      <c r="B4275" s="1">
        <v>1</v>
      </c>
    </row>
    <row r="4276" spans="1:2" x14ac:dyDescent="0.25">
      <c r="A4276" s="3" t="s">
        <v>2466</v>
      </c>
      <c r="B4276" s="1">
        <v>1</v>
      </c>
    </row>
    <row r="4277" spans="1:2" x14ac:dyDescent="0.25">
      <c r="A4277" s="3" t="s">
        <v>1978</v>
      </c>
      <c r="B4277" s="1">
        <v>1</v>
      </c>
    </row>
    <row r="4278" spans="1:2" x14ac:dyDescent="0.25">
      <c r="A4278" s="3" t="s">
        <v>4579</v>
      </c>
      <c r="B4278" s="1">
        <v>1</v>
      </c>
    </row>
    <row r="4279" spans="1:2" x14ac:dyDescent="0.25">
      <c r="A4279" s="3" t="s">
        <v>3334</v>
      </c>
      <c r="B4279" s="1">
        <v>1</v>
      </c>
    </row>
    <row r="4280" spans="1:2" x14ac:dyDescent="0.25">
      <c r="A4280" s="3" t="s">
        <v>2879</v>
      </c>
      <c r="B4280" s="1">
        <v>1</v>
      </c>
    </row>
    <row r="4281" spans="1:2" x14ac:dyDescent="0.25">
      <c r="A4281" s="3" t="s">
        <v>961</v>
      </c>
      <c r="B4281" s="1">
        <v>1</v>
      </c>
    </row>
    <row r="4282" spans="1:2" x14ac:dyDescent="0.25">
      <c r="A4282" s="3" t="s">
        <v>1131</v>
      </c>
      <c r="B4282" s="1">
        <v>1</v>
      </c>
    </row>
    <row r="4283" spans="1:2" x14ac:dyDescent="0.25">
      <c r="A4283" s="3" t="s">
        <v>1602</v>
      </c>
      <c r="B4283" s="1">
        <v>1</v>
      </c>
    </row>
    <row r="4284" spans="1:2" x14ac:dyDescent="0.25">
      <c r="A4284" s="3" t="s">
        <v>1296</v>
      </c>
      <c r="B4284" s="1">
        <v>1</v>
      </c>
    </row>
    <row r="4285" spans="1:2" x14ac:dyDescent="0.25">
      <c r="A4285" s="3" t="s">
        <v>3670</v>
      </c>
      <c r="B4285" s="1">
        <v>1</v>
      </c>
    </row>
    <row r="4286" spans="1:2" x14ac:dyDescent="0.25">
      <c r="A4286" s="3" t="s">
        <v>1496</v>
      </c>
      <c r="B4286" s="1">
        <v>1</v>
      </c>
    </row>
    <row r="4287" spans="1:2" x14ac:dyDescent="0.25">
      <c r="A4287" s="3" t="s">
        <v>166</v>
      </c>
      <c r="B4287" s="1">
        <v>1</v>
      </c>
    </row>
    <row r="4288" spans="1:2" x14ac:dyDescent="0.25">
      <c r="A4288" s="3" t="s">
        <v>3660</v>
      </c>
      <c r="B4288" s="1">
        <v>1</v>
      </c>
    </row>
    <row r="4289" spans="1:2" x14ac:dyDescent="0.25">
      <c r="A4289" s="3" t="s">
        <v>1601</v>
      </c>
      <c r="B4289" s="1">
        <v>1</v>
      </c>
    </row>
    <row r="4290" spans="1:2" x14ac:dyDescent="0.25">
      <c r="A4290" s="3" t="s">
        <v>1681</v>
      </c>
      <c r="B4290" s="1">
        <v>1</v>
      </c>
    </row>
    <row r="4291" spans="1:2" x14ac:dyDescent="0.25">
      <c r="A4291" s="3" t="s">
        <v>4789</v>
      </c>
      <c r="B4291" s="1">
        <v>1</v>
      </c>
    </row>
    <row r="4292" spans="1:2" x14ac:dyDescent="0.25">
      <c r="A4292" s="3" t="s">
        <v>1939</v>
      </c>
      <c r="B4292" s="1">
        <v>1</v>
      </c>
    </row>
    <row r="4293" spans="1:2" x14ac:dyDescent="0.25">
      <c r="A4293" s="3" t="s">
        <v>2333</v>
      </c>
      <c r="B4293" s="1">
        <v>1</v>
      </c>
    </row>
    <row r="4294" spans="1:2" x14ac:dyDescent="0.25">
      <c r="A4294" s="3" t="s">
        <v>1471</v>
      </c>
      <c r="B4294" s="1">
        <v>1</v>
      </c>
    </row>
    <row r="4295" spans="1:2" x14ac:dyDescent="0.25">
      <c r="A4295" s="3" t="s">
        <v>1854</v>
      </c>
      <c r="B4295" s="1">
        <v>1</v>
      </c>
    </row>
    <row r="4296" spans="1:2" x14ac:dyDescent="0.25">
      <c r="A4296" s="3" t="s">
        <v>2910</v>
      </c>
      <c r="B4296" s="1">
        <v>1</v>
      </c>
    </row>
    <row r="4297" spans="1:2" x14ac:dyDescent="0.25">
      <c r="A4297" s="3" t="s">
        <v>4152</v>
      </c>
      <c r="B4297" s="1">
        <v>1</v>
      </c>
    </row>
    <row r="4298" spans="1:2" x14ac:dyDescent="0.25">
      <c r="A4298" s="3" t="s">
        <v>4364</v>
      </c>
      <c r="B4298" s="1">
        <v>1</v>
      </c>
    </row>
    <row r="4299" spans="1:2" x14ac:dyDescent="0.25">
      <c r="A4299" s="3" t="s">
        <v>2775</v>
      </c>
      <c r="B4299" s="1">
        <v>1</v>
      </c>
    </row>
    <row r="4300" spans="1:2" x14ac:dyDescent="0.25">
      <c r="A4300" s="3" t="s">
        <v>4276</v>
      </c>
      <c r="B4300" s="1">
        <v>1</v>
      </c>
    </row>
    <row r="4301" spans="1:2" x14ac:dyDescent="0.25">
      <c r="A4301" s="3" t="s">
        <v>3262</v>
      </c>
      <c r="B4301" s="1">
        <v>1</v>
      </c>
    </row>
    <row r="4302" spans="1:2" x14ac:dyDescent="0.25">
      <c r="A4302" s="3" t="s">
        <v>3102</v>
      </c>
      <c r="B4302" s="1">
        <v>1</v>
      </c>
    </row>
    <row r="4303" spans="1:2" x14ac:dyDescent="0.25">
      <c r="A4303" s="3" t="s">
        <v>114</v>
      </c>
      <c r="B4303" s="1">
        <v>1</v>
      </c>
    </row>
    <row r="4304" spans="1:2" x14ac:dyDescent="0.25">
      <c r="A4304" s="3" t="s">
        <v>3734</v>
      </c>
      <c r="B4304" s="1">
        <v>1</v>
      </c>
    </row>
    <row r="4305" spans="1:2" x14ac:dyDescent="0.25">
      <c r="A4305" s="3" t="s">
        <v>334</v>
      </c>
      <c r="B4305" s="1">
        <v>1</v>
      </c>
    </row>
    <row r="4306" spans="1:2" x14ac:dyDescent="0.25">
      <c r="A4306" s="3" t="s">
        <v>1258</v>
      </c>
      <c r="B4306" s="1">
        <v>1</v>
      </c>
    </row>
    <row r="4307" spans="1:2" x14ac:dyDescent="0.25">
      <c r="A4307" s="3" t="s">
        <v>99</v>
      </c>
      <c r="B4307" s="1">
        <v>1</v>
      </c>
    </row>
    <row r="4308" spans="1:2" x14ac:dyDescent="0.25">
      <c r="A4308" s="3" t="s">
        <v>724</v>
      </c>
      <c r="B4308" s="1">
        <v>1</v>
      </c>
    </row>
    <row r="4309" spans="1:2" x14ac:dyDescent="0.25">
      <c r="A4309" s="3" t="s">
        <v>3246</v>
      </c>
      <c r="B4309" s="1">
        <v>1</v>
      </c>
    </row>
    <row r="4310" spans="1:2" x14ac:dyDescent="0.25">
      <c r="A4310" s="3" t="s">
        <v>4214</v>
      </c>
      <c r="B4310" s="1">
        <v>1</v>
      </c>
    </row>
    <row r="4311" spans="1:2" x14ac:dyDescent="0.25">
      <c r="A4311" s="3" t="s">
        <v>2526</v>
      </c>
      <c r="B4311" s="1">
        <v>1</v>
      </c>
    </row>
    <row r="4312" spans="1:2" x14ac:dyDescent="0.25">
      <c r="A4312" s="3" t="s">
        <v>1558</v>
      </c>
      <c r="B4312" s="1">
        <v>1</v>
      </c>
    </row>
    <row r="4313" spans="1:2" x14ac:dyDescent="0.25">
      <c r="A4313" s="3" t="s">
        <v>2766</v>
      </c>
      <c r="B4313" s="1">
        <v>1</v>
      </c>
    </row>
    <row r="4314" spans="1:2" x14ac:dyDescent="0.25">
      <c r="A4314" s="3" t="s">
        <v>2739</v>
      </c>
      <c r="B4314" s="1">
        <v>1</v>
      </c>
    </row>
    <row r="4315" spans="1:2" x14ac:dyDescent="0.25">
      <c r="A4315" s="3" t="s">
        <v>1023</v>
      </c>
      <c r="B4315" s="1">
        <v>1</v>
      </c>
    </row>
    <row r="4316" spans="1:2" x14ac:dyDescent="0.25">
      <c r="A4316" s="3" t="s">
        <v>1816</v>
      </c>
      <c r="B4316" s="1">
        <v>1</v>
      </c>
    </row>
    <row r="4317" spans="1:2" x14ac:dyDescent="0.25">
      <c r="A4317" s="3" t="s">
        <v>2617</v>
      </c>
      <c r="B4317" s="1">
        <v>1</v>
      </c>
    </row>
    <row r="4318" spans="1:2" x14ac:dyDescent="0.25">
      <c r="A4318" s="3" t="s">
        <v>1318</v>
      </c>
      <c r="B4318" s="1">
        <v>1</v>
      </c>
    </row>
    <row r="4319" spans="1:2" x14ac:dyDescent="0.25">
      <c r="A4319" s="3" t="s">
        <v>1512</v>
      </c>
      <c r="B4319" s="1">
        <v>1</v>
      </c>
    </row>
    <row r="4320" spans="1:2" x14ac:dyDescent="0.25">
      <c r="A4320" s="3" t="s">
        <v>247</v>
      </c>
      <c r="B4320" s="1">
        <v>1</v>
      </c>
    </row>
    <row r="4321" spans="1:2" x14ac:dyDescent="0.25">
      <c r="A4321" s="3" t="s">
        <v>2997</v>
      </c>
      <c r="B4321" s="1">
        <v>1</v>
      </c>
    </row>
    <row r="4322" spans="1:2" x14ac:dyDescent="0.25">
      <c r="A4322" s="3" t="s">
        <v>3441</v>
      </c>
      <c r="B4322" s="1">
        <v>1</v>
      </c>
    </row>
    <row r="4323" spans="1:2" x14ac:dyDescent="0.25">
      <c r="A4323" s="3" t="s">
        <v>71</v>
      </c>
      <c r="B4323" s="1">
        <v>1</v>
      </c>
    </row>
    <row r="4324" spans="1:2" x14ac:dyDescent="0.25">
      <c r="A4324" s="3" t="s">
        <v>3206</v>
      </c>
      <c r="B4324" s="1">
        <v>1</v>
      </c>
    </row>
    <row r="4325" spans="1:2" x14ac:dyDescent="0.25">
      <c r="A4325" s="3" t="s">
        <v>3889</v>
      </c>
      <c r="B4325" s="1">
        <v>1</v>
      </c>
    </row>
    <row r="4326" spans="1:2" x14ac:dyDescent="0.25">
      <c r="A4326" s="3" t="s">
        <v>2754</v>
      </c>
      <c r="B4326" s="1">
        <v>1</v>
      </c>
    </row>
    <row r="4327" spans="1:2" x14ac:dyDescent="0.25">
      <c r="A4327" s="3" t="s">
        <v>3468</v>
      </c>
      <c r="B4327" s="1">
        <v>1</v>
      </c>
    </row>
    <row r="4328" spans="1:2" x14ac:dyDescent="0.25">
      <c r="A4328" s="3" t="s">
        <v>3771</v>
      </c>
      <c r="B4328" s="1">
        <v>1</v>
      </c>
    </row>
    <row r="4329" spans="1:2" x14ac:dyDescent="0.25">
      <c r="A4329" s="3" t="s">
        <v>88</v>
      </c>
      <c r="B4329" s="1">
        <v>1</v>
      </c>
    </row>
    <row r="4330" spans="1:2" x14ac:dyDescent="0.25">
      <c r="A4330" s="3" t="s">
        <v>2771</v>
      </c>
      <c r="B4330" s="1">
        <v>1</v>
      </c>
    </row>
    <row r="4331" spans="1:2" x14ac:dyDescent="0.25">
      <c r="A4331" s="3" t="s">
        <v>4132</v>
      </c>
      <c r="B4331" s="1">
        <v>1</v>
      </c>
    </row>
    <row r="4332" spans="1:2" x14ac:dyDescent="0.25">
      <c r="A4332" s="3" t="s">
        <v>215</v>
      </c>
      <c r="B4332" s="1">
        <v>1</v>
      </c>
    </row>
    <row r="4333" spans="1:2" x14ac:dyDescent="0.25">
      <c r="A4333" s="3" t="s">
        <v>1287</v>
      </c>
      <c r="B4333" s="1">
        <v>1</v>
      </c>
    </row>
    <row r="4334" spans="1:2" x14ac:dyDescent="0.25">
      <c r="A4334" s="3" t="s">
        <v>4533</v>
      </c>
      <c r="B4334" s="1">
        <v>1</v>
      </c>
    </row>
    <row r="4335" spans="1:2" x14ac:dyDescent="0.25">
      <c r="A4335" s="3" t="s">
        <v>2171</v>
      </c>
      <c r="B4335" s="1">
        <v>1</v>
      </c>
    </row>
    <row r="4336" spans="1:2" x14ac:dyDescent="0.25">
      <c r="A4336" s="3" t="s">
        <v>4414</v>
      </c>
      <c r="B4336" s="1">
        <v>1</v>
      </c>
    </row>
    <row r="4337" spans="1:2" x14ac:dyDescent="0.25">
      <c r="A4337" s="3" t="s">
        <v>3201</v>
      </c>
      <c r="B4337" s="1">
        <v>1</v>
      </c>
    </row>
    <row r="4338" spans="1:2" x14ac:dyDescent="0.25">
      <c r="A4338" s="3" t="s">
        <v>2446</v>
      </c>
      <c r="B4338" s="1">
        <v>1</v>
      </c>
    </row>
    <row r="4339" spans="1:2" x14ac:dyDescent="0.25">
      <c r="A4339" s="3" t="s">
        <v>3902</v>
      </c>
      <c r="B4339" s="1">
        <v>1</v>
      </c>
    </row>
    <row r="4340" spans="1:2" x14ac:dyDescent="0.25">
      <c r="A4340" s="3" t="s">
        <v>4142</v>
      </c>
      <c r="B4340" s="1">
        <v>1</v>
      </c>
    </row>
    <row r="4341" spans="1:2" x14ac:dyDescent="0.25">
      <c r="A4341" s="3" t="s">
        <v>2488</v>
      </c>
      <c r="B4341" s="1">
        <v>1</v>
      </c>
    </row>
    <row r="4342" spans="1:2" x14ac:dyDescent="0.25">
      <c r="A4342" s="3" t="s">
        <v>4591</v>
      </c>
      <c r="B4342" s="1">
        <v>1</v>
      </c>
    </row>
    <row r="4343" spans="1:2" x14ac:dyDescent="0.25">
      <c r="A4343" s="3" t="s">
        <v>1857</v>
      </c>
      <c r="B4343" s="1">
        <v>1</v>
      </c>
    </row>
    <row r="4344" spans="1:2" x14ac:dyDescent="0.25">
      <c r="A4344" s="3" t="s">
        <v>3003</v>
      </c>
      <c r="B4344" s="1">
        <v>1</v>
      </c>
    </row>
    <row r="4345" spans="1:2" x14ac:dyDescent="0.25">
      <c r="A4345" s="3" t="s">
        <v>451</v>
      </c>
      <c r="B4345" s="1">
        <v>1</v>
      </c>
    </row>
    <row r="4346" spans="1:2" x14ac:dyDescent="0.25">
      <c r="A4346" s="3" t="s">
        <v>4811</v>
      </c>
      <c r="B4346" s="1">
        <v>1</v>
      </c>
    </row>
    <row r="4347" spans="1:2" x14ac:dyDescent="0.25">
      <c r="A4347" s="3" t="s">
        <v>2279</v>
      </c>
      <c r="B4347" s="1">
        <v>1</v>
      </c>
    </row>
    <row r="4348" spans="1:2" x14ac:dyDescent="0.25">
      <c r="A4348" s="3" t="s">
        <v>4129</v>
      </c>
      <c r="B4348" s="1">
        <v>1</v>
      </c>
    </row>
    <row r="4349" spans="1:2" x14ac:dyDescent="0.25">
      <c r="A4349" s="3" t="s">
        <v>3156</v>
      </c>
      <c r="B4349" s="1">
        <v>1</v>
      </c>
    </row>
    <row r="4350" spans="1:2" x14ac:dyDescent="0.25">
      <c r="A4350" s="3" t="s">
        <v>1070</v>
      </c>
      <c r="B4350" s="1">
        <v>1</v>
      </c>
    </row>
    <row r="4351" spans="1:2" x14ac:dyDescent="0.25">
      <c r="A4351" s="3" t="s">
        <v>4986</v>
      </c>
      <c r="B4351" s="1">
        <v>1</v>
      </c>
    </row>
    <row r="4352" spans="1:2" x14ac:dyDescent="0.25">
      <c r="A4352" s="3" t="s">
        <v>2970</v>
      </c>
      <c r="B4352" s="1">
        <v>1</v>
      </c>
    </row>
    <row r="4353" spans="1:2" x14ac:dyDescent="0.25">
      <c r="A4353" s="3" t="s">
        <v>4734</v>
      </c>
      <c r="B4353" s="1">
        <v>1</v>
      </c>
    </row>
    <row r="4354" spans="1:2" x14ac:dyDescent="0.25">
      <c r="A4354" s="3" t="s">
        <v>2428</v>
      </c>
      <c r="B4354" s="1">
        <v>1</v>
      </c>
    </row>
    <row r="4355" spans="1:2" x14ac:dyDescent="0.25">
      <c r="A4355" s="3" t="s">
        <v>4156</v>
      </c>
      <c r="B4355" s="1">
        <v>1</v>
      </c>
    </row>
    <row r="4356" spans="1:2" x14ac:dyDescent="0.25">
      <c r="A4356" s="3" t="s">
        <v>3373</v>
      </c>
      <c r="B4356" s="1">
        <v>1</v>
      </c>
    </row>
    <row r="4357" spans="1:2" x14ac:dyDescent="0.25">
      <c r="A4357" s="3" t="s">
        <v>3336</v>
      </c>
      <c r="B4357" s="1">
        <v>1</v>
      </c>
    </row>
    <row r="4358" spans="1:2" x14ac:dyDescent="0.25">
      <c r="A4358" s="3" t="s">
        <v>245</v>
      </c>
      <c r="B4358" s="1">
        <v>1</v>
      </c>
    </row>
    <row r="4359" spans="1:2" x14ac:dyDescent="0.25">
      <c r="A4359" s="3" t="s">
        <v>3056</v>
      </c>
      <c r="B4359" s="1">
        <v>1</v>
      </c>
    </row>
    <row r="4360" spans="1:2" x14ac:dyDescent="0.25">
      <c r="A4360" s="3" t="s">
        <v>2632</v>
      </c>
      <c r="B4360" s="1">
        <v>1</v>
      </c>
    </row>
    <row r="4361" spans="1:2" x14ac:dyDescent="0.25">
      <c r="A4361" s="3" t="s">
        <v>4658</v>
      </c>
      <c r="B4361" s="1">
        <v>1</v>
      </c>
    </row>
    <row r="4362" spans="1:2" x14ac:dyDescent="0.25">
      <c r="A4362" s="3" t="s">
        <v>4693</v>
      </c>
      <c r="B4362" s="1">
        <v>1</v>
      </c>
    </row>
    <row r="4363" spans="1:2" x14ac:dyDescent="0.25">
      <c r="A4363" s="3" t="s">
        <v>2549</v>
      </c>
      <c r="B4363" s="1">
        <v>1</v>
      </c>
    </row>
    <row r="4364" spans="1:2" x14ac:dyDescent="0.25">
      <c r="A4364" s="3" t="s">
        <v>946</v>
      </c>
      <c r="B4364" s="1">
        <v>1</v>
      </c>
    </row>
    <row r="4365" spans="1:2" x14ac:dyDescent="0.25">
      <c r="A4365" s="3" t="s">
        <v>1030</v>
      </c>
      <c r="B4365" s="1">
        <v>1</v>
      </c>
    </row>
    <row r="4366" spans="1:2" x14ac:dyDescent="0.25">
      <c r="A4366" s="3" t="s">
        <v>2223</v>
      </c>
      <c r="B4366" s="1">
        <v>1</v>
      </c>
    </row>
    <row r="4367" spans="1:2" x14ac:dyDescent="0.25">
      <c r="A4367" s="3" t="s">
        <v>809</v>
      </c>
      <c r="B4367" s="1">
        <v>1</v>
      </c>
    </row>
    <row r="4368" spans="1:2" x14ac:dyDescent="0.25">
      <c r="A4368" s="3" t="s">
        <v>2605</v>
      </c>
      <c r="B4368" s="1">
        <v>1</v>
      </c>
    </row>
    <row r="4369" spans="1:2" x14ac:dyDescent="0.25">
      <c r="A4369" s="3" t="s">
        <v>4868</v>
      </c>
      <c r="B4369" s="1">
        <v>1</v>
      </c>
    </row>
    <row r="4370" spans="1:2" x14ac:dyDescent="0.25">
      <c r="A4370" s="3" t="s">
        <v>3503</v>
      </c>
      <c r="B4370" s="1">
        <v>1</v>
      </c>
    </row>
    <row r="4371" spans="1:2" x14ac:dyDescent="0.25">
      <c r="A4371" s="3" t="s">
        <v>571</v>
      </c>
      <c r="B4371" s="1">
        <v>1</v>
      </c>
    </row>
    <row r="4372" spans="1:2" x14ac:dyDescent="0.25">
      <c r="A4372" s="3" t="s">
        <v>2608</v>
      </c>
      <c r="B4372" s="1">
        <v>1</v>
      </c>
    </row>
    <row r="4373" spans="1:2" x14ac:dyDescent="0.25">
      <c r="A4373" s="3" t="s">
        <v>1431</v>
      </c>
      <c r="B4373" s="1">
        <v>1</v>
      </c>
    </row>
    <row r="4374" spans="1:2" x14ac:dyDescent="0.25">
      <c r="A4374" s="3" t="s">
        <v>2210</v>
      </c>
      <c r="B4374" s="1">
        <v>1</v>
      </c>
    </row>
    <row r="4375" spans="1:2" x14ac:dyDescent="0.25">
      <c r="A4375" s="3" t="s">
        <v>1828</v>
      </c>
      <c r="B4375" s="1">
        <v>1</v>
      </c>
    </row>
    <row r="4376" spans="1:2" x14ac:dyDescent="0.25">
      <c r="A4376" s="3" t="s">
        <v>4985</v>
      </c>
      <c r="B4376" s="1">
        <v>1</v>
      </c>
    </row>
    <row r="4377" spans="1:2" x14ac:dyDescent="0.25">
      <c r="A4377" s="3" t="s">
        <v>1709</v>
      </c>
      <c r="B4377" s="1">
        <v>1</v>
      </c>
    </row>
    <row r="4378" spans="1:2" x14ac:dyDescent="0.25">
      <c r="A4378" s="3" t="s">
        <v>3800</v>
      </c>
      <c r="B4378" s="1">
        <v>1</v>
      </c>
    </row>
    <row r="4379" spans="1:2" x14ac:dyDescent="0.25">
      <c r="A4379" s="3" t="s">
        <v>3978</v>
      </c>
      <c r="B4379" s="1">
        <v>1</v>
      </c>
    </row>
    <row r="4380" spans="1:2" x14ac:dyDescent="0.25">
      <c r="A4380" s="3" t="s">
        <v>2786</v>
      </c>
      <c r="B4380" s="1">
        <v>1</v>
      </c>
    </row>
    <row r="4381" spans="1:2" x14ac:dyDescent="0.25">
      <c r="A4381" s="3" t="s">
        <v>3416</v>
      </c>
      <c r="B4381" s="1">
        <v>1</v>
      </c>
    </row>
    <row r="4382" spans="1:2" x14ac:dyDescent="0.25">
      <c r="A4382" s="3" t="s">
        <v>2494</v>
      </c>
      <c r="B4382" s="1">
        <v>1</v>
      </c>
    </row>
    <row r="4383" spans="1:2" x14ac:dyDescent="0.25">
      <c r="A4383" s="3" t="s">
        <v>2838</v>
      </c>
      <c r="B4383" s="1">
        <v>1</v>
      </c>
    </row>
    <row r="4384" spans="1:2" x14ac:dyDescent="0.25">
      <c r="A4384" s="3" t="s">
        <v>3981</v>
      </c>
      <c r="B4384" s="1">
        <v>1</v>
      </c>
    </row>
    <row r="4385" spans="1:2" x14ac:dyDescent="0.25">
      <c r="A4385" s="3" t="s">
        <v>438</v>
      </c>
      <c r="B4385" s="1">
        <v>1</v>
      </c>
    </row>
    <row r="4386" spans="1:2" x14ac:dyDescent="0.25">
      <c r="A4386" s="3" t="s">
        <v>4524</v>
      </c>
      <c r="B4386" s="1">
        <v>1</v>
      </c>
    </row>
    <row r="4387" spans="1:2" x14ac:dyDescent="0.25">
      <c r="A4387" s="3" t="s">
        <v>490</v>
      </c>
      <c r="B4387" s="1">
        <v>1</v>
      </c>
    </row>
    <row r="4388" spans="1:2" x14ac:dyDescent="0.25">
      <c r="A4388" s="3" t="s">
        <v>4256</v>
      </c>
      <c r="B4388" s="1">
        <v>1</v>
      </c>
    </row>
    <row r="4389" spans="1:2" x14ac:dyDescent="0.25">
      <c r="A4389" s="3" t="s">
        <v>4345</v>
      </c>
      <c r="B4389" s="1">
        <v>1</v>
      </c>
    </row>
    <row r="4390" spans="1:2" x14ac:dyDescent="0.25">
      <c r="A4390" s="3" t="s">
        <v>3445</v>
      </c>
      <c r="B4390" s="1">
        <v>1</v>
      </c>
    </row>
    <row r="4391" spans="1:2" x14ac:dyDescent="0.25">
      <c r="A4391" s="3" t="s">
        <v>4618</v>
      </c>
      <c r="B4391" s="1">
        <v>1</v>
      </c>
    </row>
    <row r="4392" spans="1:2" x14ac:dyDescent="0.25">
      <c r="A4392" s="3" t="s">
        <v>1921</v>
      </c>
      <c r="B4392" s="1">
        <v>1</v>
      </c>
    </row>
    <row r="4393" spans="1:2" x14ac:dyDescent="0.25">
      <c r="A4393" s="3" t="s">
        <v>63</v>
      </c>
      <c r="B4393" s="1">
        <v>1</v>
      </c>
    </row>
    <row r="4394" spans="1:2" x14ac:dyDescent="0.25">
      <c r="A4394" s="3" t="s">
        <v>5012</v>
      </c>
      <c r="B4394" s="1">
        <v>1</v>
      </c>
    </row>
    <row r="4395" spans="1:2" x14ac:dyDescent="0.25">
      <c r="A4395" s="3" t="s">
        <v>1489</v>
      </c>
      <c r="B4395" s="1">
        <v>1</v>
      </c>
    </row>
    <row r="4396" spans="1:2" x14ac:dyDescent="0.25">
      <c r="A4396" s="3" t="s">
        <v>4351</v>
      </c>
      <c r="B4396" s="1">
        <v>1</v>
      </c>
    </row>
    <row r="4397" spans="1:2" x14ac:dyDescent="0.25">
      <c r="A4397" s="3" t="s">
        <v>3757</v>
      </c>
      <c r="B4397" s="1">
        <v>1</v>
      </c>
    </row>
    <row r="4398" spans="1:2" x14ac:dyDescent="0.25">
      <c r="A4398" s="3" t="s">
        <v>848</v>
      </c>
      <c r="B4398" s="1">
        <v>1</v>
      </c>
    </row>
    <row r="4399" spans="1:2" x14ac:dyDescent="0.25">
      <c r="A4399" s="3" t="s">
        <v>4553</v>
      </c>
      <c r="B4399" s="1">
        <v>1</v>
      </c>
    </row>
    <row r="4400" spans="1:2" x14ac:dyDescent="0.25">
      <c r="A4400" s="3" t="s">
        <v>36</v>
      </c>
      <c r="B4400" s="1">
        <v>1</v>
      </c>
    </row>
    <row r="4401" spans="1:2" x14ac:dyDescent="0.25">
      <c r="A4401" s="3" t="s">
        <v>3652</v>
      </c>
      <c r="B4401" s="1">
        <v>1</v>
      </c>
    </row>
    <row r="4402" spans="1:2" x14ac:dyDescent="0.25">
      <c r="A4402" s="3" t="s">
        <v>937</v>
      </c>
      <c r="B4402" s="1">
        <v>1</v>
      </c>
    </row>
    <row r="4403" spans="1:2" x14ac:dyDescent="0.25">
      <c r="A4403" s="3" t="s">
        <v>3780</v>
      </c>
      <c r="B4403" s="1">
        <v>1</v>
      </c>
    </row>
    <row r="4404" spans="1:2" x14ac:dyDescent="0.25">
      <c r="A4404" s="3" t="s">
        <v>3370</v>
      </c>
      <c r="B4404" s="1">
        <v>1</v>
      </c>
    </row>
    <row r="4405" spans="1:2" x14ac:dyDescent="0.25">
      <c r="A4405" s="3" t="s">
        <v>292</v>
      </c>
      <c r="B4405" s="1">
        <v>1</v>
      </c>
    </row>
    <row r="4406" spans="1:2" x14ac:dyDescent="0.25">
      <c r="A4406" s="3" t="s">
        <v>4609</v>
      </c>
      <c r="B4406" s="1">
        <v>1</v>
      </c>
    </row>
    <row r="4407" spans="1:2" x14ac:dyDescent="0.25">
      <c r="A4407" s="3" t="s">
        <v>1047</v>
      </c>
      <c r="B4407" s="1">
        <v>1</v>
      </c>
    </row>
    <row r="4408" spans="1:2" x14ac:dyDescent="0.25">
      <c r="A4408" s="3" t="s">
        <v>3429</v>
      </c>
      <c r="B4408" s="1">
        <v>1</v>
      </c>
    </row>
    <row r="4409" spans="1:2" x14ac:dyDescent="0.25">
      <c r="A4409" s="3" t="s">
        <v>2871</v>
      </c>
      <c r="B4409" s="1">
        <v>1</v>
      </c>
    </row>
    <row r="4410" spans="1:2" x14ac:dyDescent="0.25">
      <c r="A4410" s="3" t="s">
        <v>826</v>
      </c>
      <c r="B4410" s="1">
        <v>1</v>
      </c>
    </row>
    <row r="4411" spans="1:2" x14ac:dyDescent="0.25">
      <c r="A4411" s="3" t="s">
        <v>4765</v>
      </c>
      <c r="B4411" s="1">
        <v>1</v>
      </c>
    </row>
    <row r="4412" spans="1:2" x14ac:dyDescent="0.25">
      <c r="A4412" s="3" t="s">
        <v>949</v>
      </c>
      <c r="B4412" s="1">
        <v>1</v>
      </c>
    </row>
    <row r="4413" spans="1:2" x14ac:dyDescent="0.25">
      <c r="A4413" s="3" t="s">
        <v>2800</v>
      </c>
      <c r="B4413" s="1">
        <v>1</v>
      </c>
    </row>
    <row r="4414" spans="1:2" x14ac:dyDescent="0.25">
      <c r="A4414" s="3" t="s">
        <v>3267</v>
      </c>
      <c r="B4414" s="1">
        <v>1</v>
      </c>
    </row>
    <row r="4415" spans="1:2" x14ac:dyDescent="0.25">
      <c r="A4415" s="3" t="s">
        <v>2270</v>
      </c>
      <c r="B4415" s="1">
        <v>1</v>
      </c>
    </row>
    <row r="4416" spans="1:2" x14ac:dyDescent="0.25">
      <c r="A4416" s="3" t="s">
        <v>685</v>
      </c>
      <c r="B4416" s="1">
        <v>1</v>
      </c>
    </row>
    <row r="4417" spans="1:2" x14ac:dyDescent="0.25">
      <c r="A4417" s="3" t="s">
        <v>3100</v>
      </c>
      <c r="B4417" s="1">
        <v>1</v>
      </c>
    </row>
    <row r="4418" spans="1:2" x14ac:dyDescent="0.25">
      <c r="A4418" s="3" t="s">
        <v>2672</v>
      </c>
      <c r="B4418" s="1">
        <v>1</v>
      </c>
    </row>
    <row r="4419" spans="1:2" x14ac:dyDescent="0.25">
      <c r="A4419" s="3" t="s">
        <v>745</v>
      </c>
      <c r="B4419" s="1">
        <v>1</v>
      </c>
    </row>
    <row r="4420" spans="1:2" x14ac:dyDescent="0.25">
      <c r="A4420" s="3" t="s">
        <v>1546</v>
      </c>
      <c r="B4420" s="1">
        <v>1</v>
      </c>
    </row>
    <row r="4421" spans="1:2" x14ac:dyDescent="0.25">
      <c r="A4421" s="3" t="s">
        <v>1112</v>
      </c>
      <c r="B4421" s="1">
        <v>1</v>
      </c>
    </row>
    <row r="4422" spans="1:2" x14ac:dyDescent="0.25">
      <c r="A4422" s="3" t="s">
        <v>2778</v>
      </c>
      <c r="B4422" s="1">
        <v>1</v>
      </c>
    </row>
    <row r="4423" spans="1:2" x14ac:dyDescent="0.25">
      <c r="A4423" s="3" t="s">
        <v>4449</v>
      </c>
      <c r="B4423" s="1">
        <v>1</v>
      </c>
    </row>
    <row r="4424" spans="1:2" x14ac:dyDescent="0.25">
      <c r="A4424" s="3" t="s">
        <v>3803</v>
      </c>
      <c r="B4424" s="1">
        <v>1</v>
      </c>
    </row>
    <row r="4425" spans="1:2" x14ac:dyDescent="0.25">
      <c r="A4425" s="3" t="s">
        <v>4739</v>
      </c>
      <c r="B4425" s="1">
        <v>1</v>
      </c>
    </row>
    <row r="4426" spans="1:2" x14ac:dyDescent="0.25">
      <c r="A4426" s="3" t="s">
        <v>578</v>
      </c>
      <c r="B4426" s="1">
        <v>1</v>
      </c>
    </row>
    <row r="4427" spans="1:2" x14ac:dyDescent="0.25">
      <c r="A4427" s="3" t="s">
        <v>3980</v>
      </c>
      <c r="B4427" s="1">
        <v>1</v>
      </c>
    </row>
    <row r="4428" spans="1:2" x14ac:dyDescent="0.25">
      <c r="A4428" s="3" t="s">
        <v>846</v>
      </c>
      <c r="B4428" s="1">
        <v>1</v>
      </c>
    </row>
    <row r="4429" spans="1:2" x14ac:dyDescent="0.25">
      <c r="A4429" s="3" t="s">
        <v>4523</v>
      </c>
      <c r="B4429" s="1">
        <v>1</v>
      </c>
    </row>
    <row r="4430" spans="1:2" x14ac:dyDescent="0.25">
      <c r="A4430" s="3" t="s">
        <v>335</v>
      </c>
      <c r="B4430" s="1">
        <v>1</v>
      </c>
    </row>
    <row r="4431" spans="1:2" x14ac:dyDescent="0.25">
      <c r="A4431" s="3" t="s">
        <v>2361</v>
      </c>
      <c r="B4431" s="1">
        <v>1</v>
      </c>
    </row>
    <row r="4432" spans="1:2" x14ac:dyDescent="0.25">
      <c r="A4432" s="3" t="s">
        <v>2852</v>
      </c>
      <c r="B4432" s="1">
        <v>1</v>
      </c>
    </row>
    <row r="4433" spans="1:2" x14ac:dyDescent="0.25">
      <c r="A4433" s="3" t="s">
        <v>2366</v>
      </c>
      <c r="B4433" s="1">
        <v>1</v>
      </c>
    </row>
    <row r="4434" spans="1:2" x14ac:dyDescent="0.25">
      <c r="A4434" s="3" t="s">
        <v>3447</v>
      </c>
      <c r="B4434" s="1">
        <v>1</v>
      </c>
    </row>
    <row r="4435" spans="1:2" x14ac:dyDescent="0.25">
      <c r="A4435" s="3" t="s">
        <v>4300</v>
      </c>
      <c r="B4435" s="1">
        <v>1</v>
      </c>
    </row>
    <row r="4436" spans="1:2" x14ac:dyDescent="0.25">
      <c r="A4436" s="3" t="s">
        <v>4000</v>
      </c>
      <c r="B4436" s="1">
        <v>1</v>
      </c>
    </row>
    <row r="4437" spans="1:2" x14ac:dyDescent="0.25">
      <c r="A4437" s="3" t="s">
        <v>1478</v>
      </c>
      <c r="B4437" s="1">
        <v>1</v>
      </c>
    </row>
    <row r="4438" spans="1:2" x14ac:dyDescent="0.25">
      <c r="A4438" s="3" t="s">
        <v>50</v>
      </c>
      <c r="B4438" s="1">
        <v>1</v>
      </c>
    </row>
    <row r="4439" spans="1:2" x14ac:dyDescent="0.25">
      <c r="A4439" s="3" t="s">
        <v>1871</v>
      </c>
      <c r="B4439" s="1">
        <v>1</v>
      </c>
    </row>
    <row r="4440" spans="1:2" x14ac:dyDescent="0.25">
      <c r="A4440" s="3" t="s">
        <v>2886</v>
      </c>
      <c r="B4440" s="1">
        <v>1</v>
      </c>
    </row>
    <row r="4441" spans="1:2" x14ac:dyDescent="0.25">
      <c r="A4441" s="3" t="s">
        <v>1836</v>
      </c>
      <c r="B4441" s="1">
        <v>1</v>
      </c>
    </row>
    <row r="4442" spans="1:2" x14ac:dyDescent="0.25">
      <c r="A4442" s="3" t="s">
        <v>2440</v>
      </c>
      <c r="B4442" s="1">
        <v>1</v>
      </c>
    </row>
    <row r="4443" spans="1:2" x14ac:dyDescent="0.25">
      <c r="A4443" s="3" t="s">
        <v>4520</v>
      </c>
      <c r="B4443" s="1">
        <v>1</v>
      </c>
    </row>
    <row r="4444" spans="1:2" x14ac:dyDescent="0.25">
      <c r="A4444" s="3" t="s">
        <v>2756</v>
      </c>
      <c r="B4444" s="1">
        <v>1</v>
      </c>
    </row>
    <row r="4445" spans="1:2" x14ac:dyDescent="0.25">
      <c r="A4445" s="3" t="s">
        <v>3022</v>
      </c>
      <c r="B4445" s="1">
        <v>1</v>
      </c>
    </row>
    <row r="4446" spans="1:2" x14ac:dyDescent="0.25">
      <c r="A4446" s="3" t="s">
        <v>3522</v>
      </c>
      <c r="B4446" s="1">
        <v>1</v>
      </c>
    </row>
    <row r="4447" spans="1:2" x14ac:dyDescent="0.25">
      <c r="A4447" s="3" t="s">
        <v>4466</v>
      </c>
      <c r="B4447" s="1">
        <v>1</v>
      </c>
    </row>
    <row r="4448" spans="1:2" x14ac:dyDescent="0.25">
      <c r="A4448" s="3" t="s">
        <v>3666</v>
      </c>
      <c r="B4448" s="1">
        <v>1</v>
      </c>
    </row>
    <row r="4449" spans="1:2" x14ac:dyDescent="0.25">
      <c r="A4449" s="3" t="s">
        <v>1594</v>
      </c>
      <c r="B4449" s="1">
        <v>1</v>
      </c>
    </row>
    <row r="4450" spans="1:2" x14ac:dyDescent="0.25">
      <c r="A4450" s="3" t="s">
        <v>1213</v>
      </c>
      <c r="B4450" s="1">
        <v>1</v>
      </c>
    </row>
    <row r="4451" spans="1:2" x14ac:dyDescent="0.25">
      <c r="A4451" s="3" t="s">
        <v>786</v>
      </c>
      <c r="B4451" s="1">
        <v>1</v>
      </c>
    </row>
    <row r="4452" spans="1:2" x14ac:dyDescent="0.25">
      <c r="A4452" s="3" t="s">
        <v>4555</v>
      </c>
      <c r="B4452" s="1">
        <v>1</v>
      </c>
    </row>
    <row r="4453" spans="1:2" x14ac:dyDescent="0.25">
      <c r="A4453" s="3" t="s">
        <v>1779</v>
      </c>
      <c r="B4453" s="1">
        <v>1</v>
      </c>
    </row>
    <row r="4454" spans="1:2" x14ac:dyDescent="0.25">
      <c r="A4454" s="3" t="s">
        <v>2737</v>
      </c>
      <c r="B4454" s="1">
        <v>1</v>
      </c>
    </row>
    <row r="4455" spans="1:2" x14ac:dyDescent="0.25">
      <c r="A4455" s="3" t="s">
        <v>349</v>
      </c>
      <c r="B4455" s="1">
        <v>1</v>
      </c>
    </row>
    <row r="4456" spans="1:2" x14ac:dyDescent="0.25">
      <c r="A4456" s="3" t="s">
        <v>1458</v>
      </c>
      <c r="B4456" s="1">
        <v>1</v>
      </c>
    </row>
    <row r="4457" spans="1:2" x14ac:dyDescent="0.25">
      <c r="A4457" s="3" t="s">
        <v>4402</v>
      </c>
      <c r="B4457" s="1">
        <v>1</v>
      </c>
    </row>
    <row r="4458" spans="1:2" x14ac:dyDescent="0.25">
      <c r="A4458" s="3" t="s">
        <v>2295</v>
      </c>
      <c r="B4458" s="1">
        <v>1</v>
      </c>
    </row>
    <row r="4459" spans="1:2" x14ac:dyDescent="0.25">
      <c r="A4459" s="3" t="s">
        <v>4101</v>
      </c>
      <c r="B4459" s="1">
        <v>1</v>
      </c>
    </row>
    <row r="4460" spans="1:2" x14ac:dyDescent="0.25">
      <c r="A4460" s="3" t="s">
        <v>401</v>
      </c>
      <c r="B4460" s="1">
        <v>1</v>
      </c>
    </row>
    <row r="4461" spans="1:2" x14ac:dyDescent="0.25">
      <c r="A4461" s="3" t="s">
        <v>2312</v>
      </c>
      <c r="B4461" s="1">
        <v>1</v>
      </c>
    </row>
    <row r="4462" spans="1:2" x14ac:dyDescent="0.25">
      <c r="A4462" s="3" t="s">
        <v>4209</v>
      </c>
      <c r="B4462" s="1">
        <v>1</v>
      </c>
    </row>
    <row r="4463" spans="1:2" x14ac:dyDescent="0.25">
      <c r="A4463" s="3" t="s">
        <v>3875</v>
      </c>
      <c r="B4463" s="1">
        <v>1</v>
      </c>
    </row>
    <row r="4464" spans="1:2" x14ac:dyDescent="0.25">
      <c r="A4464" s="3" t="s">
        <v>2993</v>
      </c>
      <c r="B4464" s="1">
        <v>1</v>
      </c>
    </row>
    <row r="4465" spans="1:2" x14ac:dyDescent="0.25">
      <c r="A4465" s="3" t="s">
        <v>2571</v>
      </c>
      <c r="B4465" s="1">
        <v>1</v>
      </c>
    </row>
    <row r="4466" spans="1:2" x14ac:dyDescent="0.25">
      <c r="A4466" s="3" t="s">
        <v>2875</v>
      </c>
      <c r="B4466" s="1">
        <v>1</v>
      </c>
    </row>
    <row r="4467" spans="1:2" x14ac:dyDescent="0.25">
      <c r="A4467" s="3" t="s">
        <v>741</v>
      </c>
      <c r="B4467" s="1">
        <v>1</v>
      </c>
    </row>
    <row r="4468" spans="1:2" x14ac:dyDescent="0.25">
      <c r="A4468" s="3" t="s">
        <v>1254</v>
      </c>
      <c r="B4468" s="1">
        <v>1</v>
      </c>
    </row>
    <row r="4469" spans="1:2" x14ac:dyDescent="0.25">
      <c r="A4469" s="3" t="s">
        <v>716</v>
      </c>
      <c r="B4469" s="1">
        <v>1</v>
      </c>
    </row>
    <row r="4470" spans="1:2" x14ac:dyDescent="0.25">
      <c r="A4470" s="3" t="s">
        <v>1835</v>
      </c>
      <c r="B4470" s="1">
        <v>1</v>
      </c>
    </row>
    <row r="4471" spans="1:2" x14ac:dyDescent="0.25">
      <c r="A4471" s="3" t="s">
        <v>2086</v>
      </c>
      <c r="B4471" s="1">
        <v>1</v>
      </c>
    </row>
    <row r="4472" spans="1:2" x14ac:dyDescent="0.25">
      <c r="A4472" s="3" t="s">
        <v>2022</v>
      </c>
      <c r="B4472" s="1">
        <v>1</v>
      </c>
    </row>
    <row r="4473" spans="1:2" x14ac:dyDescent="0.25">
      <c r="A4473" s="3" t="s">
        <v>1271</v>
      </c>
      <c r="B4473" s="1">
        <v>1</v>
      </c>
    </row>
    <row r="4474" spans="1:2" x14ac:dyDescent="0.25">
      <c r="A4474" s="3" t="s">
        <v>187</v>
      </c>
      <c r="B4474" s="1">
        <v>1</v>
      </c>
    </row>
    <row r="4475" spans="1:2" x14ac:dyDescent="0.25">
      <c r="A4475" s="3" t="s">
        <v>3616</v>
      </c>
      <c r="B4475" s="1">
        <v>1</v>
      </c>
    </row>
    <row r="4476" spans="1:2" x14ac:dyDescent="0.25">
      <c r="A4476" s="3" t="s">
        <v>2860</v>
      </c>
      <c r="B4476" s="1">
        <v>1</v>
      </c>
    </row>
    <row r="4477" spans="1:2" x14ac:dyDescent="0.25">
      <c r="A4477" s="3" t="s">
        <v>1553</v>
      </c>
      <c r="B4477" s="1">
        <v>1</v>
      </c>
    </row>
    <row r="4478" spans="1:2" x14ac:dyDescent="0.25">
      <c r="A4478" s="3" t="s">
        <v>4522</v>
      </c>
      <c r="B4478" s="1">
        <v>1</v>
      </c>
    </row>
    <row r="4479" spans="1:2" x14ac:dyDescent="0.25">
      <c r="A4479" s="3" t="s">
        <v>1687</v>
      </c>
      <c r="B4479" s="1">
        <v>1</v>
      </c>
    </row>
    <row r="4480" spans="1:2" x14ac:dyDescent="0.25">
      <c r="A4480" s="3" t="s">
        <v>1292</v>
      </c>
      <c r="B4480" s="1">
        <v>1</v>
      </c>
    </row>
    <row r="4481" spans="1:2" x14ac:dyDescent="0.25">
      <c r="A4481" s="3" t="s">
        <v>3881</v>
      </c>
      <c r="B4481" s="1">
        <v>1</v>
      </c>
    </row>
    <row r="4482" spans="1:2" x14ac:dyDescent="0.25">
      <c r="A4482" s="3" t="s">
        <v>1659</v>
      </c>
      <c r="B4482" s="1">
        <v>1</v>
      </c>
    </row>
    <row r="4483" spans="1:2" x14ac:dyDescent="0.25">
      <c r="A4483" s="3" t="s">
        <v>4032</v>
      </c>
      <c r="B4483" s="1">
        <v>1</v>
      </c>
    </row>
    <row r="4484" spans="1:2" x14ac:dyDescent="0.25">
      <c r="A4484" s="3" t="s">
        <v>1335</v>
      </c>
      <c r="B4484" s="1">
        <v>1</v>
      </c>
    </row>
    <row r="4485" spans="1:2" x14ac:dyDescent="0.25">
      <c r="A4485" s="3" t="s">
        <v>262</v>
      </c>
      <c r="B4485" s="1">
        <v>1</v>
      </c>
    </row>
    <row r="4486" spans="1:2" x14ac:dyDescent="0.25">
      <c r="A4486" s="3" t="s">
        <v>880</v>
      </c>
      <c r="B4486" s="1">
        <v>1</v>
      </c>
    </row>
    <row r="4487" spans="1:2" x14ac:dyDescent="0.25">
      <c r="A4487" s="3" t="s">
        <v>1081</v>
      </c>
      <c r="B4487" s="1">
        <v>1</v>
      </c>
    </row>
    <row r="4488" spans="1:2" x14ac:dyDescent="0.25">
      <c r="A4488" s="3" t="s">
        <v>2873</v>
      </c>
      <c r="B4488" s="1">
        <v>1</v>
      </c>
    </row>
    <row r="4489" spans="1:2" x14ac:dyDescent="0.25">
      <c r="A4489" s="3" t="s">
        <v>1555</v>
      </c>
      <c r="B4489" s="1">
        <v>1</v>
      </c>
    </row>
    <row r="4490" spans="1:2" x14ac:dyDescent="0.25">
      <c r="A4490" s="3" t="s">
        <v>4835</v>
      </c>
      <c r="B4490" s="1">
        <v>1</v>
      </c>
    </row>
    <row r="4491" spans="1:2" x14ac:dyDescent="0.25">
      <c r="A4491" s="3" t="s">
        <v>3410</v>
      </c>
      <c r="B4491" s="1">
        <v>1</v>
      </c>
    </row>
    <row r="4492" spans="1:2" x14ac:dyDescent="0.25">
      <c r="A4492" s="3" t="s">
        <v>2592</v>
      </c>
      <c r="B4492" s="1">
        <v>1</v>
      </c>
    </row>
    <row r="4493" spans="1:2" x14ac:dyDescent="0.25">
      <c r="A4493" s="3" t="s">
        <v>379</v>
      </c>
      <c r="B4493" s="1">
        <v>1</v>
      </c>
    </row>
    <row r="4494" spans="1:2" x14ac:dyDescent="0.25">
      <c r="A4494" s="3" t="s">
        <v>267</v>
      </c>
      <c r="B4494" s="1">
        <v>1</v>
      </c>
    </row>
    <row r="4495" spans="1:2" x14ac:dyDescent="0.25">
      <c r="A4495" s="3" t="s">
        <v>1541</v>
      </c>
      <c r="B4495" s="1">
        <v>1</v>
      </c>
    </row>
    <row r="4496" spans="1:2" x14ac:dyDescent="0.25">
      <c r="A4496" s="3" t="s">
        <v>948</v>
      </c>
      <c r="B4496" s="1">
        <v>1</v>
      </c>
    </row>
    <row r="4497" spans="1:2" x14ac:dyDescent="0.25">
      <c r="A4497" s="3" t="s">
        <v>3723</v>
      </c>
      <c r="B4497" s="1">
        <v>1</v>
      </c>
    </row>
    <row r="4498" spans="1:2" x14ac:dyDescent="0.25">
      <c r="A4498" s="3" t="s">
        <v>4397</v>
      </c>
      <c r="B4498" s="1">
        <v>1</v>
      </c>
    </row>
    <row r="4499" spans="1:2" x14ac:dyDescent="0.25">
      <c r="A4499" s="3" t="s">
        <v>3927</v>
      </c>
      <c r="B4499" s="1">
        <v>1</v>
      </c>
    </row>
    <row r="4500" spans="1:2" x14ac:dyDescent="0.25">
      <c r="A4500" s="3" t="s">
        <v>847</v>
      </c>
      <c r="B4500" s="1">
        <v>1</v>
      </c>
    </row>
    <row r="4501" spans="1:2" x14ac:dyDescent="0.25">
      <c r="A4501" s="3" t="s">
        <v>4878</v>
      </c>
      <c r="B4501" s="1">
        <v>1</v>
      </c>
    </row>
    <row r="4502" spans="1:2" x14ac:dyDescent="0.25">
      <c r="A4502" s="3" t="s">
        <v>138</v>
      </c>
      <c r="B4502" s="1">
        <v>1</v>
      </c>
    </row>
    <row r="4503" spans="1:2" x14ac:dyDescent="0.25">
      <c r="A4503" s="3" t="s">
        <v>3492</v>
      </c>
      <c r="B4503" s="1">
        <v>1</v>
      </c>
    </row>
    <row r="4504" spans="1:2" x14ac:dyDescent="0.25">
      <c r="A4504" s="3" t="s">
        <v>3526</v>
      </c>
      <c r="B4504" s="1">
        <v>1</v>
      </c>
    </row>
    <row r="4505" spans="1:2" x14ac:dyDescent="0.25">
      <c r="A4505" s="3" t="s">
        <v>2179</v>
      </c>
      <c r="B4505" s="1">
        <v>1</v>
      </c>
    </row>
    <row r="4506" spans="1:2" x14ac:dyDescent="0.25">
      <c r="A4506" s="3" t="s">
        <v>796</v>
      </c>
      <c r="B4506" s="1">
        <v>1</v>
      </c>
    </row>
    <row r="4507" spans="1:2" x14ac:dyDescent="0.25">
      <c r="A4507" s="3" t="s">
        <v>4444</v>
      </c>
      <c r="B4507" s="1">
        <v>1</v>
      </c>
    </row>
    <row r="4508" spans="1:2" x14ac:dyDescent="0.25">
      <c r="A4508" s="3" t="s">
        <v>1012</v>
      </c>
      <c r="B4508" s="1">
        <v>1</v>
      </c>
    </row>
    <row r="4509" spans="1:2" x14ac:dyDescent="0.25">
      <c r="A4509" s="3" t="s">
        <v>4406</v>
      </c>
      <c r="B4509" s="1">
        <v>1</v>
      </c>
    </row>
    <row r="4510" spans="1:2" x14ac:dyDescent="0.25">
      <c r="A4510" s="3" t="s">
        <v>4841</v>
      </c>
      <c r="B4510" s="1">
        <v>1</v>
      </c>
    </row>
    <row r="4511" spans="1:2" x14ac:dyDescent="0.25">
      <c r="A4511" s="3" t="s">
        <v>4970</v>
      </c>
      <c r="B4511" s="1">
        <v>1</v>
      </c>
    </row>
    <row r="4512" spans="1:2" x14ac:dyDescent="0.25">
      <c r="A4512" s="3" t="s">
        <v>1929</v>
      </c>
      <c r="B4512" s="1">
        <v>1</v>
      </c>
    </row>
    <row r="4513" spans="1:2" x14ac:dyDescent="0.25">
      <c r="A4513" s="3" t="s">
        <v>3126</v>
      </c>
      <c r="B4513" s="1">
        <v>1</v>
      </c>
    </row>
    <row r="4514" spans="1:2" x14ac:dyDescent="0.25">
      <c r="A4514" s="3" t="s">
        <v>2843</v>
      </c>
      <c r="B4514" s="1">
        <v>1</v>
      </c>
    </row>
    <row r="4515" spans="1:2" x14ac:dyDescent="0.25">
      <c r="A4515" s="3" t="s">
        <v>3032</v>
      </c>
      <c r="B4515" s="1">
        <v>1</v>
      </c>
    </row>
    <row r="4516" spans="1:2" x14ac:dyDescent="0.25">
      <c r="A4516" s="3" t="s">
        <v>2612</v>
      </c>
      <c r="B4516" s="1">
        <v>1</v>
      </c>
    </row>
    <row r="4517" spans="1:2" x14ac:dyDescent="0.25">
      <c r="A4517" s="3" t="s">
        <v>3807</v>
      </c>
      <c r="B4517" s="1">
        <v>1</v>
      </c>
    </row>
    <row r="4518" spans="1:2" x14ac:dyDescent="0.25">
      <c r="A4518" s="3" t="s">
        <v>3064</v>
      </c>
      <c r="B4518" s="1">
        <v>1</v>
      </c>
    </row>
    <row r="4519" spans="1:2" x14ac:dyDescent="0.25">
      <c r="A4519" s="3" t="s">
        <v>3278</v>
      </c>
      <c r="B4519" s="1">
        <v>1</v>
      </c>
    </row>
    <row r="4520" spans="1:2" x14ac:dyDescent="0.25">
      <c r="A4520" s="3" t="s">
        <v>3061</v>
      </c>
      <c r="B4520" s="1">
        <v>1</v>
      </c>
    </row>
    <row r="4521" spans="1:2" x14ac:dyDescent="0.25">
      <c r="A4521" s="3" t="s">
        <v>799</v>
      </c>
      <c r="B4521" s="1">
        <v>1</v>
      </c>
    </row>
    <row r="4522" spans="1:2" x14ac:dyDescent="0.25">
      <c r="A4522" s="3" t="s">
        <v>4969</v>
      </c>
      <c r="B4522" s="1">
        <v>1</v>
      </c>
    </row>
    <row r="4523" spans="1:2" x14ac:dyDescent="0.25">
      <c r="A4523" s="3" t="s">
        <v>2724</v>
      </c>
      <c r="B4523" s="1">
        <v>1</v>
      </c>
    </row>
    <row r="4524" spans="1:2" x14ac:dyDescent="0.25">
      <c r="A4524" s="3" t="s">
        <v>1055</v>
      </c>
      <c r="B4524" s="1">
        <v>1</v>
      </c>
    </row>
    <row r="4525" spans="1:2" x14ac:dyDescent="0.25">
      <c r="A4525" s="3" t="s">
        <v>728</v>
      </c>
      <c r="B4525" s="1">
        <v>1</v>
      </c>
    </row>
    <row r="4526" spans="1:2" x14ac:dyDescent="0.25">
      <c r="A4526" s="3" t="s">
        <v>3720</v>
      </c>
      <c r="B4526" s="1">
        <v>1</v>
      </c>
    </row>
    <row r="4527" spans="1:2" x14ac:dyDescent="0.25">
      <c r="A4527" s="3" t="s">
        <v>1781</v>
      </c>
      <c r="B4527" s="1">
        <v>1</v>
      </c>
    </row>
    <row r="4528" spans="1:2" x14ac:dyDescent="0.25">
      <c r="A4528" s="3" t="s">
        <v>3850</v>
      </c>
      <c r="B4528" s="1">
        <v>1</v>
      </c>
    </row>
    <row r="4529" spans="1:2" x14ac:dyDescent="0.25">
      <c r="A4529" s="3" t="s">
        <v>2470</v>
      </c>
      <c r="B4529" s="1">
        <v>1</v>
      </c>
    </row>
    <row r="4530" spans="1:2" x14ac:dyDescent="0.25">
      <c r="A4530" s="3" t="s">
        <v>1057</v>
      </c>
      <c r="B4530" s="1">
        <v>1</v>
      </c>
    </row>
    <row r="4531" spans="1:2" x14ac:dyDescent="0.25">
      <c r="A4531" s="3" t="s">
        <v>5004</v>
      </c>
      <c r="B4531" s="1">
        <v>1</v>
      </c>
    </row>
    <row r="4532" spans="1:2" x14ac:dyDescent="0.25">
      <c r="A4532" s="3" t="s">
        <v>4499</v>
      </c>
      <c r="B4532" s="1">
        <v>1</v>
      </c>
    </row>
    <row r="4533" spans="1:2" x14ac:dyDescent="0.25">
      <c r="A4533" s="3" t="s">
        <v>3085</v>
      </c>
      <c r="B4533" s="1">
        <v>1</v>
      </c>
    </row>
    <row r="4534" spans="1:2" x14ac:dyDescent="0.25">
      <c r="A4534" s="3" t="s">
        <v>2341</v>
      </c>
      <c r="B4534" s="1">
        <v>1</v>
      </c>
    </row>
    <row r="4535" spans="1:2" x14ac:dyDescent="0.25">
      <c r="A4535" s="3" t="s">
        <v>268</v>
      </c>
      <c r="B4535" s="1">
        <v>1</v>
      </c>
    </row>
    <row r="4536" spans="1:2" x14ac:dyDescent="0.25">
      <c r="A4536" s="3" t="s">
        <v>3277</v>
      </c>
      <c r="B4536" s="1">
        <v>1</v>
      </c>
    </row>
    <row r="4537" spans="1:2" x14ac:dyDescent="0.25">
      <c r="A4537" s="3" t="s">
        <v>195</v>
      </c>
      <c r="B4537" s="1">
        <v>1</v>
      </c>
    </row>
    <row r="4538" spans="1:2" x14ac:dyDescent="0.25">
      <c r="A4538" s="3" t="s">
        <v>3490</v>
      </c>
      <c r="B4538" s="1">
        <v>1</v>
      </c>
    </row>
    <row r="4539" spans="1:2" x14ac:dyDescent="0.25">
      <c r="A4539" s="3" t="s">
        <v>1277</v>
      </c>
      <c r="B4539" s="1">
        <v>1</v>
      </c>
    </row>
    <row r="4540" spans="1:2" x14ac:dyDescent="0.25">
      <c r="A4540" s="3" t="s">
        <v>1582</v>
      </c>
      <c r="B4540" s="1">
        <v>1</v>
      </c>
    </row>
    <row r="4541" spans="1:2" x14ac:dyDescent="0.25">
      <c r="A4541" s="3" t="s">
        <v>323</v>
      </c>
      <c r="B4541" s="1">
        <v>1</v>
      </c>
    </row>
    <row r="4542" spans="1:2" x14ac:dyDescent="0.25">
      <c r="A4542" s="3" t="s">
        <v>2783</v>
      </c>
      <c r="B4542" s="1">
        <v>1</v>
      </c>
    </row>
    <row r="4543" spans="1:2" x14ac:dyDescent="0.25">
      <c r="A4543" s="3" t="s">
        <v>4173</v>
      </c>
      <c r="B4543" s="1">
        <v>1</v>
      </c>
    </row>
    <row r="4544" spans="1:2" x14ac:dyDescent="0.25">
      <c r="A4544" s="3" t="s">
        <v>1825</v>
      </c>
      <c r="B4544" s="1">
        <v>1</v>
      </c>
    </row>
    <row r="4545" spans="1:2" x14ac:dyDescent="0.25">
      <c r="A4545" s="3" t="s">
        <v>1824</v>
      </c>
      <c r="B4545" s="1">
        <v>1</v>
      </c>
    </row>
    <row r="4546" spans="1:2" x14ac:dyDescent="0.25">
      <c r="A4546" s="3" t="s">
        <v>3346</v>
      </c>
      <c r="B4546" s="1">
        <v>1</v>
      </c>
    </row>
    <row r="4547" spans="1:2" x14ac:dyDescent="0.25">
      <c r="A4547" s="3" t="s">
        <v>3663</v>
      </c>
      <c r="B4547" s="1">
        <v>1</v>
      </c>
    </row>
    <row r="4548" spans="1:2" x14ac:dyDescent="0.25">
      <c r="A4548" s="3" t="s">
        <v>133</v>
      </c>
      <c r="B4548" s="1">
        <v>1</v>
      </c>
    </row>
    <row r="4549" spans="1:2" x14ac:dyDescent="0.25">
      <c r="A4549" s="3" t="s">
        <v>4475</v>
      </c>
      <c r="B4549" s="1">
        <v>1</v>
      </c>
    </row>
    <row r="4550" spans="1:2" x14ac:dyDescent="0.25">
      <c r="A4550" s="3" t="s">
        <v>348</v>
      </c>
      <c r="B4550" s="1">
        <v>1</v>
      </c>
    </row>
    <row r="4551" spans="1:2" x14ac:dyDescent="0.25">
      <c r="A4551" s="3" t="s">
        <v>1511</v>
      </c>
      <c r="B4551" s="1">
        <v>1</v>
      </c>
    </row>
    <row r="4552" spans="1:2" x14ac:dyDescent="0.25">
      <c r="A4552" s="3" t="s">
        <v>1844</v>
      </c>
      <c r="B4552" s="1">
        <v>1</v>
      </c>
    </row>
    <row r="4553" spans="1:2" x14ac:dyDescent="0.25">
      <c r="A4553" s="3" t="s">
        <v>2011</v>
      </c>
      <c r="B4553" s="1">
        <v>1</v>
      </c>
    </row>
    <row r="4554" spans="1:2" x14ac:dyDescent="0.25">
      <c r="A4554" s="3" t="s">
        <v>884</v>
      </c>
      <c r="B4554" s="1">
        <v>1</v>
      </c>
    </row>
    <row r="4555" spans="1:2" x14ac:dyDescent="0.25">
      <c r="A4555" s="3" t="s">
        <v>1022</v>
      </c>
      <c r="B4555" s="1">
        <v>1</v>
      </c>
    </row>
    <row r="4556" spans="1:2" x14ac:dyDescent="0.25">
      <c r="A4556" s="3" t="s">
        <v>897</v>
      </c>
      <c r="B4556" s="1">
        <v>1</v>
      </c>
    </row>
    <row r="4557" spans="1:2" x14ac:dyDescent="0.25">
      <c r="A4557" s="3" t="s">
        <v>2080</v>
      </c>
      <c r="B4557" s="1">
        <v>1</v>
      </c>
    </row>
    <row r="4558" spans="1:2" x14ac:dyDescent="0.25">
      <c r="A4558" s="3" t="s">
        <v>363</v>
      </c>
      <c r="B4558" s="1">
        <v>1</v>
      </c>
    </row>
    <row r="4559" spans="1:2" x14ac:dyDescent="0.25">
      <c r="A4559" s="3" t="s">
        <v>2308</v>
      </c>
      <c r="B4559" s="1">
        <v>1</v>
      </c>
    </row>
    <row r="4560" spans="1:2" x14ac:dyDescent="0.25">
      <c r="A4560" s="3" t="s">
        <v>2300</v>
      </c>
      <c r="B4560" s="1">
        <v>1</v>
      </c>
    </row>
    <row r="4561" spans="1:2" x14ac:dyDescent="0.25">
      <c r="A4561" s="3" t="s">
        <v>620</v>
      </c>
      <c r="B4561" s="1">
        <v>1</v>
      </c>
    </row>
    <row r="4562" spans="1:2" x14ac:dyDescent="0.25">
      <c r="A4562" s="3" t="s">
        <v>1727</v>
      </c>
      <c r="B4562" s="1">
        <v>1</v>
      </c>
    </row>
    <row r="4563" spans="1:2" x14ac:dyDescent="0.25">
      <c r="A4563" s="3" t="s">
        <v>4163</v>
      </c>
      <c r="B4563" s="1">
        <v>1</v>
      </c>
    </row>
    <row r="4564" spans="1:2" x14ac:dyDescent="0.25">
      <c r="A4564" s="3" t="s">
        <v>3450</v>
      </c>
      <c r="B4564" s="1">
        <v>1</v>
      </c>
    </row>
    <row r="4565" spans="1:2" x14ac:dyDescent="0.25">
      <c r="A4565" s="3" t="s">
        <v>4073</v>
      </c>
      <c r="B4565" s="1">
        <v>1</v>
      </c>
    </row>
    <row r="4566" spans="1:2" x14ac:dyDescent="0.25">
      <c r="A4566" s="3" t="s">
        <v>3595</v>
      </c>
      <c r="B4566" s="1">
        <v>1</v>
      </c>
    </row>
    <row r="4567" spans="1:2" x14ac:dyDescent="0.25">
      <c r="A4567" s="3" t="s">
        <v>3994</v>
      </c>
      <c r="B4567" s="1">
        <v>1</v>
      </c>
    </row>
    <row r="4568" spans="1:2" x14ac:dyDescent="0.25">
      <c r="A4568" s="3" t="s">
        <v>4945</v>
      </c>
      <c r="B4568" s="1">
        <v>1</v>
      </c>
    </row>
    <row r="4569" spans="1:2" x14ac:dyDescent="0.25">
      <c r="A4569" s="3" t="s">
        <v>733</v>
      </c>
      <c r="B4569" s="1">
        <v>1</v>
      </c>
    </row>
    <row r="4570" spans="1:2" x14ac:dyDescent="0.25">
      <c r="A4570" s="3" t="s">
        <v>3809</v>
      </c>
      <c r="B4570" s="1">
        <v>1</v>
      </c>
    </row>
    <row r="4571" spans="1:2" x14ac:dyDescent="0.25">
      <c r="A4571" s="3" t="s">
        <v>4174</v>
      </c>
      <c r="B4571" s="1">
        <v>1</v>
      </c>
    </row>
    <row r="4572" spans="1:2" x14ac:dyDescent="0.25">
      <c r="A4572" s="3" t="s">
        <v>4359</v>
      </c>
      <c r="B4572" s="1">
        <v>1</v>
      </c>
    </row>
    <row r="4573" spans="1:2" x14ac:dyDescent="0.25">
      <c r="A4573" s="3" t="s">
        <v>4030</v>
      </c>
      <c r="B4573" s="1">
        <v>1</v>
      </c>
    </row>
    <row r="4574" spans="1:2" x14ac:dyDescent="0.25">
      <c r="A4574" s="3" t="s">
        <v>710</v>
      </c>
      <c r="B4574" s="1">
        <v>1</v>
      </c>
    </row>
    <row r="4575" spans="1:2" x14ac:dyDescent="0.25">
      <c r="A4575" s="3" t="s">
        <v>1695</v>
      </c>
      <c r="B4575" s="1">
        <v>1</v>
      </c>
    </row>
    <row r="4576" spans="1:2" x14ac:dyDescent="0.25">
      <c r="A4576" s="3" t="s">
        <v>3963</v>
      </c>
      <c r="B4576" s="1">
        <v>1</v>
      </c>
    </row>
    <row r="4577" spans="1:2" x14ac:dyDescent="0.25">
      <c r="A4577" s="3" t="s">
        <v>3392</v>
      </c>
      <c r="B4577" s="1">
        <v>1</v>
      </c>
    </row>
    <row r="4578" spans="1:2" x14ac:dyDescent="0.25">
      <c r="A4578" s="3" t="s">
        <v>4894</v>
      </c>
      <c r="B4578" s="1">
        <v>1</v>
      </c>
    </row>
    <row r="4579" spans="1:2" x14ac:dyDescent="0.25">
      <c r="A4579" s="3" t="s">
        <v>947</v>
      </c>
      <c r="B4579" s="1">
        <v>1</v>
      </c>
    </row>
    <row r="4580" spans="1:2" x14ac:dyDescent="0.25">
      <c r="A4580" s="3" t="s">
        <v>3116</v>
      </c>
      <c r="B4580" s="1">
        <v>1</v>
      </c>
    </row>
    <row r="4581" spans="1:2" x14ac:dyDescent="0.25">
      <c r="A4581" s="3" t="s">
        <v>3101</v>
      </c>
      <c r="B4581" s="1">
        <v>1</v>
      </c>
    </row>
    <row r="4582" spans="1:2" x14ac:dyDescent="0.25">
      <c r="A4582" s="3" t="s">
        <v>2735</v>
      </c>
      <c r="B4582" s="1">
        <v>1</v>
      </c>
    </row>
    <row r="4583" spans="1:2" x14ac:dyDescent="0.25">
      <c r="A4583" s="3" t="s">
        <v>4603</v>
      </c>
      <c r="B4583" s="1">
        <v>1</v>
      </c>
    </row>
    <row r="4584" spans="1:2" x14ac:dyDescent="0.25">
      <c r="A4584" s="3" t="s">
        <v>2991</v>
      </c>
      <c r="B4584" s="1">
        <v>1</v>
      </c>
    </row>
    <row r="4585" spans="1:2" x14ac:dyDescent="0.25">
      <c r="A4585" s="3" t="s">
        <v>2412</v>
      </c>
      <c r="B4585" s="1">
        <v>1</v>
      </c>
    </row>
    <row r="4586" spans="1:2" x14ac:dyDescent="0.25">
      <c r="A4586" s="3" t="s">
        <v>2951</v>
      </c>
      <c r="B4586" s="1">
        <v>1</v>
      </c>
    </row>
    <row r="4587" spans="1:2" x14ac:dyDescent="0.25">
      <c r="A4587" s="3" t="s">
        <v>169</v>
      </c>
      <c r="B4587" s="1">
        <v>1</v>
      </c>
    </row>
    <row r="4588" spans="1:2" x14ac:dyDescent="0.25">
      <c r="A4588" s="3" t="s">
        <v>2393</v>
      </c>
      <c r="B4588" s="1">
        <v>1</v>
      </c>
    </row>
    <row r="4589" spans="1:2" x14ac:dyDescent="0.25">
      <c r="A4589" s="3" t="s">
        <v>617</v>
      </c>
      <c r="B4589" s="1">
        <v>1</v>
      </c>
    </row>
    <row r="4590" spans="1:2" x14ac:dyDescent="0.25">
      <c r="A4590" s="3" t="s">
        <v>1638</v>
      </c>
      <c r="B4590" s="1">
        <v>1</v>
      </c>
    </row>
    <row r="4591" spans="1:2" x14ac:dyDescent="0.25">
      <c r="A4591" s="3" t="s">
        <v>3597</v>
      </c>
      <c r="B4591" s="1">
        <v>1</v>
      </c>
    </row>
    <row r="4592" spans="1:2" x14ac:dyDescent="0.25">
      <c r="A4592" s="3" t="s">
        <v>4017</v>
      </c>
      <c r="B4592" s="1">
        <v>1</v>
      </c>
    </row>
    <row r="4593" spans="1:2" x14ac:dyDescent="0.25">
      <c r="A4593" s="3" t="s">
        <v>1682</v>
      </c>
      <c r="B4593" s="1">
        <v>1</v>
      </c>
    </row>
    <row r="4594" spans="1:2" x14ac:dyDescent="0.25">
      <c r="A4594" s="3" t="s">
        <v>2044</v>
      </c>
      <c r="B4594" s="1">
        <v>1</v>
      </c>
    </row>
    <row r="4595" spans="1:2" x14ac:dyDescent="0.25">
      <c r="A4595" s="3" t="s">
        <v>1652</v>
      </c>
      <c r="B4595" s="1">
        <v>1</v>
      </c>
    </row>
    <row r="4596" spans="1:2" x14ac:dyDescent="0.25">
      <c r="A4596" s="3" t="s">
        <v>3094</v>
      </c>
      <c r="B4596" s="1">
        <v>1</v>
      </c>
    </row>
    <row r="4597" spans="1:2" x14ac:dyDescent="0.25">
      <c r="A4597" s="3" t="s">
        <v>2064</v>
      </c>
      <c r="B4597" s="1">
        <v>1</v>
      </c>
    </row>
    <row r="4598" spans="1:2" x14ac:dyDescent="0.25">
      <c r="A4598" s="3" t="s">
        <v>1331</v>
      </c>
      <c r="B4598" s="1">
        <v>1</v>
      </c>
    </row>
    <row r="4599" spans="1:2" x14ac:dyDescent="0.25">
      <c r="A4599" s="3" t="s">
        <v>4893</v>
      </c>
      <c r="B4599" s="1">
        <v>1</v>
      </c>
    </row>
    <row r="4600" spans="1:2" x14ac:dyDescent="0.25">
      <c r="A4600" s="3" t="s">
        <v>161</v>
      </c>
      <c r="B4600" s="1">
        <v>1</v>
      </c>
    </row>
    <row r="4601" spans="1:2" x14ac:dyDescent="0.25">
      <c r="A4601" s="3" t="s">
        <v>2980</v>
      </c>
      <c r="B4601" s="1">
        <v>1</v>
      </c>
    </row>
    <row r="4602" spans="1:2" x14ac:dyDescent="0.25">
      <c r="A4602" s="3" t="s">
        <v>4382</v>
      </c>
      <c r="B4602" s="1">
        <v>1</v>
      </c>
    </row>
    <row r="4603" spans="1:2" x14ac:dyDescent="0.25">
      <c r="A4603" s="3" t="s">
        <v>78</v>
      </c>
      <c r="B4603" s="1">
        <v>1</v>
      </c>
    </row>
    <row r="4604" spans="1:2" x14ac:dyDescent="0.25">
      <c r="A4604" s="3" t="s">
        <v>2398</v>
      </c>
      <c r="B4604" s="1">
        <v>1</v>
      </c>
    </row>
    <row r="4605" spans="1:2" x14ac:dyDescent="0.25">
      <c r="A4605" s="3" t="s">
        <v>679</v>
      </c>
      <c r="B4605" s="1">
        <v>1</v>
      </c>
    </row>
    <row r="4606" spans="1:2" x14ac:dyDescent="0.25">
      <c r="A4606" s="3" t="s">
        <v>3475</v>
      </c>
      <c r="B4606" s="1">
        <v>1</v>
      </c>
    </row>
    <row r="4607" spans="1:2" x14ac:dyDescent="0.25">
      <c r="A4607" s="3" t="s">
        <v>1815</v>
      </c>
      <c r="B4607" s="1">
        <v>1</v>
      </c>
    </row>
    <row r="4608" spans="1:2" x14ac:dyDescent="0.25">
      <c r="A4608" s="3" t="s">
        <v>1123</v>
      </c>
      <c r="B4608" s="1">
        <v>1</v>
      </c>
    </row>
    <row r="4609" spans="1:2" x14ac:dyDescent="0.25">
      <c r="A4609" s="3" t="s">
        <v>4723</v>
      </c>
      <c r="B4609" s="1">
        <v>1</v>
      </c>
    </row>
    <row r="4610" spans="1:2" x14ac:dyDescent="0.25">
      <c r="A4610" s="3" t="s">
        <v>4202</v>
      </c>
      <c r="B4610" s="1">
        <v>1</v>
      </c>
    </row>
    <row r="4611" spans="1:2" x14ac:dyDescent="0.25">
      <c r="A4611" s="3" t="s">
        <v>922</v>
      </c>
      <c r="B4611" s="1">
        <v>1</v>
      </c>
    </row>
    <row r="4612" spans="1:2" x14ac:dyDescent="0.25">
      <c r="A4612" s="3" t="s">
        <v>4629</v>
      </c>
      <c r="B4612" s="1">
        <v>1</v>
      </c>
    </row>
    <row r="4613" spans="1:2" x14ac:dyDescent="0.25">
      <c r="A4613" s="3" t="s">
        <v>1246</v>
      </c>
      <c r="B4613" s="1">
        <v>1</v>
      </c>
    </row>
    <row r="4614" spans="1:2" x14ac:dyDescent="0.25">
      <c r="A4614" s="3" t="s">
        <v>192</v>
      </c>
      <c r="B4614" s="1">
        <v>1</v>
      </c>
    </row>
    <row r="4615" spans="1:2" x14ac:dyDescent="0.25">
      <c r="A4615" s="3" t="s">
        <v>3856</v>
      </c>
      <c r="B4615" s="1">
        <v>1</v>
      </c>
    </row>
    <row r="4616" spans="1:2" x14ac:dyDescent="0.25">
      <c r="A4616" s="3" t="s">
        <v>622</v>
      </c>
      <c r="B4616" s="1">
        <v>1</v>
      </c>
    </row>
    <row r="4617" spans="1:2" x14ac:dyDescent="0.25">
      <c r="A4617" s="3" t="s">
        <v>3748</v>
      </c>
      <c r="B4617" s="1">
        <v>1</v>
      </c>
    </row>
    <row r="4618" spans="1:2" x14ac:dyDescent="0.25">
      <c r="A4618" s="3" t="s">
        <v>4651</v>
      </c>
      <c r="B4618" s="1">
        <v>1</v>
      </c>
    </row>
    <row r="4619" spans="1:2" x14ac:dyDescent="0.25">
      <c r="A4619" s="3" t="s">
        <v>1643</v>
      </c>
      <c r="B4619" s="1">
        <v>1</v>
      </c>
    </row>
    <row r="4620" spans="1:2" x14ac:dyDescent="0.25">
      <c r="A4620" s="3" t="s">
        <v>3570</v>
      </c>
      <c r="B4620" s="1">
        <v>1</v>
      </c>
    </row>
    <row r="4621" spans="1:2" x14ac:dyDescent="0.25">
      <c r="A4621" s="3" t="s">
        <v>1092</v>
      </c>
      <c r="B4621" s="1">
        <v>1</v>
      </c>
    </row>
    <row r="4622" spans="1:2" x14ac:dyDescent="0.25">
      <c r="A4622" s="3" t="s">
        <v>443</v>
      </c>
      <c r="B4622" s="1">
        <v>1</v>
      </c>
    </row>
    <row r="4623" spans="1:2" x14ac:dyDescent="0.25">
      <c r="A4623" s="3" t="s">
        <v>4744</v>
      </c>
      <c r="B4623" s="1">
        <v>1</v>
      </c>
    </row>
    <row r="4624" spans="1:2" x14ac:dyDescent="0.25">
      <c r="A4624" s="3" t="s">
        <v>4366</v>
      </c>
      <c r="B4624" s="1">
        <v>1</v>
      </c>
    </row>
    <row r="4625" spans="1:2" x14ac:dyDescent="0.25">
      <c r="A4625" s="3" t="s">
        <v>4511</v>
      </c>
      <c r="B4625" s="1">
        <v>1</v>
      </c>
    </row>
    <row r="4626" spans="1:2" x14ac:dyDescent="0.25">
      <c r="A4626" s="3" t="s">
        <v>1713</v>
      </c>
      <c r="B4626" s="1">
        <v>1</v>
      </c>
    </row>
    <row r="4627" spans="1:2" x14ac:dyDescent="0.25">
      <c r="A4627" s="3" t="s">
        <v>4323</v>
      </c>
      <c r="B4627" s="1">
        <v>1</v>
      </c>
    </row>
    <row r="4628" spans="1:2" x14ac:dyDescent="0.25">
      <c r="A4628" s="3" t="s">
        <v>3025</v>
      </c>
      <c r="B4628" s="1">
        <v>1</v>
      </c>
    </row>
    <row r="4629" spans="1:2" x14ac:dyDescent="0.25">
      <c r="A4629" s="3" t="s">
        <v>1165</v>
      </c>
      <c r="B4629" s="1">
        <v>1</v>
      </c>
    </row>
    <row r="4630" spans="1:2" x14ac:dyDescent="0.25">
      <c r="A4630" s="3" t="s">
        <v>2535</v>
      </c>
      <c r="B4630" s="1">
        <v>1</v>
      </c>
    </row>
    <row r="4631" spans="1:2" x14ac:dyDescent="0.25">
      <c r="A4631" s="3" t="s">
        <v>3673</v>
      </c>
      <c r="B4631" s="1">
        <v>1</v>
      </c>
    </row>
    <row r="4632" spans="1:2" x14ac:dyDescent="0.25">
      <c r="A4632" s="3" t="s">
        <v>4750</v>
      </c>
      <c r="B4632" s="1">
        <v>1</v>
      </c>
    </row>
    <row r="4633" spans="1:2" x14ac:dyDescent="0.25">
      <c r="A4633" s="3" t="s">
        <v>984</v>
      </c>
      <c r="B4633" s="1">
        <v>1</v>
      </c>
    </row>
    <row r="4634" spans="1:2" x14ac:dyDescent="0.25">
      <c r="A4634" s="3" t="s">
        <v>997</v>
      </c>
      <c r="B4634" s="1">
        <v>1</v>
      </c>
    </row>
    <row r="4635" spans="1:2" x14ac:dyDescent="0.25">
      <c r="A4635" s="3" t="s">
        <v>4877</v>
      </c>
      <c r="B4635" s="1">
        <v>1</v>
      </c>
    </row>
    <row r="4636" spans="1:2" x14ac:dyDescent="0.25">
      <c r="A4636" s="3" t="s">
        <v>3264</v>
      </c>
      <c r="B4636" s="1">
        <v>1</v>
      </c>
    </row>
    <row r="4637" spans="1:2" x14ac:dyDescent="0.25">
      <c r="A4637" s="3" t="s">
        <v>969</v>
      </c>
      <c r="B4637" s="1">
        <v>1</v>
      </c>
    </row>
    <row r="4638" spans="1:2" x14ac:dyDescent="0.25">
      <c r="A4638" s="3" t="s">
        <v>2828</v>
      </c>
      <c r="B4638" s="1">
        <v>1</v>
      </c>
    </row>
    <row r="4639" spans="1:2" x14ac:dyDescent="0.25">
      <c r="A4639" s="3" t="s">
        <v>3966</v>
      </c>
      <c r="B4639" s="1">
        <v>1</v>
      </c>
    </row>
    <row r="4640" spans="1:2" x14ac:dyDescent="0.25">
      <c r="A4640" s="3" t="s">
        <v>5013</v>
      </c>
      <c r="B4640" s="1">
        <v>1</v>
      </c>
    </row>
    <row r="4641" spans="1:2" x14ac:dyDescent="0.25">
      <c r="A4641" s="3" t="s">
        <v>1392</v>
      </c>
      <c r="B4641" s="1">
        <v>1</v>
      </c>
    </row>
    <row r="4642" spans="1:2" x14ac:dyDescent="0.25">
      <c r="A4642" s="3" t="s">
        <v>398</v>
      </c>
      <c r="B4642" s="1">
        <v>1</v>
      </c>
    </row>
    <row r="4643" spans="1:2" x14ac:dyDescent="0.25">
      <c r="A4643" s="3" t="s">
        <v>1086</v>
      </c>
      <c r="B4643" s="1">
        <v>1</v>
      </c>
    </row>
    <row r="4644" spans="1:2" x14ac:dyDescent="0.25">
      <c r="A4644" s="3" t="s">
        <v>4539</v>
      </c>
      <c r="B4644" s="1">
        <v>1</v>
      </c>
    </row>
    <row r="4645" spans="1:2" x14ac:dyDescent="0.25">
      <c r="A4645" s="3" t="s">
        <v>3914</v>
      </c>
      <c r="B4645" s="1">
        <v>1</v>
      </c>
    </row>
    <row r="4646" spans="1:2" x14ac:dyDescent="0.25">
      <c r="A4646" s="3" t="s">
        <v>1093</v>
      </c>
      <c r="B4646" s="1">
        <v>1</v>
      </c>
    </row>
    <row r="4647" spans="1:2" x14ac:dyDescent="0.25">
      <c r="A4647" s="3" t="s">
        <v>1916</v>
      </c>
      <c r="B4647" s="1">
        <v>1</v>
      </c>
    </row>
    <row r="4648" spans="1:2" x14ac:dyDescent="0.25">
      <c r="A4648" s="3" t="s">
        <v>3458</v>
      </c>
      <c r="B4648" s="1">
        <v>1</v>
      </c>
    </row>
    <row r="4649" spans="1:2" x14ac:dyDescent="0.25">
      <c r="A4649" s="3" t="s">
        <v>1528</v>
      </c>
      <c r="B4649" s="1">
        <v>1</v>
      </c>
    </row>
    <row r="4650" spans="1:2" x14ac:dyDescent="0.25">
      <c r="A4650" s="3" t="s">
        <v>22</v>
      </c>
      <c r="B4650" s="1">
        <v>1</v>
      </c>
    </row>
    <row r="4651" spans="1:2" x14ac:dyDescent="0.25">
      <c r="A4651" s="3" t="s">
        <v>2777</v>
      </c>
      <c r="B4651" s="1">
        <v>1</v>
      </c>
    </row>
    <row r="4652" spans="1:2" x14ac:dyDescent="0.25">
      <c r="A4652" s="3" t="s">
        <v>1730</v>
      </c>
      <c r="B4652" s="1">
        <v>1</v>
      </c>
    </row>
    <row r="4653" spans="1:2" x14ac:dyDescent="0.25">
      <c r="A4653" s="3" t="s">
        <v>3774</v>
      </c>
      <c r="B4653" s="1">
        <v>1</v>
      </c>
    </row>
    <row r="4654" spans="1:2" x14ac:dyDescent="0.25">
      <c r="A4654" s="3" t="s">
        <v>2620</v>
      </c>
      <c r="B4654" s="1">
        <v>1</v>
      </c>
    </row>
    <row r="4655" spans="1:2" x14ac:dyDescent="0.25">
      <c r="A4655" s="3" t="s">
        <v>1146</v>
      </c>
      <c r="B4655" s="1">
        <v>1</v>
      </c>
    </row>
    <row r="4656" spans="1:2" x14ac:dyDescent="0.25">
      <c r="A4656" s="3" t="s">
        <v>1116</v>
      </c>
      <c r="B4656" s="1">
        <v>1</v>
      </c>
    </row>
    <row r="4657" spans="1:2" x14ac:dyDescent="0.25">
      <c r="A4657" s="3" t="s">
        <v>1729</v>
      </c>
      <c r="B4657" s="1">
        <v>1</v>
      </c>
    </row>
    <row r="4658" spans="1:2" x14ac:dyDescent="0.25">
      <c r="A4658" s="3" t="s">
        <v>4641</v>
      </c>
      <c r="B4658" s="1">
        <v>1</v>
      </c>
    </row>
    <row r="4659" spans="1:2" x14ac:dyDescent="0.25">
      <c r="A4659" s="3" t="s">
        <v>165</v>
      </c>
      <c r="B4659" s="1">
        <v>1</v>
      </c>
    </row>
    <row r="4660" spans="1:2" x14ac:dyDescent="0.25">
      <c r="A4660" s="3" t="s">
        <v>1125</v>
      </c>
      <c r="B4660" s="1">
        <v>1</v>
      </c>
    </row>
    <row r="4661" spans="1:2" x14ac:dyDescent="0.25">
      <c r="A4661" s="3" t="s">
        <v>829</v>
      </c>
      <c r="B4661" s="1">
        <v>1</v>
      </c>
    </row>
    <row r="4662" spans="1:2" x14ac:dyDescent="0.25">
      <c r="A4662" s="3" t="s">
        <v>4536</v>
      </c>
      <c r="B4662" s="1">
        <v>1</v>
      </c>
    </row>
    <row r="4663" spans="1:2" x14ac:dyDescent="0.25">
      <c r="A4663" s="3" t="s">
        <v>4634</v>
      </c>
      <c r="B4663" s="1">
        <v>1</v>
      </c>
    </row>
    <row r="4664" spans="1:2" x14ac:dyDescent="0.25">
      <c r="A4664" s="3" t="s">
        <v>4664</v>
      </c>
      <c r="B4664" s="1">
        <v>1</v>
      </c>
    </row>
    <row r="4665" spans="1:2" x14ac:dyDescent="0.25">
      <c r="A4665" s="3" t="s">
        <v>4034</v>
      </c>
      <c r="B4665" s="1">
        <v>1</v>
      </c>
    </row>
    <row r="4666" spans="1:2" x14ac:dyDescent="0.25">
      <c r="A4666" s="3" t="s">
        <v>2175</v>
      </c>
      <c r="B4666" s="1">
        <v>1</v>
      </c>
    </row>
    <row r="4667" spans="1:2" x14ac:dyDescent="0.25">
      <c r="A4667" s="3" t="s">
        <v>2819</v>
      </c>
      <c r="B4667" s="1">
        <v>1</v>
      </c>
    </row>
    <row r="4668" spans="1:2" x14ac:dyDescent="0.25">
      <c r="A4668" s="3" t="s">
        <v>1359</v>
      </c>
      <c r="B4668" s="1">
        <v>1</v>
      </c>
    </row>
    <row r="4669" spans="1:2" x14ac:dyDescent="0.25">
      <c r="A4669" s="3" t="s">
        <v>4238</v>
      </c>
      <c r="B4669" s="1">
        <v>1</v>
      </c>
    </row>
    <row r="4670" spans="1:2" x14ac:dyDescent="0.25">
      <c r="A4670" s="3" t="s">
        <v>3407</v>
      </c>
      <c r="B4670" s="1">
        <v>1</v>
      </c>
    </row>
    <row r="4671" spans="1:2" x14ac:dyDescent="0.25">
      <c r="A4671" s="3" t="s">
        <v>2169</v>
      </c>
      <c r="B4671" s="1">
        <v>1</v>
      </c>
    </row>
    <row r="4672" spans="1:2" x14ac:dyDescent="0.25">
      <c r="A4672" s="3" t="s">
        <v>1372</v>
      </c>
      <c r="B4672" s="1">
        <v>1</v>
      </c>
    </row>
    <row r="4673" spans="1:2" x14ac:dyDescent="0.25">
      <c r="A4673" s="3" t="s">
        <v>3381</v>
      </c>
      <c r="B4673" s="1">
        <v>1</v>
      </c>
    </row>
    <row r="4674" spans="1:2" x14ac:dyDescent="0.25">
      <c r="A4674" s="3" t="s">
        <v>750</v>
      </c>
      <c r="B4674" s="1">
        <v>1</v>
      </c>
    </row>
    <row r="4675" spans="1:2" x14ac:dyDescent="0.25">
      <c r="A4675" s="3" t="s">
        <v>3078</v>
      </c>
      <c r="B4675" s="1">
        <v>1</v>
      </c>
    </row>
    <row r="4676" spans="1:2" x14ac:dyDescent="0.25">
      <c r="A4676" s="3" t="s">
        <v>4976</v>
      </c>
      <c r="B4676" s="1">
        <v>1</v>
      </c>
    </row>
    <row r="4677" spans="1:2" x14ac:dyDescent="0.25">
      <c r="A4677" s="3" t="s">
        <v>2887</v>
      </c>
      <c r="B4677" s="1">
        <v>1</v>
      </c>
    </row>
    <row r="4678" spans="1:2" x14ac:dyDescent="0.25">
      <c r="A4678" s="3" t="s">
        <v>1249</v>
      </c>
      <c r="B4678" s="1">
        <v>1</v>
      </c>
    </row>
    <row r="4679" spans="1:2" x14ac:dyDescent="0.25">
      <c r="A4679" s="3" t="s">
        <v>3601</v>
      </c>
      <c r="B4679" s="1">
        <v>1</v>
      </c>
    </row>
    <row r="4680" spans="1:2" x14ac:dyDescent="0.25">
      <c r="A4680" s="3" t="s">
        <v>153</v>
      </c>
      <c r="B4680" s="1">
        <v>1</v>
      </c>
    </row>
    <row r="4681" spans="1:2" x14ac:dyDescent="0.25">
      <c r="A4681" s="3" t="s">
        <v>726</v>
      </c>
      <c r="B4681" s="1">
        <v>1</v>
      </c>
    </row>
    <row r="4682" spans="1:2" x14ac:dyDescent="0.25">
      <c r="A4682" s="3" t="s">
        <v>2078</v>
      </c>
      <c r="B4682" s="1">
        <v>1</v>
      </c>
    </row>
    <row r="4683" spans="1:2" x14ac:dyDescent="0.25">
      <c r="A4683" s="3" t="s">
        <v>2636</v>
      </c>
      <c r="B4683" s="1">
        <v>1</v>
      </c>
    </row>
    <row r="4684" spans="1:2" x14ac:dyDescent="0.25">
      <c r="A4684" s="3" t="s">
        <v>4474</v>
      </c>
      <c r="B4684" s="1">
        <v>1</v>
      </c>
    </row>
    <row r="4685" spans="1:2" x14ac:dyDescent="0.25">
      <c r="A4685" s="3" t="s">
        <v>2031</v>
      </c>
      <c r="B4685" s="1">
        <v>1</v>
      </c>
    </row>
    <row r="4686" spans="1:2" x14ac:dyDescent="0.25">
      <c r="A4686" s="3" t="s">
        <v>3738</v>
      </c>
      <c r="B4686" s="1">
        <v>1</v>
      </c>
    </row>
    <row r="4687" spans="1:2" x14ac:dyDescent="0.25">
      <c r="A4687" s="3" t="s">
        <v>251</v>
      </c>
      <c r="B4687" s="1">
        <v>1</v>
      </c>
    </row>
    <row r="4688" spans="1:2" x14ac:dyDescent="0.25">
      <c r="A4688" s="3" t="s">
        <v>2740</v>
      </c>
      <c r="B4688" s="1">
        <v>1</v>
      </c>
    </row>
    <row r="4689" spans="1:2" x14ac:dyDescent="0.25">
      <c r="A4689" s="3" t="s">
        <v>4079</v>
      </c>
      <c r="B4689" s="1">
        <v>1</v>
      </c>
    </row>
    <row r="4690" spans="1:2" x14ac:dyDescent="0.25">
      <c r="A4690" s="3" t="s">
        <v>2274</v>
      </c>
      <c r="B4690" s="1">
        <v>1</v>
      </c>
    </row>
    <row r="4691" spans="1:2" x14ac:dyDescent="0.25">
      <c r="A4691" s="3" t="s">
        <v>1167</v>
      </c>
      <c r="B4691" s="1">
        <v>1</v>
      </c>
    </row>
    <row r="4692" spans="1:2" x14ac:dyDescent="0.25">
      <c r="A4692" s="3" t="s">
        <v>2496</v>
      </c>
      <c r="B4692" s="1">
        <v>1</v>
      </c>
    </row>
    <row r="4693" spans="1:2" x14ac:dyDescent="0.25">
      <c r="A4693" s="3" t="s">
        <v>752</v>
      </c>
      <c r="B4693" s="1">
        <v>1</v>
      </c>
    </row>
    <row r="4694" spans="1:2" x14ac:dyDescent="0.25">
      <c r="A4694" s="3" t="s">
        <v>4193</v>
      </c>
      <c r="B4694" s="1">
        <v>1</v>
      </c>
    </row>
    <row r="4695" spans="1:2" x14ac:dyDescent="0.25">
      <c r="A4695" s="3" t="s">
        <v>1990</v>
      </c>
      <c r="B4695" s="1">
        <v>1</v>
      </c>
    </row>
    <row r="4696" spans="1:2" x14ac:dyDescent="0.25">
      <c r="A4696" s="3" t="s">
        <v>458</v>
      </c>
      <c r="B4696" s="1">
        <v>1</v>
      </c>
    </row>
    <row r="4697" spans="1:2" x14ac:dyDescent="0.25">
      <c r="A4697" s="3" t="s">
        <v>4955</v>
      </c>
      <c r="B4697" s="1">
        <v>1</v>
      </c>
    </row>
    <row r="4698" spans="1:2" x14ac:dyDescent="0.25">
      <c r="A4698" s="3" t="s">
        <v>353</v>
      </c>
      <c r="B4698" s="1">
        <v>1</v>
      </c>
    </row>
    <row r="4699" spans="1:2" x14ac:dyDescent="0.25">
      <c r="A4699" s="3" t="s">
        <v>2522</v>
      </c>
      <c r="B4699" s="1">
        <v>1</v>
      </c>
    </row>
    <row r="4700" spans="1:2" x14ac:dyDescent="0.25">
      <c r="A4700" s="3" t="s">
        <v>3649</v>
      </c>
      <c r="B4700" s="1">
        <v>1</v>
      </c>
    </row>
    <row r="4701" spans="1:2" x14ac:dyDescent="0.25">
      <c r="A4701" s="3" t="s">
        <v>1830</v>
      </c>
      <c r="B4701" s="1">
        <v>1</v>
      </c>
    </row>
    <row r="4702" spans="1:2" x14ac:dyDescent="0.25">
      <c r="A4702" s="3" t="s">
        <v>917</v>
      </c>
      <c r="B4702" s="1">
        <v>1</v>
      </c>
    </row>
    <row r="4703" spans="1:2" x14ac:dyDescent="0.25">
      <c r="A4703" s="3" t="s">
        <v>469</v>
      </c>
      <c r="B4703" s="1">
        <v>1</v>
      </c>
    </row>
    <row r="4704" spans="1:2" x14ac:dyDescent="0.25">
      <c r="A4704" s="3" t="s">
        <v>4785</v>
      </c>
      <c r="B4704" s="1">
        <v>1</v>
      </c>
    </row>
    <row r="4705" spans="1:2" x14ac:dyDescent="0.25">
      <c r="A4705" s="3" t="s">
        <v>384</v>
      </c>
      <c r="B4705" s="1">
        <v>1</v>
      </c>
    </row>
    <row r="4706" spans="1:2" x14ac:dyDescent="0.25">
      <c r="A4706" s="3" t="s">
        <v>994</v>
      </c>
      <c r="B4706" s="1">
        <v>1</v>
      </c>
    </row>
    <row r="4707" spans="1:2" x14ac:dyDescent="0.25">
      <c r="A4707" s="3" t="s">
        <v>3291</v>
      </c>
      <c r="B4707" s="1">
        <v>1</v>
      </c>
    </row>
    <row r="4708" spans="1:2" x14ac:dyDescent="0.25">
      <c r="A4708" s="3" t="s">
        <v>3367</v>
      </c>
      <c r="B4708" s="1">
        <v>1</v>
      </c>
    </row>
    <row r="4709" spans="1:2" x14ac:dyDescent="0.25">
      <c r="A4709" s="3" t="s">
        <v>2657</v>
      </c>
      <c r="B4709" s="1">
        <v>1</v>
      </c>
    </row>
    <row r="4710" spans="1:2" x14ac:dyDescent="0.25">
      <c r="A4710" s="3" t="s">
        <v>58</v>
      </c>
      <c r="B4710" s="1">
        <v>1</v>
      </c>
    </row>
    <row r="4711" spans="1:2" x14ac:dyDescent="0.25">
      <c r="A4711" s="3" t="s">
        <v>3345</v>
      </c>
      <c r="B4711" s="1">
        <v>1</v>
      </c>
    </row>
    <row r="4712" spans="1:2" x14ac:dyDescent="0.25">
      <c r="A4712" s="3" t="s">
        <v>1473</v>
      </c>
      <c r="B4712" s="1">
        <v>1</v>
      </c>
    </row>
    <row r="4713" spans="1:2" x14ac:dyDescent="0.25">
      <c r="A4713" s="3" t="s">
        <v>2520</v>
      </c>
      <c r="B4713" s="1">
        <v>1</v>
      </c>
    </row>
    <row r="4714" spans="1:2" x14ac:dyDescent="0.25">
      <c r="A4714" s="3" t="s">
        <v>1019</v>
      </c>
      <c r="B4714" s="1">
        <v>1</v>
      </c>
    </row>
    <row r="4715" spans="1:2" x14ac:dyDescent="0.25">
      <c r="A4715" s="3" t="s">
        <v>4019</v>
      </c>
      <c r="B4715" s="1">
        <v>1</v>
      </c>
    </row>
    <row r="4716" spans="1:2" x14ac:dyDescent="0.25">
      <c r="A4716" s="3" t="s">
        <v>2148</v>
      </c>
      <c r="B4716" s="1">
        <v>1</v>
      </c>
    </row>
    <row r="4717" spans="1:2" x14ac:dyDescent="0.25">
      <c r="A4717" s="3" t="s">
        <v>3832</v>
      </c>
      <c r="B4717" s="1">
        <v>1</v>
      </c>
    </row>
    <row r="4718" spans="1:2" x14ac:dyDescent="0.25">
      <c r="A4718" s="3" t="s">
        <v>300</v>
      </c>
      <c r="B4718" s="1">
        <v>1</v>
      </c>
    </row>
    <row r="4719" spans="1:2" x14ac:dyDescent="0.25">
      <c r="A4719" s="3" t="s">
        <v>2176</v>
      </c>
      <c r="B4719" s="1">
        <v>1</v>
      </c>
    </row>
    <row r="4720" spans="1:2" x14ac:dyDescent="0.25">
      <c r="A4720" s="3" t="s">
        <v>4048</v>
      </c>
      <c r="B4720" s="1">
        <v>1</v>
      </c>
    </row>
    <row r="4721" spans="1:2" x14ac:dyDescent="0.25">
      <c r="A4721" s="3" t="s">
        <v>4328</v>
      </c>
      <c r="B4721" s="1">
        <v>1</v>
      </c>
    </row>
    <row r="4722" spans="1:2" x14ac:dyDescent="0.25">
      <c r="A4722" s="3" t="s">
        <v>107</v>
      </c>
      <c r="B4722" s="1">
        <v>1</v>
      </c>
    </row>
    <row r="4723" spans="1:2" x14ac:dyDescent="0.25">
      <c r="A4723" s="3" t="s">
        <v>2609</v>
      </c>
      <c r="B4723" s="1">
        <v>1</v>
      </c>
    </row>
    <row r="4724" spans="1:2" x14ac:dyDescent="0.25">
      <c r="A4724" s="3" t="s">
        <v>704</v>
      </c>
      <c r="B4724" s="1">
        <v>1</v>
      </c>
    </row>
    <row r="4725" spans="1:2" x14ac:dyDescent="0.25">
      <c r="A4725" s="3" t="s">
        <v>4892</v>
      </c>
      <c r="B4725" s="1">
        <v>1</v>
      </c>
    </row>
    <row r="4726" spans="1:2" x14ac:dyDescent="0.25">
      <c r="A4726" s="3" t="s">
        <v>2653</v>
      </c>
      <c r="B4726" s="1">
        <v>1</v>
      </c>
    </row>
    <row r="4727" spans="1:2" x14ac:dyDescent="0.25">
      <c r="A4727" s="3" t="s">
        <v>2137</v>
      </c>
      <c r="B4727" s="1">
        <v>1</v>
      </c>
    </row>
    <row r="4728" spans="1:2" x14ac:dyDescent="0.25">
      <c r="A4728" s="3" t="s">
        <v>2303</v>
      </c>
      <c r="B4728" s="1">
        <v>1</v>
      </c>
    </row>
    <row r="4729" spans="1:2" x14ac:dyDescent="0.25">
      <c r="A4729" s="3" t="s">
        <v>1218</v>
      </c>
      <c r="B4729" s="1">
        <v>1</v>
      </c>
    </row>
    <row r="4730" spans="1:2" x14ac:dyDescent="0.25">
      <c r="A4730" s="3" t="s">
        <v>2818</v>
      </c>
      <c r="B4730" s="1">
        <v>1</v>
      </c>
    </row>
    <row r="4731" spans="1:2" x14ac:dyDescent="0.25">
      <c r="A4731" s="3" t="s">
        <v>1305</v>
      </c>
      <c r="B4731" s="1">
        <v>1</v>
      </c>
    </row>
    <row r="4732" spans="1:2" x14ac:dyDescent="0.25">
      <c r="A4732" s="3" t="s">
        <v>3348</v>
      </c>
      <c r="B4732" s="1">
        <v>1</v>
      </c>
    </row>
    <row r="4733" spans="1:2" x14ac:dyDescent="0.25">
      <c r="A4733" s="3" t="s">
        <v>2562</v>
      </c>
      <c r="B4733" s="1">
        <v>1</v>
      </c>
    </row>
    <row r="4734" spans="1:2" x14ac:dyDescent="0.25">
      <c r="A4734" s="3" t="s">
        <v>3504</v>
      </c>
      <c r="B4734" s="1">
        <v>1</v>
      </c>
    </row>
    <row r="4735" spans="1:2" x14ac:dyDescent="0.25">
      <c r="A4735" s="3" t="s">
        <v>3790</v>
      </c>
      <c r="B4735" s="1">
        <v>1</v>
      </c>
    </row>
    <row r="4736" spans="1:2" x14ac:dyDescent="0.25">
      <c r="A4736" s="3" t="s">
        <v>1082</v>
      </c>
      <c r="B4736" s="1">
        <v>1</v>
      </c>
    </row>
    <row r="4737" spans="1:2" x14ac:dyDescent="0.25">
      <c r="A4737" s="3" t="s">
        <v>2780</v>
      </c>
      <c r="B4737" s="1">
        <v>1</v>
      </c>
    </row>
    <row r="4738" spans="1:2" x14ac:dyDescent="0.25">
      <c r="A4738" s="3" t="s">
        <v>1776</v>
      </c>
      <c r="B4738" s="1">
        <v>1</v>
      </c>
    </row>
    <row r="4739" spans="1:2" x14ac:dyDescent="0.25">
      <c r="A4739" s="3" t="s">
        <v>2696</v>
      </c>
      <c r="B4739" s="1">
        <v>1</v>
      </c>
    </row>
    <row r="4740" spans="1:2" x14ac:dyDescent="0.25">
      <c r="A4740" s="3" t="s">
        <v>4829</v>
      </c>
      <c r="B4740" s="1">
        <v>1</v>
      </c>
    </row>
    <row r="4741" spans="1:2" x14ac:dyDescent="0.25">
      <c r="A4741" s="3" t="s">
        <v>2683</v>
      </c>
      <c r="B4741" s="1">
        <v>1</v>
      </c>
    </row>
    <row r="4742" spans="1:2" x14ac:dyDescent="0.25">
      <c r="A4742" s="3" t="s">
        <v>51</v>
      </c>
      <c r="B4742" s="1">
        <v>1</v>
      </c>
    </row>
    <row r="4743" spans="1:2" x14ac:dyDescent="0.25">
      <c r="A4743" s="3" t="s">
        <v>3249</v>
      </c>
      <c r="B4743" s="1">
        <v>1</v>
      </c>
    </row>
    <row r="4744" spans="1:2" x14ac:dyDescent="0.25">
      <c r="A4744" s="3" t="s">
        <v>1220</v>
      </c>
      <c r="B4744" s="1">
        <v>1</v>
      </c>
    </row>
    <row r="4745" spans="1:2" x14ac:dyDescent="0.25">
      <c r="A4745" s="3" t="s">
        <v>1786</v>
      </c>
      <c r="B4745" s="1">
        <v>1</v>
      </c>
    </row>
    <row r="4746" spans="1:2" x14ac:dyDescent="0.25">
      <c r="A4746" s="3" t="s">
        <v>2417</v>
      </c>
      <c r="B4746" s="1">
        <v>1</v>
      </c>
    </row>
    <row r="4747" spans="1:2" x14ac:dyDescent="0.25">
      <c r="A4747" s="3" t="s">
        <v>4623</v>
      </c>
      <c r="B4747" s="1">
        <v>1</v>
      </c>
    </row>
    <row r="4748" spans="1:2" x14ac:dyDescent="0.25">
      <c r="A4748" s="3" t="s">
        <v>3842</v>
      </c>
      <c r="B4748" s="1">
        <v>1</v>
      </c>
    </row>
    <row r="4749" spans="1:2" x14ac:dyDescent="0.25">
      <c r="A4749" s="3" t="s">
        <v>3909</v>
      </c>
      <c r="B4749" s="1">
        <v>1</v>
      </c>
    </row>
    <row r="4750" spans="1:2" x14ac:dyDescent="0.25">
      <c r="A4750" s="3" t="s">
        <v>1453</v>
      </c>
      <c r="B4750" s="1">
        <v>1</v>
      </c>
    </row>
    <row r="4751" spans="1:2" x14ac:dyDescent="0.25">
      <c r="A4751" s="3" t="s">
        <v>252</v>
      </c>
      <c r="B4751" s="1">
        <v>1</v>
      </c>
    </row>
    <row r="4752" spans="1:2" x14ac:dyDescent="0.25">
      <c r="A4752" s="3" t="s">
        <v>3329</v>
      </c>
      <c r="B4752" s="1">
        <v>1</v>
      </c>
    </row>
    <row r="4753" spans="1:2" x14ac:dyDescent="0.25">
      <c r="A4753" s="3" t="s">
        <v>2241</v>
      </c>
      <c r="B4753" s="1">
        <v>1</v>
      </c>
    </row>
    <row r="4754" spans="1:2" x14ac:dyDescent="0.25">
      <c r="A4754" s="3" t="s">
        <v>4234</v>
      </c>
      <c r="B4754" s="1">
        <v>1</v>
      </c>
    </row>
    <row r="4755" spans="1:2" x14ac:dyDescent="0.25">
      <c r="A4755" s="3" t="s">
        <v>2595</v>
      </c>
      <c r="B4755" s="1">
        <v>1</v>
      </c>
    </row>
    <row r="4756" spans="1:2" x14ac:dyDescent="0.25">
      <c r="A4756" s="3" t="s">
        <v>4290</v>
      </c>
      <c r="B4756" s="1">
        <v>1</v>
      </c>
    </row>
    <row r="4757" spans="1:2" x14ac:dyDescent="0.25">
      <c r="A4757" s="3" t="s">
        <v>1204</v>
      </c>
      <c r="B4757" s="1">
        <v>1</v>
      </c>
    </row>
    <row r="4758" spans="1:2" x14ac:dyDescent="0.25">
      <c r="A4758" s="3" t="s">
        <v>579</v>
      </c>
      <c r="B4758" s="1">
        <v>1</v>
      </c>
    </row>
    <row r="4759" spans="1:2" x14ac:dyDescent="0.25">
      <c r="A4759" s="3" t="s">
        <v>4178</v>
      </c>
      <c r="B4759" s="1">
        <v>1</v>
      </c>
    </row>
    <row r="4760" spans="1:2" x14ac:dyDescent="0.25">
      <c r="A4760" s="3" t="s">
        <v>1971</v>
      </c>
      <c r="B4760" s="1">
        <v>1</v>
      </c>
    </row>
    <row r="4761" spans="1:2" x14ac:dyDescent="0.25">
      <c r="A4761" s="3" t="s">
        <v>3391</v>
      </c>
      <c r="B4761" s="1">
        <v>1</v>
      </c>
    </row>
    <row r="4762" spans="1:2" x14ac:dyDescent="0.25">
      <c r="A4762" s="3" t="s">
        <v>2089</v>
      </c>
      <c r="B4762" s="1">
        <v>1</v>
      </c>
    </row>
    <row r="4763" spans="1:2" x14ac:dyDescent="0.25">
      <c r="A4763" s="3" t="s">
        <v>220</v>
      </c>
      <c r="B4763" s="1">
        <v>1</v>
      </c>
    </row>
    <row r="4764" spans="1:2" x14ac:dyDescent="0.25">
      <c r="A4764" s="3" t="s">
        <v>2194</v>
      </c>
      <c r="B4764" s="1">
        <v>1</v>
      </c>
    </row>
    <row r="4765" spans="1:2" x14ac:dyDescent="0.25">
      <c r="A4765" s="3" t="s">
        <v>3431</v>
      </c>
      <c r="B4765" s="1">
        <v>1</v>
      </c>
    </row>
    <row r="4766" spans="1:2" x14ac:dyDescent="0.25">
      <c r="A4766" s="3" t="s">
        <v>1029</v>
      </c>
      <c r="B4766" s="1">
        <v>1</v>
      </c>
    </row>
    <row r="4767" spans="1:2" x14ac:dyDescent="0.25">
      <c r="A4767" s="3" t="s">
        <v>2939</v>
      </c>
      <c r="B4767" s="1">
        <v>1</v>
      </c>
    </row>
    <row r="4768" spans="1:2" x14ac:dyDescent="0.25">
      <c r="A4768" s="3" t="s">
        <v>2118</v>
      </c>
      <c r="B4768" s="1">
        <v>1</v>
      </c>
    </row>
    <row r="4769" spans="1:2" x14ac:dyDescent="0.25">
      <c r="A4769" s="3" t="s">
        <v>744</v>
      </c>
      <c r="B4769" s="1">
        <v>1</v>
      </c>
    </row>
    <row r="4770" spans="1:2" x14ac:dyDescent="0.25">
      <c r="A4770" s="3" t="s">
        <v>4344</v>
      </c>
      <c r="B4770" s="1">
        <v>1</v>
      </c>
    </row>
    <row r="4771" spans="1:2" x14ac:dyDescent="0.25">
      <c r="A4771" s="3" t="s">
        <v>3840</v>
      </c>
      <c r="B4771" s="1">
        <v>1</v>
      </c>
    </row>
    <row r="4772" spans="1:2" x14ac:dyDescent="0.25">
      <c r="A4772" s="3" t="s">
        <v>4614</v>
      </c>
      <c r="B4772" s="1">
        <v>1</v>
      </c>
    </row>
    <row r="4773" spans="1:2" x14ac:dyDescent="0.25">
      <c r="A4773" s="3" t="s">
        <v>3783</v>
      </c>
      <c r="B4773" s="1">
        <v>1</v>
      </c>
    </row>
    <row r="4774" spans="1:2" x14ac:dyDescent="0.25">
      <c r="A4774" s="3" t="s">
        <v>4813</v>
      </c>
      <c r="B4774" s="1">
        <v>1</v>
      </c>
    </row>
    <row r="4775" spans="1:2" x14ac:dyDescent="0.25">
      <c r="A4775" s="3" t="s">
        <v>944</v>
      </c>
      <c r="B4775" s="1">
        <v>1</v>
      </c>
    </row>
    <row r="4776" spans="1:2" x14ac:dyDescent="0.25">
      <c r="A4776" s="3" t="s">
        <v>2020</v>
      </c>
      <c r="B4776" s="1">
        <v>1</v>
      </c>
    </row>
    <row r="4777" spans="1:2" x14ac:dyDescent="0.25">
      <c r="A4777" s="3" t="s">
        <v>2699</v>
      </c>
      <c r="B4777" s="1">
        <v>1</v>
      </c>
    </row>
    <row r="4778" spans="1:2" x14ac:dyDescent="0.25">
      <c r="A4778" s="3" t="s">
        <v>1635</v>
      </c>
      <c r="B4778" s="1">
        <v>1</v>
      </c>
    </row>
    <row r="4779" spans="1:2" x14ac:dyDescent="0.25">
      <c r="A4779" s="3" t="s">
        <v>2611</v>
      </c>
      <c r="B4779" s="1">
        <v>1</v>
      </c>
    </row>
    <row r="4780" spans="1:2" x14ac:dyDescent="0.25">
      <c r="A4780" s="3" t="s">
        <v>4508</v>
      </c>
      <c r="B4780" s="1">
        <v>1</v>
      </c>
    </row>
    <row r="4781" spans="1:2" x14ac:dyDescent="0.25">
      <c r="A4781" s="3" t="s">
        <v>3234</v>
      </c>
      <c r="B4781" s="1">
        <v>1</v>
      </c>
    </row>
    <row r="4782" spans="1:2" x14ac:dyDescent="0.25">
      <c r="A4782" s="3" t="s">
        <v>2638</v>
      </c>
      <c r="B4782" s="1">
        <v>1</v>
      </c>
    </row>
    <row r="4783" spans="1:2" x14ac:dyDescent="0.25">
      <c r="A4783" s="3" t="s">
        <v>1058</v>
      </c>
      <c r="B4783" s="1">
        <v>1</v>
      </c>
    </row>
    <row r="4784" spans="1:2" x14ac:dyDescent="0.25">
      <c r="A4784" s="3" t="s">
        <v>4983</v>
      </c>
      <c r="B4784" s="1">
        <v>1</v>
      </c>
    </row>
    <row r="4785" spans="1:2" x14ac:dyDescent="0.25">
      <c r="A4785" s="3" t="s">
        <v>4644</v>
      </c>
      <c r="B4785" s="1">
        <v>1</v>
      </c>
    </row>
    <row r="4786" spans="1:2" x14ac:dyDescent="0.25">
      <c r="A4786" s="3" t="s">
        <v>1708</v>
      </c>
      <c r="B4786" s="1">
        <v>1</v>
      </c>
    </row>
    <row r="4787" spans="1:2" x14ac:dyDescent="0.25">
      <c r="A4787" s="3" t="s">
        <v>2603</v>
      </c>
      <c r="B4787" s="1">
        <v>1</v>
      </c>
    </row>
    <row r="4788" spans="1:2" x14ac:dyDescent="0.25">
      <c r="A4788" s="3" t="s">
        <v>4713</v>
      </c>
      <c r="B4788" s="1">
        <v>1</v>
      </c>
    </row>
    <row r="4789" spans="1:2" x14ac:dyDescent="0.25">
      <c r="A4789" s="3" t="s">
        <v>105</v>
      </c>
      <c r="B4789" s="1">
        <v>1</v>
      </c>
    </row>
    <row r="4790" spans="1:2" x14ac:dyDescent="0.25">
      <c r="A4790" s="3" t="s">
        <v>1834</v>
      </c>
      <c r="B4790" s="1">
        <v>1</v>
      </c>
    </row>
    <row r="4791" spans="1:2" x14ac:dyDescent="0.25">
      <c r="A4791" s="3" t="s">
        <v>489</v>
      </c>
      <c r="B4791" s="1">
        <v>1</v>
      </c>
    </row>
    <row r="4792" spans="1:2" x14ac:dyDescent="0.25">
      <c r="A4792" s="3" t="s">
        <v>274</v>
      </c>
      <c r="B4792" s="1">
        <v>1</v>
      </c>
    </row>
    <row r="4793" spans="1:2" x14ac:dyDescent="0.25">
      <c r="A4793" s="3" t="s">
        <v>3973</v>
      </c>
      <c r="B4793" s="1">
        <v>1</v>
      </c>
    </row>
    <row r="4794" spans="1:2" x14ac:dyDescent="0.25">
      <c r="A4794" s="3" t="s">
        <v>4855</v>
      </c>
      <c r="B4794" s="1">
        <v>1</v>
      </c>
    </row>
    <row r="4795" spans="1:2" x14ac:dyDescent="0.25">
      <c r="A4795" s="3" t="s">
        <v>473</v>
      </c>
      <c r="B4795" s="1">
        <v>1</v>
      </c>
    </row>
    <row r="4796" spans="1:2" x14ac:dyDescent="0.25">
      <c r="A4796" s="3" t="s">
        <v>1375</v>
      </c>
      <c r="B4796" s="1">
        <v>1</v>
      </c>
    </row>
    <row r="4797" spans="1:2" x14ac:dyDescent="0.25">
      <c r="A4797" s="3" t="s">
        <v>478</v>
      </c>
      <c r="B4797" s="1">
        <v>1</v>
      </c>
    </row>
    <row r="4798" spans="1:2" x14ac:dyDescent="0.25">
      <c r="A4798" s="3" t="s">
        <v>2517</v>
      </c>
      <c r="B4798" s="1">
        <v>1</v>
      </c>
    </row>
    <row r="4799" spans="1:2" x14ac:dyDescent="0.25">
      <c r="A4799" s="3" t="s">
        <v>219</v>
      </c>
      <c r="B4799" s="1">
        <v>1</v>
      </c>
    </row>
    <row r="4800" spans="1:2" x14ac:dyDescent="0.25">
      <c r="A4800" s="3" t="s">
        <v>807</v>
      </c>
      <c r="B4800" s="1">
        <v>1</v>
      </c>
    </row>
    <row r="4801" spans="1:2" x14ac:dyDescent="0.25">
      <c r="A4801" s="3" t="s">
        <v>1656</v>
      </c>
      <c r="B4801" s="1">
        <v>1</v>
      </c>
    </row>
    <row r="4802" spans="1:2" x14ac:dyDescent="0.25">
      <c r="A4802" s="3" t="s">
        <v>2926</v>
      </c>
      <c r="B4802" s="1">
        <v>1</v>
      </c>
    </row>
    <row r="4803" spans="1:2" x14ac:dyDescent="0.25">
      <c r="A4803" s="3" t="s">
        <v>4198</v>
      </c>
      <c r="B4803" s="1">
        <v>1</v>
      </c>
    </row>
    <row r="4804" spans="1:2" x14ac:dyDescent="0.25">
      <c r="A4804" s="3" t="s">
        <v>1809</v>
      </c>
      <c r="B4804" s="1">
        <v>1</v>
      </c>
    </row>
    <row r="4805" spans="1:2" x14ac:dyDescent="0.25">
      <c r="A4805" s="3" t="s">
        <v>4787</v>
      </c>
      <c r="B4805" s="1">
        <v>1</v>
      </c>
    </row>
    <row r="4806" spans="1:2" x14ac:dyDescent="0.25">
      <c r="A4806" s="3" t="s">
        <v>3773</v>
      </c>
      <c r="B4806" s="1">
        <v>1</v>
      </c>
    </row>
    <row r="4807" spans="1:2" x14ac:dyDescent="0.25">
      <c r="A4807" s="3" t="s">
        <v>2882</v>
      </c>
      <c r="B4807" s="1">
        <v>1</v>
      </c>
    </row>
    <row r="4808" spans="1:2" x14ac:dyDescent="0.25">
      <c r="A4808" s="3" t="s">
        <v>3581</v>
      </c>
      <c r="B4808" s="1">
        <v>1</v>
      </c>
    </row>
    <row r="4809" spans="1:2" x14ac:dyDescent="0.25">
      <c r="A4809" s="3" t="s">
        <v>4738</v>
      </c>
      <c r="B4809" s="1">
        <v>1</v>
      </c>
    </row>
    <row r="4810" spans="1:2" x14ac:dyDescent="0.25">
      <c r="A4810" s="3" t="s">
        <v>1882</v>
      </c>
      <c r="B4810" s="1">
        <v>1</v>
      </c>
    </row>
    <row r="4811" spans="1:2" x14ac:dyDescent="0.25">
      <c r="A4811" s="3" t="s">
        <v>283</v>
      </c>
      <c r="B4811" s="1">
        <v>1</v>
      </c>
    </row>
    <row r="4812" spans="1:2" x14ac:dyDescent="0.25">
      <c r="A4812" s="3" t="s">
        <v>4358</v>
      </c>
      <c r="B4812" s="1">
        <v>1</v>
      </c>
    </row>
    <row r="4813" spans="1:2" x14ac:dyDescent="0.25">
      <c r="A4813" s="3" t="s">
        <v>1338</v>
      </c>
      <c r="B4813" s="1">
        <v>1</v>
      </c>
    </row>
    <row r="4814" spans="1:2" x14ac:dyDescent="0.25">
      <c r="A4814" s="3" t="s">
        <v>4941</v>
      </c>
      <c r="B4814" s="1">
        <v>1</v>
      </c>
    </row>
    <row r="4815" spans="1:2" x14ac:dyDescent="0.25">
      <c r="A4815" s="3" t="s">
        <v>3976</v>
      </c>
      <c r="B4815" s="1">
        <v>1</v>
      </c>
    </row>
    <row r="4816" spans="1:2" x14ac:dyDescent="0.25">
      <c r="A4816" s="3" t="s">
        <v>4714</v>
      </c>
      <c r="B4816" s="1">
        <v>1</v>
      </c>
    </row>
    <row r="4817" spans="1:2" x14ac:dyDescent="0.25">
      <c r="A4817" s="3" t="s">
        <v>2129</v>
      </c>
      <c r="B4817" s="1">
        <v>1</v>
      </c>
    </row>
    <row r="4818" spans="1:2" x14ac:dyDescent="0.25">
      <c r="A4818" s="3" t="s">
        <v>2375</v>
      </c>
      <c r="B4818" s="1">
        <v>1</v>
      </c>
    </row>
    <row r="4819" spans="1:2" x14ac:dyDescent="0.25">
      <c r="A4819" s="3" t="s">
        <v>1762</v>
      </c>
      <c r="B4819" s="1">
        <v>1</v>
      </c>
    </row>
    <row r="4820" spans="1:2" x14ac:dyDescent="0.25">
      <c r="A4820" s="3" t="s">
        <v>4352</v>
      </c>
      <c r="B4820" s="1">
        <v>1</v>
      </c>
    </row>
    <row r="4821" spans="1:2" x14ac:dyDescent="0.25">
      <c r="A4821" s="3" t="s">
        <v>683</v>
      </c>
      <c r="B4821" s="1">
        <v>1</v>
      </c>
    </row>
    <row r="4822" spans="1:2" x14ac:dyDescent="0.25">
      <c r="A4822" s="3" t="s">
        <v>2457</v>
      </c>
      <c r="B4822" s="1">
        <v>1</v>
      </c>
    </row>
    <row r="4823" spans="1:2" x14ac:dyDescent="0.25">
      <c r="A4823" s="3" t="s">
        <v>4197</v>
      </c>
      <c r="B4823" s="1">
        <v>1</v>
      </c>
    </row>
    <row r="4824" spans="1:2" x14ac:dyDescent="0.25">
      <c r="A4824" s="3" t="s">
        <v>2753</v>
      </c>
      <c r="B4824" s="1">
        <v>1</v>
      </c>
    </row>
    <row r="4825" spans="1:2" x14ac:dyDescent="0.25">
      <c r="A4825" s="3" t="s">
        <v>3667</v>
      </c>
      <c r="B4825" s="1">
        <v>1</v>
      </c>
    </row>
    <row r="4826" spans="1:2" x14ac:dyDescent="0.25">
      <c r="A4826" s="3" t="s">
        <v>4387</v>
      </c>
      <c r="B4826" s="1">
        <v>1</v>
      </c>
    </row>
    <row r="4827" spans="1:2" x14ac:dyDescent="0.25">
      <c r="A4827" s="3" t="s">
        <v>1975</v>
      </c>
      <c r="B4827" s="1">
        <v>1</v>
      </c>
    </row>
    <row r="4828" spans="1:2" x14ac:dyDescent="0.25">
      <c r="A4828" s="3" t="s">
        <v>2406</v>
      </c>
      <c r="B4828" s="1">
        <v>1</v>
      </c>
    </row>
    <row r="4829" spans="1:2" x14ac:dyDescent="0.25">
      <c r="A4829" s="3" t="s">
        <v>2607</v>
      </c>
      <c r="B4829" s="1">
        <v>1</v>
      </c>
    </row>
    <row r="4830" spans="1:2" x14ac:dyDescent="0.25">
      <c r="A4830" s="3" t="s">
        <v>4616</v>
      </c>
      <c r="B4830" s="1">
        <v>1</v>
      </c>
    </row>
    <row r="4831" spans="1:2" x14ac:dyDescent="0.25">
      <c r="A4831" s="3" t="s">
        <v>784</v>
      </c>
      <c r="B4831" s="1">
        <v>1</v>
      </c>
    </row>
    <row r="4832" spans="1:2" x14ac:dyDescent="0.25">
      <c r="A4832" s="3" t="s">
        <v>1147</v>
      </c>
      <c r="B4832" s="1">
        <v>1</v>
      </c>
    </row>
    <row r="4833" spans="1:2" x14ac:dyDescent="0.25">
      <c r="A4833" s="3" t="s">
        <v>3253</v>
      </c>
      <c r="B4833" s="1">
        <v>1</v>
      </c>
    </row>
    <row r="4834" spans="1:2" x14ac:dyDescent="0.25">
      <c r="A4834" s="3" t="s">
        <v>4284</v>
      </c>
      <c r="B4834" s="1">
        <v>1</v>
      </c>
    </row>
    <row r="4835" spans="1:2" x14ac:dyDescent="0.25">
      <c r="A4835" s="3" t="s">
        <v>526</v>
      </c>
      <c r="B4835" s="1">
        <v>1</v>
      </c>
    </row>
    <row r="4836" spans="1:2" x14ac:dyDescent="0.25">
      <c r="A4836" s="3" t="s">
        <v>4541</v>
      </c>
      <c r="B4836" s="1">
        <v>1</v>
      </c>
    </row>
    <row r="4837" spans="1:2" x14ac:dyDescent="0.25">
      <c r="A4837" s="3" t="s">
        <v>2937</v>
      </c>
      <c r="B4837" s="1">
        <v>1</v>
      </c>
    </row>
    <row r="4838" spans="1:2" x14ac:dyDescent="0.25">
      <c r="A4838" s="3" t="s">
        <v>1829</v>
      </c>
      <c r="B4838" s="1">
        <v>1</v>
      </c>
    </row>
    <row r="4839" spans="1:2" x14ac:dyDescent="0.25">
      <c r="A4839" s="3" t="s">
        <v>1958</v>
      </c>
      <c r="B4839" s="1">
        <v>1</v>
      </c>
    </row>
    <row r="4840" spans="1:2" x14ac:dyDescent="0.25">
      <c r="A4840" s="3" t="s">
        <v>1450</v>
      </c>
      <c r="B4840" s="1">
        <v>1</v>
      </c>
    </row>
    <row r="4841" spans="1:2" x14ac:dyDescent="0.25">
      <c r="A4841" s="3" t="s">
        <v>2588</v>
      </c>
      <c r="B4841" s="1">
        <v>1</v>
      </c>
    </row>
    <row r="4842" spans="1:2" x14ac:dyDescent="0.25">
      <c r="A4842" s="3" t="s">
        <v>160</v>
      </c>
      <c r="B4842" s="1">
        <v>1</v>
      </c>
    </row>
    <row r="4843" spans="1:2" x14ac:dyDescent="0.25">
      <c r="A4843" s="3" t="s">
        <v>939</v>
      </c>
      <c r="B4843" s="1">
        <v>1</v>
      </c>
    </row>
    <row r="4844" spans="1:2" x14ac:dyDescent="0.25">
      <c r="A4844" s="3" t="s">
        <v>4458</v>
      </c>
      <c r="B4844" s="1">
        <v>1</v>
      </c>
    </row>
    <row r="4845" spans="1:2" x14ac:dyDescent="0.25">
      <c r="A4845" s="3" t="s">
        <v>2198</v>
      </c>
      <c r="B4845" s="1">
        <v>1</v>
      </c>
    </row>
    <row r="4846" spans="1:2" x14ac:dyDescent="0.25">
      <c r="A4846" s="3" t="s">
        <v>4343</v>
      </c>
      <c r="B4846" s="1">
        <v>1</v>
      </c>
    </row>
    <row r="4847" spans="1:2" x14ac:dyDescent="0.25">
      <c r="A4847" s="3" t="s">
        <v>3588</v>
      </c>
      <c r="B4847" s="1">
        <v>1</v>
      </c>
    </row>
    <row r="4848" spans="1:2" x14ac:dyDescent="0.25">
      <c r="A4848" s="3" t="s">
        <v>4215</v>
      </c>
      <c r="B4848" s="1">
        <v>1</v>
      </c>
    </row>
    <row r="4849" spans="1:2" x14ac:dyDescent="0.25">
      <c r="A4849" s="3" t="s">
        <v>4733</v>
      </c>
      <c r="B4849" s="1">
        <v>1</v>
      </c>
    </row>
    <row r="4850" spans="1:2" x14ac:dyDescent="0.25">
      <c r="A4850" s="3" t="s">
        <v>3600</v>
      </c>
      <c r="B4850" s="1">
        <v>1</v>
      </c>
    </row>
    <row r="4851" spans="1:2" x14ac:dyDescent="0.25">
      <c r="A4851" s="3" t="s">
        <v>3804</v>
      </c>
      <c r="B4851" s="1">
        <v>1</v>
      </c>
    </row>
    <row r="4852" spans="1:2" x14ac:dyDescent="0.25">
      <c r="A4852" s="3" t="s">
        <v>4907</v>
      </c>
      <c r="B4852" s="1">
        <v>1</v>
      </c>
    </row>
    <row r="4853" spans="1:2" x14ac:dyDescent="0.25">
      <c r="A4853" s="3" t="s">
        <v>3863</v>
      </c>
      <c r="B4853" s="1">
        <v>1</v>
      </c>
    </row>
    <row r="4854" spans="1:2" x14ac:dyDescent="0.25">
      <c r="A4854" s="3" t="s">
        <v>2851</v>
      </c>
      <c r="B4854" s="1">
        <v>1</v>
      </c>
    </row>
    <row r="4855" spans="1:2" x14ac:dyDescent="0.25">
      <c r="A4855" s="3" t="s">
        <v>1285</v>
      </c>
      <c r="B4855" s="1">
        <v>1</v>
      </c>
    </row>
    <row r="4856" spans="1:2" x14ac:dyDescent="0.25">
      <c r="A4856" s="3" t="s">
        <v>3141</v>
      </c>
      <c r="B4856" s="1">
        <v>1</v>
      </c>
    </row>
    <row r="4857" spans="1:2" x14ac:dyDescent="0.25">
      <c r="A4857" s="3" t="s">
        <v>5007</v>
      </c>
      <c r="B4857" s="1">
        <v>1</v>
      </c>
    </row>
    <row r="4858" spans="1:2" x14ac:dyDescent="0.25">
      <c r="A4858" s="3" t="s">
        <v>2368</v>
      </c>
      <c r="B4858" s="1">
        <v>1</v>
      </c>
    </row>
    <row r="4859" spans="1:2" x14ac:dyDescent="0.25">
      <c r="A4859" s="3" t="s">
        <v>4308</v>
      </c>
      <c r="B4859" s="1">
        <v>1</v>
      </c>
    </row>
    <row r="4860" spans="1:2" x14ac:dyDescent="0.25">
      <c r="A4860" s="3" t="s">
        <v>3876</v>
      </c>
      <c r="B4860" s="1">
        <v>1</v>
      </c>
    </row>
    <row r="4861" spans="1:2" x14ac:dyDescent="0.25">
      <c r="A4861" s="3" t="s">
        <v>4554</v>
      </c>
      <c r="B4861" s="1">
        <v>1</v>
      </c>
    </row>
    <row r="4862" spans="1:2" x14ac:dyDescent="0.25">
      <c r="A4862" s="3" t="s">
        <v>1488</v>
      </c>
      <c r="B4862" s="1">
        <v>1</v>
      </c>
    </row>
    <row r="4863" spans="1:2" x14ac:dyDescent="0.25">
      <c r="A4863" s="3" t="s">
        <v>3561</v>
      </c>
      <c r="B4863" s="1">
        <v>1</v>
      </c>
    </row>
    <row r="4864" spans="1:2" x14ac:dyDescent="0.25">
      <c r="A4864" s="3" t="s">
        <v>4643</v>
      </c>
      <c r="B4864" s="1">
        <v>1</v>
      </c>
    </row>
    <row r="4865" spans="1:2" x14ac:dyDescent="0.25">
      <c r="A4865" s="3" t="s">
        <v>3088</v>
      </c>
      <c r="B4865" s="1">
        <v>1</v>
      </c>
    </row>
    <row r="4866" spans="1:2" x14ac:dyDescent="0.25">
      <c r="A4866" s="3" t="s">
        <v>3477</v>
      </c>
      <c r="B4866" s="1">
        <v>1</v>
      </c>
    </row>
    <row r="4867" spans="1:2" x14ac:dyDescent="0.25">
      <c r="A4867" s="3" t="s">
        <v>1502</v>
      </c>
      <c r="B4867" s="1">
        <v>1</v>
      </c>
    </row>
    <row r="4868" spans="1:2" x14ac:dyDescent="0.25">
      <c r="A4868" s="3" t="s">
        <v>2655</v>
      </c>
      <c r="B4868" s="1">
        <v>1</v>
      </c>
    </row>
    <row r="4869" spans="1:2" x14ac:dyDescent="0.25">
      <c r="A4869" s="3" t="s">
        <v>4850</v>
      </c>
      <c r="B4869" s="1">
        <v>1</v>
      </c>
    </row>
    <row r="4870" spans="1:2" x14ac:dyDescent="0.25">
      <c r="A4870" s="3" t="s">
        <v>3027</v>
      </c>
      <c r="B4870" s="1">
        <v>1</v>
      </c>
    </row>
    <row r="4871" spans="1:2" x14ac:dyDescent="0.25">
      <c r="A4871" s="3" t="s">
        <v>805</v>
      </c>
      <c r="B4871" s="1">
        <v>1</v>
      </c>
    </row>
    <row r="4872" spans="1:2" x14ac:dyDescent="0.25">
      <c r="A4872" s="3" t="s">
        <v>2077</v>
      </c>
      <c r="B4872" s="1">
        <v>1</v>
      </c>
    </row>
    <row r="4873" spans="1:2" x14ac:dyDescent="0.25">
      <c r="A4873" s="3" t="s">
        <v>4594</v>
      </c>
      <c r="B4873" s="1">
        <v>1</v>
      </c>
    </row>
    <row r="4874" spans="1:2" x14ac:dyDescent="0.25">
      <c r="A4874" s="3" t="s">
        <v>2130</v>
      </c>
      <c r="B4874" s="1">
        <v>1</v>
      </c>
    </row>
    <row r="4875" spans="1:2" x14ac:dyDescent="0.25">
      <c r="A4875" s="3" t="s">
        <v>98</v>
      </c>
      <c r="B4875" s="1">
        <v>1</v>
      </c>
    </row>
    <row r="4876" spans="1:2" x14ac:dyDescent="0.25">
      <c r="A4876" s="3" t="s">
        <v>4054</v>
      </c>
      <c r="B4876" s="1">
        <v>1</v>
      </c>
    </row>
    <row r="4877" spans="1:2" x14ac:dyDescent="0.25">
      <c r="A4877" s="3" t="s">
        <v>2675</v>
      </c>
      <c r="B4877" s="1">
        <v>1</v>
      </c>
    </row>
    <row r="4878" spans="1:2" x14ac:dyDescent="0.25">
      <c r="A4878" s="3" t="s">
        <v>2283</v>
      </c>
      <c r="B4878" s="1">
        <v>1</v>
      </c>
    </row>
    <row r="4879" spans="1:2" x14ac:dyDescent="0.25">
      <c r="A4879" s="3" t="s">
        <v>1710</v>
      </c>
      <c r="B4879" s="1">
        <v>1</v>
      </c>
    </row>
    <row r="4880" spans="1:2" x14ac:dyDescent="0.25">
      <c r="A4880" s="3" t="s">
        <v>3615</v>
      </c>
      <c r="B4880" s="1">
        <v>1</v>
      </c>
    </row>
    <row r="4881" spans="1:2" x14ac:dyDescent="0.25">
      <c r="A4881" s="3" t="s">
        <v>4133</v>
      </c>
      <c r="B4881" s="1">
        <v>1</v>
      </c>
    </row>
    <row r="4882" spans="1:2" x14ac:dyDescent="0.25">
      <c r="A4882" s="3" t="s">
        <v>2506</v>
      </c>
      <c r="B4882" s="1">
        <v>1</v>
      </c>
    </row>
    <row r="4883" spans="1:2" x14ac:dyDescent="0.25">
      <c r="A4883" s="3" t="s">
        <v>814</v>
      </c>
      <c r="B4883" s="1">
        <v>1</v>
      </c>
    </row>
    <row r="4884" spans="1:2" x14ac:dyDescent="0.25">
      <c r="A4884" s="3" t="s">
        <v>1128</v>
      </c>
      <c r="B4884" s="1">
        <v>1</v>
      </c>
    </row>
    <row r="4885" spans="1:2" x14ac:dyDescent="0.25">
      <c r="A4885" s="3" t="s">
        <v>2314</v>
      </c>
      <c r="B4885" s="1">
        <v>1</v>
      </c>
    </row>
    <row r="4886" spans="1:2" x14ac:dyDescent="0.25">
      <c r="A4886" s="3" t="s">
        <v>2897</v>
      </c>
      <c r="B4886" s="1">
        <v>1</v>
      </c>
    </row>
    <row r="4887" spans="1:2" x14ac:dyDescent="0.25">
      <c r="A4887" s="3" t="s">
        <v>3917</v>
      </c>
      <c r="B4887" s="1">
        <v>1</v>
      </c>
    </row>
    <row r="4888" spans="1:2" x14ac:dyDescent="0.25">
      <c r="A4888" s="3" t="s">
        <v>4735</v>
      </c>
      <c r="B4888" s="1">
        <v>1</v>
      </c>
    </row>
    <row r="4889" spans="1:2" x14ac:dyDescent="0.25">
      <c r="A4889" s="3" t="s">
        <v>2770</v>
      </c>
      <c r="B4889" s="1">
        <v>1</v>
      </c>
    </row>
    <row r="4890" spans="1:2" x14ac:dyDescent="0.25">
      <c r="A4890" s="3" t="s">
        <v>4589</v>
      </c>
      <c r="B4890" s="1">
        <v>1</v>
      </c>
    </row>
    <row r="4891" spans="1:2" x14ac:dyDescent="0.25">
      <c r="A4891" s="3" t="s">
        <v>1685</v>
      </c>
      <c r="B4891" s="1">
        <v>1</v>
      </c>
    </row>
    <row r="4892" spans="1:2" x14ac:dyDescent="0.25">
      <c r="A4892" s="3" t="s">
        <v>1085</v>
      </c>
      <c r="B4892" s="1">
        <v>1</v>
      </c>
    </row>
    <row r="4893" spans="1:2" x14ac:dyDescent="0.25">
      <c r="A4893" s="3" t="s">
        <v>1543</v>
      </c>
      <c r="B4893" s="1">
        <v>1</v>
      </c>
    </row>
    <row r="4894" spans="1:2" x14ac:dyDescent="0.25">
      <c r="A4894" s="3" t="s">
        <v>2975</v>
      </c>
      <c r="B4894" s="1">
        <v>1</v>
      </c>
    </row>
    <row r="4895" spans="1:2" x14ac:dyDescent="0.25">
      <c r="A4895" s="3" t="s">
        <v>2183</v>
      </c>
      <c r="B4895" s="1">
        <v>1</v>
      </c>
    </row>
    <row r="4896" spans="1:2" x14ac:dyDescent="0.25">
      <c r="A4896" s="3" t="s">
        <v>3877</v>
      </c>
      <c r="B4896" s="1">
        <v>1</v>
      </c>
    </row>
    <row r="4897" spans="1:2" x14ac:dyDescent="0.25">
      <c r="A4897" s="3" t="s">
        <v>1552</v>
      </c>
      <c r="B4897" s="1">
        <v>1</v>
      </c>
    </row>
    <row r="4898" spans="1:2" x14ac:dyDescent="0.25">
      <c r="A4898" s="3" t="s">
        <v>968</v>
      </c>
      <c r="B4898" s="1">
        <v>1</v>
      </c>
    </row>
    <row r="4899" spans="1:2" x14ac:dyDescent="0.25">
      <c r="A4899" s="3" t="s">
        <v>1010</v>
      </c>
      <c r="B4899" s="1">
        <v>1</v>
      </c>
    </row>
    <row r="4900" spans="1:2" x14ac:dyDescent="0.25">
      <c r="A4900" s="3" t="s">
        <v>4363</v>
      </c>
      <c r="B4900" s="1">
        <v>1</v>
      </c>
    </row>
    <row r="4901" spans="1:2" x14ac:dyDescent="0.25">
      <c r="A4901" s="3" t="s">
        <v>959</v>
      </c>
      <c r="B4901" s="1">
        <v>1</v>
      </c>
    </row>
    <row r="4902" spans="1:2" x14ac:dyDescent="0.25">
      <c r="A4902" s="3" t="s">
        <v>3574</v>
      </c>
      <c r="B4902" s="1">
        <v>1</v>
      </c>
    </row>
    <row r="4903" spans="1:2" x14ac:dyDescent="0.25">
      <c r="A4903" s="3" t="s">
        <v>2541</v>
      </c>
      <c r="B4903" s="1">
        <v>1</v>
      </c>
    </row>
    <row r="4904" spans="1:2" x14ac:dyDescent="0.25">
      <c r="A4904" s="3" t="s">
        <v>3363</v>
      </c>
      <c r="B4904" s="1">
        <v>1</v>
      </c>
    </row>
    <row r="4905" spans="1:2" x14ac:dyDescent="0.25">
      <c r="A4905" s="3" t="s">
        <v>4267</v>
      </c>
      <c r="B4905" s="1">
        <v>1</v>
      </c>
    </row>
    <row r="4906" spans="1:2" x14ac:dyDescent="0.25">
      <c r="A4906" s="3" t="s">
        <v>4037</v>
      </c>
      <c r="B4906" s="1">
        <v>1</v>
      </c>
    </row>
    <row r="4907" spans="1:2" x14ac:dyDescent="0.25">
      <c r="A4907" s="3" t="s">
        <v>4696</v>
      </c>
      <c r="B4907" s="1">
        <v>1</v>
      </c>
    </row>
    <row r="4908" spans="1:2" x14ac:dyDescent="0.25">
      <c r="A4908" s="3" t="s">
        <v>1783</v>
      </c>
      <c r="B4908" s="1">
        <v>1</v>
      </c>
    </row>
    <row r="4909" spans="1:2" x14ac:dyDescent="0.25">
      <c r="A4909" s="3" t="s">
        <v>89</v>
      </c>
      <c r="B4909" s="1">
        <v>1</v>
      </c>
    </row>
    <row r="4910" spans="1:2" x14ac:dyDescent="0.25">
      <c r="A4910" s="3" t="s">
        <v>4369</v>
      </c>
      <c r="B4910" s="1">
        <v>1</v>
      </c>
    </row>
    <row r="4911" spans="1:2" x14ac:dyDescent="0.25">
      <c r="A4911" s="3" t="s">
        <v>3444</v>
      </c>
      <c r="B4911" s="1">
        <v>1</v>
      </c>
    </row>
    <row r="4912" spans="1:2" x14ac:dyDescent="0.25">
      <c r="A4912" s="3" t="s">
        <v>2424</v>
      </c>
      <c r="B4912" s="1">
        <v>1</v>
      </c>
    </row>
    <row r="4913" spans="1:2" x14ac:dyDescent="0.25">
      <c r="A4913" s="3" t="s">
        <v>1151</v>
      </c>
      <c r="B4913" s="1">
        <v>1</v>
      </c>
    </row>
    <row r="4914" spans="1:2" x14ac:dyDescent="0.25">
      <c r="A4914" s="3" t="s">
        <v>4861</v>
      </c>
      <c r="B4914" s="1">
        <v>1</v>
      </c>
    </row>
    <row r="4915" spans="1:2" x14ac:dyDescent="0.25">
      <c r="A4915" s="3" t="s">
        <v>2545</v>
      </c>
      <c r="B4915" s="1">
        <v>1</v>
      </c>
    </row>
    <row r="4916" spans="1:2" x14ac:dyDescent="0.25">
      <c r="A4916" s="3" t="s">
        <v>3012</v>
      </c>
      <c r="B4916" s="1">
        <v>1</v>
      </c>
    </row>
    <row r="4917" spans="1:2" x14ac:dyDescent="0.25">
      <c r="A4917" s="3" t="s">
        <v>4187</v>
      </c>
      <c r="B4917" s="1">
        <v>1</v>
      </c>
    </row>
    <row r="4918" spans="1:2" x14ac:dyDescent="0.25">
      <c r="A4918" s="3" t="s">
        <v>1739</v>
      </c>
      <c r="B4918" s="1">
        <v>1</v>
      </c>
    </row>
    <row r="4919" spans="1:2" x14ac:dyDescent="0.25">
      <c r="A4919" s="3" t="s">
        <v>2722</v>
      </c>
      <c r="B4919" s="1">
        <v>1</v>
      </c>
    </row>
    <row r="4920" spans="1:2" x14ac:dyDescent="0.25">
      <c r="A4920" s="3" t="s">
        <v>889</v>
      </c>
      <c r="B4920" s="1">
        <v>1</v>
      </c>
    </row>
    <row r="4921" spans="1:2" x14ac:dyDescent="0.25">
      <c r="A4921" s="3" t="s">
        <v>1852</v>
      </c>
      <c r="B4921" s="1">
        <v>1</v>
      </c>
    </row>
    <row r="4922" spans="1:2" x14ac:dyDescent="0.25">
      <c r="A4922" s="3" t="s">
        <v>1464</v>
      </c>
      <c r="B4922" s="1">
        <v>1</v>
      </c>
    </row>
    <row r="4923" spans="1:2" x14ac:dyDescent="0.25">
      <c r="A4923" s="3" t="s">
        <v>269</v>
      </c>
      <c r="B4923" s="1">
        <v>1</v>
      </c>
    </row>
    <row r="4924" spans="1:2" x14ac:dyDescent="0.25">
      <c r="A4924" s="3" t="s">
        <v>4312</v>
      </c>
      <c r="B4924" s="1">
        <v>1</v>
      </c>
    </row>
    <row r="4925" spans="1:2" x14ac:dyDescent="0.25">
      <c r="A4925" s="3" t="s">
        <v>3805</v>
      </c>
      <c r="B4925" s="1">
        <v>1</v>
      </c>
    </row>
    <row r="4926" spans="1:2" x14ac:dyDescent="0.25">
      <c r="A4926" s="3" t="s">
        <v>4102</v>
      </c>
      <c r="B4926" s="1">
        <v>1</v>
      </c>
    </row>
    <row r="4927" spans="1:2" x14ac:dyDescent="0.25">
      <c r="A4927" s="3" t="s">
        <v>3706</v>
      </c>
      <c r="B4927" s="1">
        <v>1</v>
      </c>
    </row>
    <row r="4928" spans="1:2" x14ac:dyDescent="0.25">
      <c r="A4928" s="3" t="s">
        <v>3546</v>
      </c>
      <c r="B4928" s="1">
        <v>1</v>
      </c>
    </row>
    <row r="4929" spans="1:2" x14ac:dyDescent="0.25">
      <c r="A4929" s="3" t="s">
        <v>2275</v>
      </c>
      <c r="B4929" s="1">
        <v>1</v>
      </c>
    </row>
    <row r="4930" spans="1:2" x14ac:dyDescent="0.25">
      <c r="A4930" s="3" t="s">
        <v>791</v>
      </c>
      <c r="B4930" s="1">
        <v>1</v>
      </c>
    </row>
    <row r="4931" spans="1:2" x14ac:dyDescent="0.25">
      <c r="A4931" s="3" t="s">
        <v>4849</v>
      </c>
      <c r="B4931" s="1">
        <v>1</v>
      </c>
    </row>
    <row r="4932" spans="1:2" x14ac:dyDescent="0.25">
      <c r="A4932" s="3" t="s">
        <v>4183</v>
      </c>
      <c r="B4932" s="1">
        <v>1</v>
      </c>
    </row>
    <row r="4933" spans="1:2" x14ac:dyDescent="0.25">
      <c r="A4933" s="3" t="s">
        <v>2590</v>
      </c>
      <c r="B4933" s="1">
        <v>1</v>
      </c>
    </row>
    <row r="4934" spans="1:2" x14ac:dyDescent="0.25">
      <c r="A4934" s="3" t="s">
        <v>87</v>
      </c>
      <c r="B4934" s="1">
        <v>1</v>
      </c>
    </row>
    <row r="4935" spans="1:2" x14ac:dyDescent="0.25">
      <c r="A4935" s="3" t="s">
        <v>654</v>
      </c>
      <c r="B4935" s="1">
        <v>1</v>
      </c>
    </row>
    <row r="4936" spans="1:2" x14ac:dyDescent="0.25">
      <c r="A4936" s="3" t="s">
        <v>4567</v>
      </c>
      <c r="B4936" s="1">
        <v>1</v>
      </c>
    </row>
    <row r="4937" spans="1:2" x14ac:dyDescent="0.25">
      <c r="A4937" s="3" t="s">
        <v>2867</v>
      </c>
      <c r="B4937" s="1">
        <v>1</v>
      </c>
    </row>
    <row r="4938" spans="1:2" x14ac:dyDescent="0.25">
      <c r="A4938" s="3" t="s">
        <v>2808</v>
      </c>
      <c r="B4938" s="1">
        <v>1</v>
      </c>
    </row>
    <row r="4939" spans="1:2" x14ac:dyDescent="0.25">
      <c r="A4939" s="3" t="s">
        <v>4846</v>
      </c>
      <c r="B4939" s="1">
        <v>1</v>
      </c>
    </row>
    <row r="4940" spans="1:2" x14ac:dyDescent="0.25">
      <c r="A4940" s="3" t="s">
        <v>3818</v>
      </c>
      <c r="B4940" s="1">
        <v>1</v>
      </c>
    </row>
    <row r="4941" spans="1:2" x14ac:dyDescent="0.25">
      <c r="A4941" s="3" t="s">
        <v>4175</v>
      </c>
      <c r="B4941" s="1">
        <v>1</v>
      </c>
    </row>
    <row r="4942" spans="1:2" x14ac:dyDescent="0.25">
      <c r="A4942" s="3" t="s">
        <v>4859</v>
      </c>
      <c r="B4942" s="1">
        <v>1</v>
      </c>
    </row>
    <row r="4943" spans="1:2" x14ac:dyDescent="0.25">
      <c r="A4943" s="3" t="s">
        <v>4196</v>
      </c>
      <c r="B4943" s="1">
        <v>1</v>
      </c>
    </row>
    <row r="4944" spans="1:2" x14ac:dyDescent="0.25">
      <c r="A4944" s="3" t="s">
        <v>3700</v>
      </c>
      <c r="B4944" s="1">
        <v>1</v>
      </c>
    </row>
    <row r="4945" spans="1:2" x14ac:dyDescent="0.25">
      <c r="A4945" s="3" t="s">
        <v>795</v>
      </c>
      <c r="B4945" s="1">
        <v>1</v>
      </c>
    </row>
    <row r="4946" spans="1:2" x14ac:dyDescent="0.25">
      <c r="A4946" s="3" t="s">
        <v>244</v>
      </c>
      <c r="B4946" s="1">
        <v>1</v>
      </c>
    </row>
    <row r="4947" spans="1:2" x14ac:dyDescent="0.25">
      <c r="A4947" s="3" t="s">
        <v>2409</v>
      </c>
      <c r="B4947" s="1">
        <v>1</v>
      </c>
    </row>
    <row r="4948" spans="1:2" x14ac:dyDescent="0.25">
      <c r="A4948" s="3" t="s">
        <v>1461</v>
      </c>
      <c r="B4948" s="1">
        <v>1</v>
      </c>
    </row>
    <row r="4949" spans="1:2" x14ac:dyDescent="0.25">
      <c r="A4949" s="3" t="s">
        <v>4745</v>
      </c>
      <c r="B4949" s="1">
        <v>1</v>
      </c>
    </row>
    <row r="4950" spans="1:2" x14ac:dyDescent="0.25">
      <c r="A4950" s="3" t="s">
        <v>711</v>
      </c>
      <c r="B4950" s="1">
        <v>1</v>
      </c>
    </row>
    <row r="4951" spans="1:2" x14ac:dyDescent="0.25">
      <c r="A4951" s="3" t="s">
        <v>1599</v>
      </c>
      <c r="B4951" s="1">
        <v>1</v>
      </c>
    </row>
    <row r="4952" spans="1:2" x14ac:dyDescent="0.25">
      <c r="A4952" s="3" t="s">
        <v>4564</v>
      </c>
      <c r="B4952" s="1">
        <v>1</v>
      </c>
    </row>
    <row r="4953" spans="1:2" x14ac:dyDescent="0.25">
      <c r="A4953" s="3" t="s">
        <v>1388</v>
      </c>
      <c r="B4953" s="1">
        <v>1</v>
      </c>
    </row>
    <row r="4954" spans="1:2" x14ac:dyDescent="0.25">
      <c r="A4954" s="3" t="s">
        <v>3351</v>
      </c>
      <c r="B4954" s="1">
        <v>1</v>
      </c>
    </row>
    <row r="4955" spans="1:2" x14ac:dyDescent="0.25">
      <c r="A4955" s="3" t="s">
        <v>3168</v>
      </c>
      <c r="B4955" s="1">
        <v>1</v>
      </c>
    </row>
    <row r="4956" spans="1:2" x14ac:dyDescent="0.25">
      <c r="A4956" s="3" t="s">
        <v>191</v>
      </c>
      <c r="B4956" s="1">
        <v>1</v>
      </c>
    </row>
    <row r="4957" spans="1:2" x14ac:dyDescent="0.25">
      <c r="A4957" s="3" t="s">
        <v>697</v>
      </c>
      <c r="B4957" s="1">
        <v>1</v>
      </c>
    </row>
    <row r="4958" spans="1:2" x14ac:dyDescent="0.25">
      <c r="A4958" s="3" t="s">
        <v>2321</v>
      </c>
      <c r="B4958" s="1">
        <v>1</v>
      </c>
    </row>
    <row r="4959" spans="1:2" x14ac:dyDescent="0.25">
      <c r="A4959" s="3" t="s">
        <v>2299</v>
      </c>
      <c r="B4959" s="1">
        <v>1</v>
      </c>
    </row>
    <row r="4960" spans="1:2" x14ac:dyDescent="0.25">
      <c r="A4960" s="3" t="s">
        <v>3619</v>
      </c>
      <c r="B4960" s="1">
        <v>1</v>
      </c>
    </row>
    <row r="4961" spans="1:2" x14ac:dyDescent="0.25">
      <c r="A4961" s="3" t="s">
        <v>4801</v>
      </c>
      <c r="B4961" s="1">
        <v>1</v>
      </c>
    </row>
    <row r="4962" spans="1:2" x14ac:dyDescent="0.25">
      <c r="A4962" s="3" t="s">
        <v>1623</v>
      </c>
      <c r="B4962" s="1">
        <v>1</v>
      </c>
    </row>
    <row r="4963" spans="1:2" x14ac:dyDescent="0.25">
      <c r="A4963" s="3" t="s">
        <v>2493</v>
      </c>
      <c r="B4963" s="1">
        <v>1</v>
      </c>
    </row>
    <row r="4964" spans="1:2" x14ac:dyDescent="0.25">
      <c r="A4964" s="3" t="s">
        <v>3892</v>
      </c>
      <c r="B4964" s="1">
        <v>1</v>
      </c>
    </row>
    <row r="4965" spans="1:2" x14ac:dyDescent="0.25">
      <c r="A4965" s="3" t="s">
        <v>4530</v>
      </c>
      <c r="B4965" s="1">
        <v>1</v>
      </c>
    </row>
    <row r="4966" spans="1:2" x14ac:dyDescent="0.25">
      <c r="A4966" s="3" t="s">
        <v>4376</v>
      </c>
      <c r="B4966" s="1">
        <v>1</v>
      </c>
    </row>
    <row r="4967" spans="1:2" x14ac:dyDescent="0.25">
      <c r="A4967" s="3" t="s">
        <v>599</v>
      </c>
      <c r="B4967" s="1">
        <v>1</v>
      </c>
    </row>
    <row r="4968" spans="1:2" x14ac:dyDescent="0.25">
      <c r="A4968" s="3" t="s">
        <v>3623</v>
      </c>
      <c r="B4968" s="1">
        <v>1</v>
      </c>
    </row>
    <row r="4969" spans="1:2" x14ac:dyDescent="0.25">
      <c r="A4969" s="3" t="s">
        <v>4838</v>
      </c>
      <c r="B4969" s="1">
        <v>1</v>
      </c>
    </row>
    <row r="4970" spans="1:2" x14ac:dyDescent="0.25">
      <c r="A4970" s="3" t="s">
        <v>1994</v>
      </c>
      <c r="B4970" s="1">
        <v>1</v>
      </c>
    </row>
    <row r="4971" spans="1:2" x14ac:dyDescent="0.25">
      <c r="A4971" s="3" t="s">
        <v>2255</v>
      </c>
      <c r="B4971" s="1">
        <v>1</v>
      </c>
    </row>
    <row r="4972" spans="1:2" x14ac:dyDescent="0.25">
      <c r="A4972" s="3" t="s">
        <v>468</v>
      </c>
      <c r="B4972" s="1">
        <v>1</v>
      </c>
    </row>
    <row r="4973" spans="1:2" x14ac:dyDescent="0.25">
      <c r="A4973" s="3" t="s">
        <v>4026</v>
      </c>
      <c r="B4973" s="1">
        <v>1</v>
      </c>
    </row>
    <row r="4974" spans="1:2" x14ac:dyDescent="0.25">
      <c r="A4974" s="3" t="s">
        <v>4477</v>
      </c>
      <c r="B4974" s="1">
        <v>1</v>
      </c>
    </row>
    <row r="4975" spans="1:2" x14ac:dyDescent="0.25">
      <c r="A4975" s="3" t="s">
        <v>2356</v>
      </c>
      <c r="B4975" s="1">
        <v>1</v>
      </c>
    </row>
    <row r="4976" spans="1:2" x14ac:dyDescent="0.25">
      <c r="A4976" s="3" t="s">
        <v>1378</v>
      </c>
      <c r="B4976" s="1">
        <v>1</v>
      </c>
    </row>
    <row r="4977" spans="1:2" x14ac:dyDescent="0.25">
      <c r="A4977" s="3" t="s">
        <v>4224</v>
      </c>
      <c r="B4977" s="1">
        <v>1</v>
      </c>
    </row>
    <row r="4978" spans="1:2" x14ac:dyDescent="0.25">
      <c r="A4978" s="3" t="s">
        <v>531</v>
      </c>
      <c r="B4978" s="1">
        <v>1</v>
      </c>
    </row>
    <row r="4979" spans="1:2" x14ac:dyDescent="0.25">
      <c r="A4979" s="3" t="s">
        <v>198</v>
      </c>
      <c r="B4979" s="1">
        <v>1</v>
      </c>
    </row>
    <row r="4980" spans="1:2" x14ac:dyDescent="0.25">
      <c r="A4980" s="3" t="s">
        <v>764</v>
      </c>
      <c r="B4980" s="1">
        <v>1</v>
      </c>
    </row>
    <row r="4981" spans="1:2" x14ac:dyDescent="0.25">
      <c r="A4981" s="3" t="s">
        <v>3212</v>
      </c>
      <c r="B4981" s="1">
        <v>1</v>
      </c>
    </row>
    <row r="4982" spans="1:2" x14ac:dyDescent="0.25">
      <c r="A4982" s="3" t="s">
        <v>1931</v>
      </c>
      <c r="B4982" s="1">
        <v>1</v>
      </c>
    </row>
    <row r="4983" spans="1:2" x14ac:dyDescent="0.25">
      <c r="A4983" s="3" t="s">
        <v>1143</v>
      </c>
      <c r="B4983" s="1">
        <v>1</v>
      </c>
    </row>
    <row r="4984" spans="1:2" x14ac:dyDescent="0.25">
      <c r="A4984" s="3" t="s">
        <v>33</v>
      </c>
      <c r="B4984" s="1">
        <v>1</v>
      </c>
    </row>
    <row r="4985" spans="1:2" x14ac:dyDescent="0.25">
      <c r="A4985" s="3" t="s">
        <v>1497</v>
      </c>
      <c r="B4985" s="1">
        <v>1</v>
      </c>
    </row>
    <row r="4986" spans="1:2" x14ac:dyDescent="0.25">
      <c r="A4986" s="3" t="s">
        <v>1268</v>
      </c>
      <c r="B4986" s="1">
        <v>1</v>
      </c>
    </row>
    <row r="4987" spans="1:2" x14ac:dyDescent="0.25">
      <c r="A4987" s="3" t="s">
        <v>3380</v>
      </c>
      <c r="B4987" s="1">
        <v>1</v>
      </c>
    </row>
    <row r="4988" spans="1:2" x14ac:dyDescent="0.25">
      <c r="A4988" s="3" t="s">
        <v>295</v>
      </c>
      <c r="B4988" s="1">
        <v>1</v>
      </c>
    </row>
    <row r="4989" spans="1:2" x14ac:dyDescent="0.25">
      <c r="A4989" s="3" t="s">
        <v>951</v>
      </c>
      <c r="B4989" s="1">
        <v>1</v>
      </c>
    </row>
    <row r="4990" spans="1:2" x14ac:dyDescent="0.25">
      <c r="A4990" s="3" t="s">
        <v>3908</v>
      </c>
      <c r="B4990" s="1">
        <v>1</v>
      </c>
    </row>
    <row r="4991" spans="1:2" x14ac:dyDescent="0.25">
      <c r="A4991" s="3" t="s">
        <v>4249</v>
      </c>
      <c r="B4991" s="1">
        <v>1</v>
      </c>
    </row>
    <row r="4992" spans="1:2" x14ac:dyDescent="0.25">
      <c r="A4992" s="3" t="s">
        <v>3460</v>
      </c>
      <c r="B4992" s="1">
        <v>1</v>
      </c>
    </row>
    <row r="4993" spans="1:2" x14ac:dyDescent="0.25">
      <c r="A4993" s="3" t="s">
        <v>4989</v>
      </c>
      <c r="B4993" s="1">
        <v>1</v>
      </c>
    </row>
    <row r="4994" spans="1:2" x14ac:dyDescent="0.25">
      <c r="A4994" s="3" t="s">
        <v>2973</v>
      </c>
      <c r="B4994" s="1">
        <v>1</v>
      </c>
    </row>
    <row r="4995" spans="1:2" x14ac:dyDescent="0.25">
      <c r="A4995" s="3" t="s">
        <v>3550</v>
      </c>
      <c r="B4995" s="1">
        <v>1</v>
      </c>
    </row>
    <row r="4996" spans="1:2" x14ac:dyDescent="0.25">
      <c r="A4996" s="3" t="s">
        <v>513</v>
      </c>
      <c r="B4996" s="1">
        <v>1</v>
      </c>
    </row>
    <row r="4997" spans="1:2" x14ac:dyDescent="0.25">
      <c r="A4997" s="3" t="s">
        <v>4127</v>
      </c>
      <c r="B4997" s="1">
        <v>1</v>
      </c>
    </row>
    <row r="4998" spans="1:2" x14ac:dyDescent="0.25">
      <c r="A4998" s="3" t="s">
        <v>2643</v>
      </c>
      <c r="B4998" s="1">
        <v>1</v>
      </c>
    </row>
    <row r="4999" spans="1:2" x14ac:dyDescent="0.25">
      <c r="A4999" s="3" t="s">
        <v>2623</v>
      </c>
      <c r="B4999" s="1">
        <v>1</v>
      </c>
    </row>
    <row r="5000" spans="1:2" x14ac:dyDescent="0.25">
      <c r="A5000" s="3" t="s">
        <v>2101</v>
      </c>
      <c r="B5000" s="1">
        <v>1</v>
      </c>
    </row>
    <row r="5001" spans="1:2" x14ac:dyDescent="0.25">
      <c r="A5001" s="3" t="s">
        <v>927</v>
      </c>
      <c r="B5001" s="1">
        <v>1</v>
      </c>
    </row>
    <row r="5002" spans="1:2" x14ac:dyDescent="0.25">
      <c r="A5002" s="3" t="s">
        <v>1467</v>
      </c>
      <c r="B5002" s="1">
        <v>1</v>
      </c>
    </row>
    <row r="5003" spans="1:2" x14ac:dyDescent="0.25">
      <c r="A5003" s="3" t="s">
        <v>1210</v>
      </c>
      <c r="B5003" s="1">
        <v>1</v>
      </c>
    </row>
    <row r="5004" spans="1:2" x14ac:dyDescent="0.25">
      <c r="A5004" s="3" t="s">
        <v>5033</v>
      </c>
      <c r="B5004" s="1">
        <v>5000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26"/>
  <sheetViews>
    <sheetView tabSelected="1" topLeftCell="J1" workbookViewId="0">
      <pane ySplit="1" topLeftCell="A2" activePane="bottomLeft" state="frozen"/>
      <selection pane="bottomLeft" activeCell="U1" sqref="U1"/>
    </sheetView>
  </sheetViews>
  <sheetFormatPr defaultRowHeight="15" x14ac:dyDescent="0.25"/>
  <cols>
    <col min="1" max="1" width="14" bestFit="1" customWidth="1"/>
    <col min="2" max="2" width="9.85546875" customWidth="1"/>
    <col min="3" max="3" width="15" customWidth="1"/>
    <col min="4" max="4" width="9.7109375" customWidth="1"/>
    <col min="5" max="5" width="13.28515625" customWidth="1"/>
    <col min="6" max="6" width="6.85546875" customWidth="1"/>
    <col min="7" max="7" width="6.7109375" customWidth="1"/>
    <col min="8" max="8" width="9.42578125" customWidth="1"/>
    <col min="9" max="9" width="15.28515625" customWidth="1"/>
    <col min="10" max="10" width="17.140625" bestFit="1" customWidth="1"/>
    <col min="11" max="11" width="16.140625" bestFit="1" customWidth="1"/>
    <col min="12" max="12" width="17.28515625" customWidth="1"/>
    <col min="13" max="13" width="23.85546875" bestFit="1" customWidth="1"/>
    <col min="14" max="14" width="17.85546875" bestFit="1" customWidth="1"/>
    <col min="15" max="15" width="14.7109375" bestFit="1" customWidth="1"/>
    <col min="16" max="16" width="8.5703125" bestFit="1" customWidth="1"/>
    <col min="17" max="17" width="11" customWidth="1"/>
    <col min="20" max="20" width="23.7109375" bestFit="1" customWidth="1"/>
    <col min="21" max="21" width="19.28515625" style="4" bestFit="1" customWidth="1"/>
  </cols>
  <sheetData>
    <row r="1" spans="1:21" x14ac:dyDescent="0.25">
      <c r="A1" t="s">
        <v>5024</v>
      </c>
      <c r="B1" t="s">
        <v>5025</v>
      </c>
      <c r="C1" t="s">
        <v>0</v>
      </c>
      <c r="D1" t="s">
        <v>1</v>
      </c>
      <c r="E1" t="s">
        <v>5030</v>
      </c>
      <c r="F1" t="s">
        <v>2</v>
      </c>
      <c r="G1" t="s">
        <v>5039</v>
      </c>
      <c r="H1" t="s">
        <v>5026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5031</v>
      </c>
      <c r="R1" t="s">
        <v>5034</v>
      </c>
      <c r="S1" t="s">
        <v>5036</v>
      </c>
      <c r="T1" t="s">
        <v>5041</v>
      </c>
      <c r="U1" s="4" t="s">
        <v>5043</v>
      </c>
    </row>
    <row r="2" spans="1:21" x14ac:dyDescent="0.25">
      <c r="A2" t="s">
        <v>11</v>
      </c>
      <c r="B2" t="s">
        <v>12</v>
      </c>
      <c r="C2">
        <v>0</v>
      </c>
      <c r="D2" t="s">
        <v>13</v>
      </c>
      <c r="E2">
        <f>IF(D2="Yes",1,0)</f>
        <v>1</v>
      </c>
      <c r="F2" t="s">
        <v>14</v>
      </c>
      <c r="G2">
        <f>IF(Table1[[#This Row],[Dependents]]="Yes",1,0)</f>
        <v>0</v>
      </c>
      <c r="H2">
        <v>1</v>
      </c>
      <c r="I2" t="s">
        <v>14</v>
      </c>
      <c r="J2" t="s">
        <v>15</v>
      </c>
      <c r="K2" t="s">
        <v>16</v>
      </c>
      <c r="L2" t="s">
        <v>13</v>
      </c>
      <c r="M2" t="s">
        <v>17</v>
      </c>
      <c r="N2">
        <v>29.85</v>
      </c>
      <c r="O2">
        <v>29.85</v>
      </c>
      <c r="P2" t="s">
        <v>14</v>
      </c>
      <c r="T2" t="s">
        <v>5040</v>
      </c>
      <c r="U2" s="4">
        <f>COUNTIF(D2:D5001,"Yes")/COUNTA(D2:D5001)</f>
        <v>0.48099999999999998</v>
      </c>
    </row>
    <row r="3" spans="1:21" x14ac:dyDescent="0.25">
      <c r="A3" t="s">
        <v>18</v>
      </c>
      <c r="B3" t="s">
        <v>19</v>
      </c>
      <c r="C3">
        <v>0</v>
      </c>
      <c r="D3" t="s">
        <v>14</v>
      </c>
      <c r="E3">
        <f>IF(D3="Yes",1,0)</f>
        <v>0</v>
      </c>
      <c r="F3" t="s">
        <v>14</v>
      </c>
      <c r="G3">
        <f>IF(Table1[[#This Row],[Dependents]]="Yes",1,0)</f>
        <v>0</v>
      </c>
      <c r="H3">
        <v>45</v>
      </c>
      <c r="I3" t="s">
        <v>14</v>
      </c>
      <c r="J3" t="s">
        <v>15</v>
      </c>
      <c r="K3" t="s">
        <v>20</v>
      </c>
      <c r="L3" t="s">
        <v>14</v>
      </c>
      <c r="M3" t="s">
        <v>21</v>
      </c>
      <c r="N3">
        <v>42.3</v>
      </c>
      <c r="O3">
        <v>1840.75</v>
      </c>
      <c r="P3" t="s">
        <v>14</v>
      </c>
      <c r="T3" t="s">
        <v>5042</v>
      </c>
      <c r="U3" s="4">
        <f>1-U2</f>
        <v>0.51900000000000002</v>
      </c>
    </row>
    <row r="4" spans="1:21" x14ac:dyDescent="0.25">
      <c r="A4" t="s">
        <v>22</v>
      </c>
      <c r="B4" t="s">
        <v>12</v>
      </c>
      <c r="C4">
        <v>0</v>
      </c>
      <c r="D4" t="s">
        <v>14</v>
      </c>
      <c r="E4">
        <f>IF(D4="Yes",1,0)</f>
        <v>0</v>
      </c>
      <c r="F4" t="s">
        <v>14</v>
      </c>
      <c r="G4">
        <f>IF(Table1[[#This Row],[Dependents]]="Yes",1,0)</f>
        <v>0</v>
      </c>
      <c r="H4">
        <v>8</v>
      </c>
      <c r="I4" t="s">
        <v>13</v>
      </c>
      <c r="J4" t="s">
        <v>23</v>
      </c>
      <c r="K4" t="s">
        <v>16</v>
      </c>
      <c r="L4" t="s">
        <v>13</v>
      </c>
      <c r="M4" t="s">
        <v>17</v>
      </c>
      <c r="N4">
        <v>99.65</v>
      </c>
      <c r="O4">
        <v>820.5</v>
      </c>
      <c r="P4" t="s">
        <v>13</v>
      </c>
      <c r="T4" t="s">
        <v>5044</v>
      </c>
      <c r="U4" s="4">
        <f>COUNTIF(Table1[Dependents],"Yes")/COUNTA(Table1[Dependents])</f>
        <v>0.30159999999999998</v>
      </c>
    </row>
    <row r="5" spans="1:21" x14ac:dyDescent="0.25">
      <c r="A5" t="s">
        <v>24</v>
      </c>
      <c r="B5" t="s">
        <v>19</v>
      </c>
      <c r="C5">
        <v>0</v>
      </c>
      <c r="D5" t="s">
        <v>14</v>
      </c>
      <c r="E5">
        <f>IF(D5="Yes",1,0)</f>
        <v>0</v>
      </c>
      <c r="F5" t="s">
        <v>13</v>
      </c>
      <c r="G5">
        <f>IF(Table1[[#This Row],[Dependents]]="Yes",1,0)</f>
        <v>1</v>
      </c>
      <c r="H5">
        <v>22</v>
      </c>
      <c r="I5" t="s">
        <v>13</v>
      </c>
      <c r="J5" t="s">
        <v>23</v>
      </c>
      <c r="K5" t="s">
        <v>16</v>
      </c>
      <c r="L5" t="s">
        <v>13</v>
      </c>
      <c r="M5" t="s">
        <v>25</v>
      </c>
      <c r="N5">
        <v>89.1</v>
      </c>
      <c r="O5">
        <v>1949.4</v>
      </c>
      <c r="P5" t="s">
        <v>14</v>
      </c>
      <c r="T5" t="s">
        <v>5045</v>
      </c>
      <c r="U5" s="4">
        <f>1-U4</f>
        <v>0.69840000000000002</v>
      </c>
    </row>
    <row r="6" spans="1:21" x14ac:dyDescent="0.25">
      <c r="A6" t="s">
        <v>26</v>
      </c>
      <c r="B6" t="s">
        <v>12</v>
      </c>
      <c r="C6">
        <v>0</v>
      </c>
      <c r="D6" t="s">
        <v>14</v>
      </c>
      <c r="E6">
        <f>IF(D6="Yes",1,0)</f>
        <v>0</v>
      </c>
      <c r="F6" t="s">
        <v>14</v>
      </c>
      <c r="G6">
        <f>IF(Table1[[#This Row],[Dependents]]="Yes",1,0)</f>
        <v>0</v>
      </c>
      <c r="H6">
        <v>10</v>
      </c>
      <c r="I6" t="s">
        <v>14</v>
      </c>
      <c r="J6" t="s">
        <v>15</v>
      </c>
      <c r="K6" t="s">
        <v>16</v>
      </c>
      <c r="L6" t="s">
        <v>14</v>
      </c>
      <c r="M6" t="s">
        <v>27</v>
      </c>
      <c r="N6">
        <v>29.75</v>
      </c>
      <c r="O6">
        <v>301.89999999999998</v>
      </c>
      <c r="P6" t="s">
        <v>14</v>
      </c>
      <c r="T6" t="s">
        <v>5046</v>
      </c>
      <c r="U6" s="4">
        <f>COUNTIF(Table1[PhoneService],"Yes")/COUNTA(Table1[PhoneService])</f>
        <v>0.9042</v>
      </c>
    </row>
    <row r="7" spans="1:21" x14ac:dyDescent="0.25">
      <c r="A7" t="s">
        <v>28</v>
      </c>
      <c r="B7" t="s">
        <v>12</v>
      </c>
      <c r="C7">
        <v>0</v>
      </c>
      <c r="D7" t="s">
        <v>13</v>
      </c>
      <c r="E7">
        <f>IF(D7="Yes",1,0)</f>
        <v>1</v>
      </c>
      <c r="F7" t="s">
        <v>14</v>
      </c>
      <c r="G7">
        <f>IF(Table1[[#This Row],[Dependents]]="Yes",1,0)</f>
        <v>0</v>
      </c>
      <c r="H7">
        <v>28</v>
      </c>
      <c r="I7" t="s">
        <v>13</v>
      </c>
      <c r="J7" t="s">
        <v>23</v>
      </c>
      <c r="K7" t="s">
        <v>16</v>
      </c>
      <c r="L7" t="s">
        <v>13</v>
      </c>
      <c r="M7" t="s">
        <v>17</v>
      </c>
      <c r="N7">
        <v>104.8</v>
      </c>
      <c r="O7">
        <v>3046.05</v>
      </c>
      <c r="P7" t="s">
        <v>13</v>
      </c>
      <c r="T7" t="s">
        <v>5047</v>
      </c>
      <c r="U7" s="4">
        <f>1-U6</f>
        <v>9.5799999999999996E-2</v>
      </c>
    </row>
    <row r="8" spans="1:21" x14ac:dyDescent="0.25">
      <c r="A8" t="s">
        <v>29</v>
      </c>
      <c r="B8" t="s">
        <v>19</v>
      </c>
      <c r="C8">
        <v>0</v>
      </c>
      <c r="D8" t="s">
        <v>14</v>
      </c>
      <c r="E8">
        <f>IF(D8="Yes",1,0)</f>
        <v>0</v>
      </c>
      <c r="F8" t="s">
        <v>14</v>
      </c>
      <c r="G8">
        <f>IF(Table1[[#This Row],[Dependents]]="Yes",1,0)</f>
        <v>0</v>
      </c>
      <c r="H8">
        <v>16</v>
      </c>
      <c r="I8" t="s">
        <v>13</v>
      </c>
      <c r="J8" t="s">
        <v>14</v>
      </c>
      <c r="K8" t="s">
        <v>30</v>
      </c>
      <c r="L8" t="s">
        <v>14</v>
      </c>
      <c r="M8" t="s">
        <v>25</v>
      </c>
      <c r="N8">
        <v>18.95</v>
      </c>
      <c r="O8">
        <v>326.8</v>
      </c>
      <c r="P8" t="s">
        <v>14</v>
      </c>
      <c r="T8" t="s">
        <v>5048</v>
      </c>
      <c r="U8" s="4">
        <f>COUNTIF(J6:J5001,"DSL")/COUNTA(Table1[InternetService])</f>
        <v>0.3402</v>
      </c>
    </row>
    <row r="9" spans="1:21" x14ac:dyDescent="0.25">
      <c r="A9" t="s">
        <v>31</v>
      </c>
      <c r="B9" t="s">
        <v>19</v>
      </c>
      <c r="C9">
        <v>0</v>
      </c>
      <c r="D9" t="s">
        <v>14</v>
      </c>
      <c r="E9">
        <f>IF(D9="Yes",1,0)</f>
        <v>0</v>
      </c>
      <c r="F9" t="s">
        <v>14</v>
      </c>
      <c r="G9">
        <f>IF(Table1[[#This Row],[Dependents]]="Yes",1,0)</f>
        <v>0</v>
      </c>
      <c r="H9">
        <v>25</v>
      </c>
      <c r="I9" t="s">
        <v>13</v>
      </c>
      <c r="J9" t="s">
        <v>23</v>
      </c>
      <c r="K9" t="s">
        <v>16</v>
      </c>
      <c r="L9" t="s">
        <v>13</v>
      </c>
      <c r="M9" t="s">
        <v>17</v>
      </c>
      <c r="N9">
        <v>105.5</v>
      </c>
      <c r="O9">
        <v>2686.05</v>
      </c>
      <c r="P9" t="s">
        <v>14</v>
      </c>
      <c r="T9" t="s">
        <v>5049</v>
      </c>
      <c r="U9" s="4">
        <f>COUNTIF(Table1[Contract],"Month-to-month")/COUNTA(Table1[Contract])</f>
        <v>0.55220000000000002</v>
      </c>
    </row>
    <row r="10" spans="1:21" x14ac:dyDescent="0.25">
      <c r="A10" t="s">
        <v>32</v>
      </c>
      <c r="B10" t="s">
        <v>12</v>
      </c>
      <c r="C10">
        <v>0</v>
      </c>
      <c r="D10" t="s">
        <v>14</v>
      </c>
      <c r="E10">
        <f>IF(D10="Yes",1,0)</f>
        <v>0</v>
      </c>
      <c r="F10" t="s">
        <v>14</v>
      </c>
      <c r="G10">
        <f>IF(Table1[[#This Row],[Dependents]]="Yes",1,0)</f>
        <v>0</v>
      </c>
      <c r="H10">
        <v>52</v>
      </c>
      <c r="I10" t="s">
        <v>13</v>
      </c>
      <c r="J10" t="s">
        <v>14</v>
      </c>
      <c r="K10" t="s">
        <v>20</v>
      </c>
      <c r="L10" t="s">
        <v>14</v>
      </c>
      <c r="M10" t="s">
        <v>27</v>
      </c>
      <c r="N10">
        <v>20.65</v>
      </c>
      <c r="O10">
        <v>1022.95</v>
      </c>
      <c r="P10" t="s">
        <v>14</v>
      </c>
      <c r="T10" t="s">
        <v>5050</v>
      </c>
      <c r="U10" s="4">
        <f>COUNTIF(Table1[Contract],"One year")/COUNTA(Table1[Contract])</f>
        <v>0.21099999999999999</v>
      </c>
    </row>
    <row r="11" spans="1:21" x14ac:dyDescent="0.25">
      <c r="A11" t="s">
        <v>33</v>
      </c>
      <c r="B11" t="s">
        <v>19</v>
      </c>
      <c r="C11">
        <v>0</v>
      </c>
      <c r="D11" t="s">
        <v>14</v>
      </c>
      <c r="E11">
        <f>IF(D11="Yes",1,0)</f>
        <v>0</v>
      </c>
      <c r="F11" t="s">
        <v>13</v>
      </c>
      <c r="G11">
        <f>IF(Table1[[#This Row],[Dependents]]="Yes",1,0)</f>
        <v>1</v>
      </c>
      <c r="H11">
        <v>71</v>
      </c>
      <c r="I11" t="s">
        <v>13</v>
      </c>
      <c r="J11" t="s">
        <v>23</v>
      </c>
      <c r="K11" t="s">
        <v>30</v>
      </c>
      <c r="L11" t="s">
        <v>14</v>
      </c>
      <c r="M11" t="s">
        <v>21</v>
      </c>
      <c r="N11">
        <v>106.7</v>
      </c>
      <c r="O11">
        <v>7382.25</v>
      </c>
      <c r="P11" t="s">
        <v>14</v>
      </c>
      <c r="T11" t="s">
        <v>5051</v>
      </c>
      <c r="U11" s="4">
        <f>COUNTIF(Table1[Contract],"Two year")/COUNTA(Table1[Contract])</f>
        <v>0.23680000000000001</v>
      </c>
    </row>
    <row r="12" spans="1:21" x14ac:dyDescent="0.25">
      <c r="A12" t="s">
        <v>34</v>
      </c>
      <c r="B12" t="s">
        <v>12</v>
      </c>
      <c r="C12">
        <v>0</v>
      </c>
      <c r="D12" t="s">
        <v>13</v>
      </c>
      <c r="E12">
        <f>IF(D12="Yes",1,0)</f>
        <v>1</v>
      </c>
      <c r="F12" t="s">
        <v>13</v>
      </c>
      <c r="G12">
        <f>IF(Table1[[#This Row],[Dependents]]="Yes",1,0)</f>
        <v>1</v>
      </c>
      <c r="H12">
        <v>10</v>
      </c>
      <c r="I12" t="s">
        <v>13</v>
      </c>
      <c r="J12" t="s">
        <v>15</v>
      </c>
      <c r="K12" t="s">
        <v>16</v>
      </c>
      <c r="L12" t="s">
        <v>14</v>
      </c>
      <c r="M12" t="s">
        <v>25</v>
      </c>
      <c r="N12">
        <v>55.2</v>
      </c>
      <c r="O12">
        <v>528.35</v>
      </c>
      <c r="P12" t="s">
        <v>13</v>
      </c>
      <c r="S12">
        <f>453/2405</f>
        <v>0.18835758835758837</v>
      </c>
      <c r="T12" t="s">
        <v>5052</v>
      </c>
      <c r="U12" s="4">
        <f>COUNTIF(Table1[PaymentMethod],"Bank transfer (automatic)")/COUNTA(Table1[PaymentMethod])</f>
        <v>0.22020000000000001</v>
      </c>
    </row>
    <row r="13" spans="1:21" x14ac:dyDescent="0.25">
      <c r="A13" t="s">
        <v>35</v>
      </c>
      <c r="B13" t="s">
        <v>12</v>
      </c>
      <c r="C13">
        <v>0</v>
      </c>
      <c r="D13" t="s">
        <v>14</v>
      </c>
      <c r="E13">
        <f>IF(D13="Yes",1,0)</f>
        <v>0</v>
      </c>
      <c r="F13" t="s">
        <v>14</v>
      </c>
      <c r="G13">
        <f>IF(Table1[[#This Row],[Dependents]]="Yes",1,0)</f>
        <v>0</v>
      </c>
      <c r="H13">
        <v>21</v>
      </c>
      <c r="I13" t="s">
        <v>13</v>
      </c>
      <c r="J13" t="s">
        <v>23</v>
      </c>
      <c r="K13" t="s">
        <v>16</v>
      </c>
      <c r="L13" t="s">
        <v>13</v>
      </c>
      <c r="M13" t="s">
        <v>17</v>
      </c>
      <c r="N13">
        <v>90.05</v>
      </c>
      <c r="O13">
        <v>1862.9</v>
      </c>
      <c r="P13" t="s">
        <v>14</v>
      </c>
      <c r="T13" t="s">
        <v>5053</v>
      </c>
      <c r="U13" s="4">
        <f>COUNTIF(Table1[PaymentMethod],"Credit card (automatic)")/COUNTA(Table1[PaymentMethod])</f>
        <v>0.2172</v>
      </c>
    </row>
    <row r="14" spans="1:21" x14ac:dyDescent="0.25">
      <c r="A14" t="s">
        <v>37</v>
      </c>
      <c r="B14" t="s">
        <v>19</v>
      </c>
      <c r="C14">
        <v>0</v>
      </c>
      <c r="D14" t="s">
        <v>13</v>
      </c>
      <c r="E14">
        <f>IF(D14="Yes",1,0)</f>
        <v>1</v>
      </c>
      <c r="F14" t="s">
        <v>14</v>
      </c>
      <c r="G14">
        <f>IF(Table1[[#This Row],[Dependents]]="Yes",1,0)</f>
        <v>0</v>
      </c>
      <c r="H14">
        <v>12</v>
      </c>
      <c r="I14" t="s">
        <v>13</v>
      </c>
      <c r="J14" t="s">
        <v>14</v>
      </c>
      <c r="K14" t="s">
        <v>20</v>
      </c>
      <c r="L14" t="s">
        <v>14</v>
      </c>
      <c r="M14" t="s">
        <v>21</v>
      </c>
      <c r="N14">
        <v>19.8</v>
      </c>
      <c r="O14">
        <v>202.25</v>
      </c>
      <c r="P14" t="s">
        <v>14</v>
      </c>
      <c r="T14" t="s">
        <v>5054</v>
      </c>
      <c r="U14" s="4">
        <f>COUNTIF(Table1[PaymentMethod],"Electronic check")/COUNTA(Table1[PaymentMethod])</f>
        <v>0.3372</v>
      </c>
    </row>
    <row r="15" spans="1:21" x14ac:dyDescent="0.25">
      <c r="A15" t="s">
        <v>40</v>
      </c>
      <c r="B15" t="s">
        <v>19</v>
      </c>
      <c r="C15">
        <v>0</v>
      </c>
      <c r="D15" t="s">
        <v>13</v>
      </c>
      <c r="E15">
        <f>IF(D15="Yes",1,0)</f>
        <v>1</v>
      </c>
      <c r="F15" t="s">
        <v>13</v>
      </c>
      <c r="G15">
        <f>IF(Table1[[#This Row],[Dependents]]="Yes",1,0)</f>
        <v>1</v>
      </c>
      <c r="H15">
        <v>49</v>
      </c>
      <c r="I15" t="s">
        <v>13</v>
      </c>
      <c r="J15" t="s">
        <v>15</v>
      </c>
      <c r="K15" t="s">
        <v>16</v>
      </c>
      <c r="L15" t="s">
        <v>14</v>
      </c>
      <c r="M15" t="s">
        <v>25</v>
      </c>
      <c r="N15">
        <v>59.6</v>
      </c>
      <c r="O15">
        <v>2970.3</v>
      </c>
      <c r="P15" t="s">
        <v>14</v>
      </c>
      <c r="T15" t="s">
        <v>5055</v>
      </c>
      <c r="U15" s="4">
        <f>COUNTIF(Table1[PaymentMethod],"Mailed check")/COUNTA(Table1[PaymentMethod])</f>
        <v>0.22539999999999999</v>
      </c>
    </row>
    <row r="16" spans="1:21" x14ac:dyDescent="0.25">
      <c r="A16" t="s">
        <v>42</v>
      </c>
      <c r="B16" t="s">
        <v>19</v>
      </c>
      <c r="C16">
        <v>0</v>
      </c>
      <c r="D16" t="s">
        <v>13</v>
      </c>
      <c r="E16">
        <f>IF(D16="Yes",1,0)</f>
        <v>1</v>
      </c>
      <c r="F16" t="s">
        <v>14</v>
      </c>
      <c r="G16">
        <f>IF(Table1[[#This Row],[Dependents]]="Yes",1,0)</f>
        <v>0</v>
      </c>
      <c r="H16">
        <v>72</v>
      </c>
      <c r="I16" t="s">
        <v>13</v>
      </c>
      <c r="J16" t="s">
        <v>15</v>
      </c>
      <c r="K16" t="s">
        <v>30</v>
      </c>
      <c r="L16" t="s">
        <v>13</v>
      </c>
      <c r="M16" t="s">
        <v>25</v>
      </c>
      <c r="N16">
        <v>90.25</v>
      </c>
      <c r="O16">
        <v>6369.45</v>
      </c>
      <c r="P16" t="s">
        <v>14</v>
      </c>
    </row>
    <row r="17" spans="1:16" x14ac:dyDescent="0.25">
      <c r="A17" t="s">
        <v>39</v>
      </c>
      <c r="B17" t="s">
        <v>12</v>
      </c>
      <c r="C17">
        <v>0</v>
      </c>
      <c r="D17" t="s">
        <v>13</v>
      </c>
      <c r="E17">
        <f>IF(D17="Yes",1,0)</f>
        <v>1</v>
      </c>
      <c r="F17" t="s">
        <v>14</v>
      </c>
      <c r="G17">
        <f>IF(Table1[[#This Row],[Dependents]]="Yes",1,0)</f>
        <v>0</v>
      </c>
      <c r="H17">
        <v>58</v>
      </c>
      <c r="I17" t="s">
        <v>13</v>
      </c>
      <c r="J17" t="s">
        <v>15</v>
      </c>
      <c r="K17" t="s">
        <v>30</v>
      </c>
      <c r="L17" t="s">
        <v>13</v>
      </c>
      <c r="M17" t="s">
        <v>25</v>
      </c>
      <c r="N17">
        <v>59.9</v>
      </c>
      <c r="O17">
        <v>3505.1</v>
      </c>
      <c r="P17" t="s">
        <v>14</v>
      </c>
    </row>
    <row r="18" spans="1:16" x14ac:dyDescent="0.25">
      <c r="A18" t="s">
        <v>44</v>
      </c>
      <c r="B18" t="s">
        <v>19</v>
      </c>
      <c r="C18">
        <v>1</v>
      </c>
      <c r="D18" t="s">
        <v>13</v>
      </c>
      <c r="E18">
        <f>IF(D18="Yes",1,0)</f>
        <v>1</v>
      </c>
      <c r="F18" t="s">
        <v>14</v>
      </c>
      <c r="G18">
        <f>IF(Table1[[#This Row],[Dependents]]="Yes",1,0)</f>
        <v>0</v>
      </c>
      <c r="H18">
        <v>2</v>
      </c>
      <c r="I18" t="s">
        <v>13</v>
      </c>
      <c r="J18" t="s">
        <v>23</v>
      </c>
      <c r="K18" t="s">
        <v>16</v>
      </c>
      <c r="L18" t="s">
        <v>13</v>
      </c>
      <c r="M18" t="s">
        <v>25</v>
      </c>
      <c r="N18">
        <v>95.5</v>
      </c>
      <c r="O18">
        <v>181.65</v>
      </c>
      <c r="P18" t="s">
        <v>14</v>
      </c>
    </row>
    <row r="19" spans="1:16" x14ac:dyDescent="0.25">
      <c r="A19" t="s">
        <v>45</v>
      </c>
      <c r="B19" t="s">
        <v>19</v>
      </c>
      <c r="C19">
        <v>0</v>
      </c>
      <c r="D19" t="s">
        <v>14</v>
      </c>
      <c r="E19">
        <f>IF(D19="Yes",1,0)</f>
        <v>0</v>
      </c>
      <c r="F19" t="s">
        <v>14</v>
      </c>
      <c r="G19">
        <f>IF(Table1[[#This Row],[Dependents]]="Yes",1,0)</f>
        <v>0</v>
      </c>
      <c r="H19">
        <v>1</v>
      </c>
      <c r="I19" t="s">
        <v>13</v>
      </c>
      <c r="J19" t="s">
        <v>14</v>
      </c>
      <c r="K19" t="s">
        <v>16</v>
      </c>
      <c r="L19" t="s">
        <v>14</v>
      </c>
      <c r="M19" t="s">
        <v>21</v>
      </c>
      <c r="N19">
        <v>20.2</v>
      </c>
      <c r="O19">
        <v>20.2</v>
      </c>
      <c r="P19" t="s">
        <v>14</v>
      </c>
    </row>
    <row r="20" spans="1:16" x14ac:dyDescent="0.25">
      <c r="A20" t="s">
        <v>46</v>
      </c>
      <c r="B20" t="s">
        <v>19</v>
      </c>
      <c r="C20">
        <v>1</v>
      </c>
      <c r="D20" t="s">
        <v>14</v>
      </c>
      <c r="E20">
        <f>IF(D20="Yes",1,0)</f>
        <v>0</v>
      </c>
      <c r="F20" t="s">
        <v>14</v>
      </c>
      <c r="G20">
        <f>IF(Table1[[#This Row],[Dependents]]="Yes",1,0)</f>
        <v>0</v>
      </c>
      <c r="H20">
        <v>1</v>
      </c>
      <c r="I20" t="s">
        <v>13</v>
      </c>
      <c r="J20" t="s">
        <v>15</v>
      </c>
      <c r="K20" t="s">
        <v>16</v>
      </c>
      <c r="L20" t="s">
        <v>14</v>
      </c>
      <c r="M20" t="s">
        <v>21</v>
      </c>
      <c r="N20">
        <v>45.25</v>
      </c>
      <c r="O20">
        <v>45.25</v>
      </c>
      <c r="P20" t="s">
        <v>14</v>
      </c>
    </row>
    <row r="21" spans="1:16" x14ac:dyDescent="0.25">
      <c r="A21" t="s">
        <v>43</v>
      </c>
      <c r="B21" t="s">
        <v>12</v>
      </c>
      <c r="C21">
        <v>1</v>
      </c>
      <c r="D21" t="s">
        <v>13</v>
      </c>
      <c r="E21">
        <f>IF(D21="Yes",1,0)</f>
        <v>1</v>
      </c>
      <c r="F21" t="s">
        <v>14</v>
      </c>
      <c r="G21">
        <f>IF(Table1[[#This Row],[Dependents]]="Yes",1,0)</f>
        <v>0</v>
      </c>
      <c r="H21">
        <v>71</v>
      </c>
      <c r="I21" t="s">
        <v>13</v>
      </c>
      <c r="J21" t="s">
        <v>23</v>
      </c>
      <c r="K21" t="s">
        <v>30</v>
      </c>
      <c r="L21" t="s">
        <v>13</v>
      </c>
      <c r="M21" t="s">
        <v>25</v>
      </c>
      <c r="N21">
        <v>96.35</v>
      </c>
      <c r="O21">
        <v>6766.95</v>
      </c>
      <c r="P21" t="s">
        <v>14</v>
      </c>
    </row>
    <row r="22" spans="1:16" x14ac:dyDescent="0.25">
      <c r="A22" t="s">
        <v>50</v>
      </c>
      <c r="B22" t="s">
        <v>19</v>
      </c>
      <c r="C22">
        <v>0</v>
      </c>
      <c r="D22" t="s">
        <v>13</v>
      </c>
      <c r="E22">
        <f>IF(D22="Yes",1,0)</f>
        <v>1</v>
      </c>
      <c r="F22" t="s">
        <v>13</v>
      </c>
      <c r="G22">
        <f>IF(Table1[[#This Row],[Dependents]]="Yes",1,0)</f>
        <v>1</v>
      </c>
      <c r="H22">
        <v>10</v>
      </c>
      <c r="I22" t="s">
        <v>13</v>
      </c>
      <c r="J22" t="s">
        <v>15</v>
      </c>
      <c r="K22" t="s">
        <v>20</v>
      </c>
      <c r="L22" t="s">
        <v>14</v>
      </c>
      <c r="M22" t="s">
        <v>27</v>
      </c>
      <c r="N22">
        <v>49.55</v>
      </c>
      <c r="O22">
        <v>475.7</v>
      </c>
      <c r="P22" t="s">
        <v>14</v>
      </c>
    </row>
    <row r="23" spans="1:16" x14ac:dyDescent="0.25">
      <c r="A23" t="s">
        <v>55</v>
      </c>
      <c r="B23" t="s">
        <v>19</v>
      </c>
      <c r="C23">
        <v>0</v>
      </c>
      <c r="D23" t="s">
        <v>14</v>
      </c>
      <c r="E23">
        <f>IF(D23="Yes",1,0)</f>
        <v>0</v>
      </c>
      <c r="F23" t="s">
        <v>14</v>
      </c>
      <c r="G23">
        <f>IF(Table1[[#This Row],[Dependents]]="Yes",1,0)</f>
        <v>0</v>
      </c>
      <c r="H23">
        <v>2</v>
      </c>
      <c r="I23" t="s">
        <v>13</v>
      </c>
      <c r="J23" t="s">
        <v>15</v>
      </c>
      <c r="K23" t="s">
        <v>16</v>
      </c>
      <c r="L23" t="s">
        <v>14</v>
      </c>
      <c r="M23" t="s">
        <v>27</v>
      </c>
      <c r="N23">
        <v>49.25</v>
      </c>
      <c r="O23">
        <v>97</v>
      </c>
      <c r="P23" t="s">
        <v>14</v>
      </c>
    </row>
    <row r="24" spans="1:16" x14ac:dyDescent="0.25">
      <c r="A24" t="s">
        <v>56</v>
      </c>
      <c r="B24" t="s">
        <v>19</v>
      </c>
      <c r="C24">
        <v>0</v>
      </c>
      <c r="D24" t="s">
        <v>14</v>
      </c>
      <c r="E24">
        <f>IF(D24="Yes",1,0)</f>
        <v>0</v>
      </c>
      <c r="F24" t="s">
        <v>14</v>
      </c>
      <c r="G24">
        <f>IF(Table1[[#This Row],[Dependents]]="Yes",1,0)</f>
        <v>0</v>
      </c>
      <c r="H24">
        <v>52</v>
      </c>
      <c r="I24" t="s">
        <v>13</v>
      </c>
      <c r="J24" t="s">
        <v>15</v>
      </c>
      <c r="K24" t="s">
        <v>30</v>
      </c>
      <c r="L24" t="s">
        <v>13</v>
      </c>
      <c r="M24" t="s">
        <v>25</v>
      </c>
      <c r="N24">
        <v>79.75</v>
      </c>
      <c r="O24">
        <v>4217.8</v>
      </c>
      <c r="P24" t="s">
        <v>14</v>
      </c>
    </row>
    <row r="25" spans="1:16" x14ac:dyDescent="0.25">
      <c r="A25" t="s">
        <v>64</v>
      </c>
      <c r="B25" t="s">
        <v>19</v>
      </c>
      <c r="C25">
        <v>1</v>
      </c>
      <c r="D25" t="s">
        <v>13</v>
      </c>
      <c r="E25">
        <f>IF(D25="Yes",1,0)</f>
        <v>1</v>
      </c>
      <c r="F25" t="s">
        <v>13</v>
      </c>
      <c r="G25">
        <f>IF(Table1[[#This Row],[Dependents]]="Yes",1,0)</f>
        <v>1</v>
      </c>
      <c r="H25">
        <v>66</v>
      </c>
      <c r="I25" t="s">
        <v>13</v>
      </c>
      <c r="J25" t="s">
        <v>23</v>
      </c>
      <c r="K25" t="s">
        <v>20</v>
      </c>
      <c r="L25" t="s">
        <v>13</v>
      </c>
      <c r="M25" t="s">
        <v>17</v>
      </c>
      <c r="N25">
        <v>108.45</v>
      </c>
      <c r="O25">
        <v>7076.35</v>
      </c>
      <c r="P25" t="s">
        <v>14</v>
      </c>
    </row>
    <row r="26" spans="1:16" x14ac:dyDescent="0.25">
      <c r="A26" t="s">
        <v>48</v>
      </c>
      <c r="B26" t="s">
        <v>12</v>
      </c>
      <c r="C26">
        <v>0</v>
      </c>
      <c r="D26" t="s">
        <v>14</v>
      </c>
      <c r="E26">
        <f>IF(D26="Yes",1,0)</f>
        <v>0</v>
      </c>
      <c r="F26" t="s">
        <v>14</v>
      </c>
      <c r="G26">
        <f>IF(Table1[[#This Row],[Dependents]]="Yes",1,0)</f>
        <v>0</v>
      </c>
      <c r="H26">
        <v>46</v>
      </c>
      <c r="I26" t="s">
        <v>13</v>
      </c>
      <c r="J26" t="s">
        <v>23</v>
      </c>
      <c r="K26" t="s">
        <v>16</v>
      </c>
      <c r="L26" t="s">
        <v>13</v>
      </c>
      <c r="M26" t="s">
        <v>25</v>
      </c>
      <c r="N26">
        <v>74.8</v>
      </c>
      <c r="O26">
        <v>3548.3</v>
      </c>
      <c r="P26" t="s">
        <v>14</v>
      </c>
    </row>
    <row r="27" spans="1:16" x14ac:dyDescent="0.25">
      <c r="A27" t="s">
        <v>68</v>
      </c>
      <c r="B27" t="s">
        <v>19</v>
      </c>
      <c r="C27">
        <v>0</v>
      </c>
      <c r="D27" t="s">
        <v>13</v>
      </c>
      <c r="E27">
        <f>IF(D27="Yes",1,0)</f>
        <v>1</v>
      </c>
      <c r="F27" t="s">
        <v>14</v>
      </c>
      <c r="G27">
        <f>IF(Table1[[#This Row],[Dependents]]="Yes",1,0)</f>
        <v>0</v>
      </c>
      <c r="H27">
        <v>72</v>
      </c>
      <c r="I27" t="s">
        <v>14</v>
      </c>
      <c r="J27" t="s">
        <v>15</v>
      </c>
      <c r="K27" t="s">
        <v>30</v>
      </c>
      <c r="L27" t="s">
        <v>14</v>
      </c>
      <c r="M27" t="s">
        <v>21</v>
      </c>
      <c r="N27">
        <v>42.1</v>
      </c>
      <c r="O27">
        <v>2962</v>
      </c>
      <c r="P27" t="s">
        <v>14</v>
      </c>
    </row>
    <row r="28" spans="1:16" x14ac:dyDescent="0.25">
      <c r="A28" t="s">
        <v>71</v>
      </c>
      <c r="B28" t="s">
        <v>19</v>
      </c>
      <c r="C28">
        <v>0</v>
      </c>
      <c r="D28" t="s">
        <v>13</v>
      </c>
      <c r="E28">
        <f>IF(D28="Yes",1,0)</f>
        <v>1</v>
      </c>
      <c r="F28" t="s">
        <v>14</v>
      </c>
      <c r="G28">
        <f>IF(Table1[[#This Row],[Dependents]]="Yes",1,0)</f>
        <v>0</v>
      </c>
      <c r="H28">
        <v>47</v>
      </c>
      <c r="I28" t="s">
        <v>13</v>
      </c>
      <c r="J28" t="s">
        <v>23</v>
      </c>
      <c r="K28" t="s">
        <v>20</v>
      </c>
      <c r="L28" t="s">
        <v>13</v>
      </c>
      <c r="M28" t="s">
        <v>17</v>
      </c>
      <c r="N28">
        <v>78.900000000000006</v>
      </c>
      <c r="O28">
        <v>3650.35</v>
      </c>
      <c r="P28" t="s">
        <v>14</v>
      </c>
    </row>
    <row r="29" spans="1:16" x14ac:dyDescent="0.25">
      <c r="A29" t="s">
        <v>51</v>
      </c>
      <c r="B29" t="s">
        <v>12</v>
      </c>
      <c r="C29">
        <v>0</v>
      </c>
      <c r="D29" t="s">
        <v>13</v>
      </c>
      <c r="E29">
        <f>IF(D29="Yes",1,0)</f>
        <v>1</v>
      </c>
      <c r="F29" t="s">
        <v>13</v>
      </c>
      <c r="G29">
        <f>IF(Table1[[#This Row],[Dependents]]="Yes",1,0)</f>
        <v>1</v>
      </c>
      <c r="H29">
        <v>70</v>
      </c>
      <c r="I29" t="s">
        <v>13</v>
      </c>
      <c r="J29" t="s">
        <v>15</v>
      </c>
      <c r="K29" t="s">
        <v>30</v>
      </c>
      <c r="L29" t="s">
        <v>13</v>
      </c>
      <c r="M29" t="s">
        <v>25</v>
      </c>
      <c r="N29">
        <v>69.2</v>
      </c>
      <c r="O29">
        <v>4872.3500000000004</v>
      </c>
      <c r="P29" t="s">
        <v>14</v>
      </c>
    </row>
    <row r="30" spans="1:16" x14ac:dyDescent="0.25">
      <c r="A30" t="s">
        <v>52</v>
      </c>
      <c r="B30" t="s">
        <v>12</v>
      </c>
      <c r="C30">
        <v>0</v>
      </c>
      <c r="D30" t="s">
        <v>14</v>
      </c>
      <c r="E30">
        <f>IF(D30="Yes",1,0)</f>
        <v>0</v>
      </c>
      <c r="F30" t="s">
        <v>14</v>
      </c>
      <c r="G30">
        <f>IF(Table1[[#This Row],[Dependents]]="Yes",1,0)</f>
        <v>0</v>
      </c>
      <c r="H30">
        <v>63</v>
      </c>
      <c r="I30" t="s">
        <v>13</v>
      </c>
      <c r="J30" t="s">
        <v>15</v>
      </c>
      <c r="K30" t="s">
        <v>30</v>
      </c>
      <c r="L30" t="s">
        <v>13</v>
      </c>
      <c r="M30" t="s">
        <v>25</v>
      </c>
      <c r="N30">
        <v>79.849999999999994</v>
      </c>
      <c r="O30">
        <v>4861.45</v>
      </c>
      <c r="P30" t="s">
        <v>14</v>
      </c>
    </row>
    <row r="31" spans="1:16" x14ac:dyDescent="0.25">
      <c r="A31" t="s">
        <v>53</v>
      </c>
      <c r="B31" t="s">
        <v>12</v>
      </c>
      <c r="C31">
        <v>0</v>
      </c>
      <c r="D31" t="s">
        <v>13</v>
      </c>
      <c r="E31">
        <f>IF(D31="Yes",1,0)</f>
        <v>1</v>
      </c>
      <c r="F31" t="s">
        <v>14</v>
      </c>
      <c r="G31">
        <f>IF(Table1[[#This Row],[Dependents]]="Yes",1,0)</f>
        <v>0</v>
      </c>
      <c r="H31">
        <v>13</v>
      </c>
      <c r="I31" t="s">
        <v>13</v>
      </c>
      <c r="J31" t="s">
        <v>15</v>
      </c>
      <c r="K31" t="s">
        <v>16</v>
      </c>
      <c r="L31" t="s">
        <v>13</v>
      </c>
      <c r="M31" t="s">
        <v>17</v>
      </c>
      <c r="N31">
        <v>76.2</v>
      </c>
      <c r="O31">
        <v>981.45</v>
      </c>
      <c r="P31" t="s">
        <v>14</v>
      </c>
    </row>
    <row r="32" spans="1:16" x14ac:dyDescent="0.25">
      <c r="A32" t="s">
        <v>54</v>
      </c>
      <c r="B32" t="s">
        <v>12</v>
      </c>
      <c r="C32">
        <v>0</v>
      </c>
      <c r="D32" t="s">
        <v>14</v>
      </c>
      <c r="E32">
        <f>IF(D32="Yes",1,0)</f>
        <v>0</v>
      </c>
      <c r="F32" t="s">
        <v>14</v>
      </c>
      <c r="G32">
        <f>IF(Table1[[#This Row],[Dependents]]="Yes",1,0)</f>
        <v>0</v>
      </c>
      <c r="H32">
        <v>49</v>
      </c>
      <c r="I32" t="s">
        <v>13</v>
      </c>
      <c r="J32" t="s">
        <v>23</v>
      </c>
      <c r="K32" t="s">
        <v>16</v>
      </c>
      <c r="L32" t="s">
        <v>13</v>
      </c>
      <c r="M32" t="s">
        <v>17</v>
      </c>
      <c r="N32">
        <v>84.5</v>
      </c>
      <c r="O32">
        <v>3906.7</v>
      </c>
      <c r="P32" t="s">
        <v>14</v>
      </c>
    </row>
    <row r="33" spans="1:16" x14ac:dyDescent="0.25">
      <c r="A33" t="s">
        <v>76</v>
      </c>
      <c r="B33" t="s">
        <v>19</v>
      </c>
      <c r="C33">
        <v>1</v>
      </c>
      <c r="D33" t="s">
        <v>14</v>
      </c>
      <c r="E33">
        <f>IF(D33="Yes",1,0)</f>
        <v>0</v>
      </c>
      <c r="F33" t="s">
        <v>14</v>
      </c>
      <c r="G33">
        <f>IF(Table1[[#This Row],[Dependents]]="Yes",1,0)</f>
        <v>0</v>
      </c>
      <c r="H33">
        <v>30</v>
      </c>
      <c r="I33" t="s">
        <v>13</v>
      </c>
      <c r="J33" t="s">
        <v>15</v>
      </c>
      <c r="K33" t="s">
        <v>16</v>
      </c>
      <c r="L33" t="s">
        <v>13</v>
      </c>
      <c r="M33" t="s">
        <v>17</v>
      </c>
      <c r="N33">
        <v>74.75</v>
      </c>
      <c r="O33">
        <v>2111.3000000000002</v>
      </c>
      <c r="P33" t="s">
        <v>14</v>
      </c>
    </row>
    <row r="34" spans="1:16" x14ac:dyDescent="0.25">
      <c r="A34" t="s">
        <v>83</v>
      </c>
      <c r="B34" t="s">
        <v>19</v>
      </c>
      <c r="C34">
        <v>0</v>
      </c>
      <c r="D34" t="s">
        <v>13</v>
      </c>
      <c r="E34">
        <f>IF(D34="Yes",1,0)</f>
        <v>1</v>
      </c>
      <c r="F34" t="s">
        <v>14</v>
      </c>
      <c r="G34">
        <f>IF(Table1[[#This Row],[Dependents]]="Yes",1,0)</f>
        <v>0</v>
      </c>
      <c r="H34">
        <v>29</v>
      </c>
      <c r="I34" t="s">
        <v>14</v>
      </c>
      <c r="J34" t="s">
        <v>15</v>
      </c>
      <c r="K34" t="s">
        <v>16</v>
      </c>
      <c r="L34" t="s">
        <v>14</v>
      </c>
      <c r="M34" t="s">
        <v>27</v>
      </c>
      <c r="N34">
        <v>33.75</v>
      </c>
      <c r="O34">
        <v>1009.25</v>
      </c>
      <c r="P34" t="s">
        <v>14</v>
      </c>
    </row>
    <row r="35" spans="1:16" x14ac:dyDescent="0.25">
      <c r="A35" t="s">
        <v>57</v>
      </c>
      <c r="B35" t="s">
        <v>12</v>
      </c>
      <c r="C35">
        <v>1</v>
      </c>
      <c r="D35" t="s">
        <v>14</v>
      </c>
      <c r="E35">
        <f>IF(D35="Yes",1,0)</f>
        <v>0</v>
      </c>
      <c r="F35" t="s">
        <v>14</v>
      </c>
      <c r="G35">
        <f>IF(Table1[[#This Row],[Dependents]]="Yes",1,0)</f>
        <v>0</v>
      </c>
      <c r="H35">
        <v>43</v>
      </c>
      <c r="I35" t="s">
        <v>13</v>
      </c>
      <c r="J35" t="s">
        <v>23</v>
      </c>
      <c r="K35" t="s">
        <v>16</v>
      </c>
      <c r="L35" t="s">
        <v>13</v>
      </c>
      <c r="M35" t="s">
        <v>17</v>
      </c>
      <c r="N35">
        <v>90.25</v>
      </c>
      <c r="O35">
        <v>3838.75</v>
      </c>
      <c r="P35" t="s">
        <v>14</v>
      </c>
    </row>
    <row r="36" spans="1:16" x14ac:dyDescent="0.25">
      <c r="A36" t="s">
        <v>58</v>
      </c>
      <c r="B36" t="s">
        <v>12</v>
      </c>
      <c r="C36">
        <v>0</v>
      </c>
      <c r="D36" t="s">
        <v>14</v>
      </c>
      <c r="E36">
        <f>IF(D36="Yes",1,0)</f>
        <v>0</v>
      </c>
      <c r="F36" t="s">
        <v>14</v>
      </c>
      <c r="G36">
        <f>IF(Table1[[#This Row],[Dependents]]="Yes",1,0)</f>
        <v>0</v>
      </c>
      <c r="H36">
        <v>15</v>
      </c>
      <c r="I36" t="s">
        <v>13</v>
      </c>
      <c r="J36" t="s">
        <v>23</v>
      </c>
      <c r="K36" t="s">
        <v>16</v>
      </c>
      <c r="L36" t="s">
        <v>13</v>
      </c>
      <c r="M36" t="s">
        <v>25</v>
      </c>
      <c r="N36">
        <v>99.1</v>
      </c>
      <c r="O36">
        <v>1426.4</v>
      </c>
      <c r="P36" t="s">
        <v>13</v>
      </c>
    </row>
    <row r="37" spans="1:16" x14ac:dyDescent="0.25">
      <c r="A37" t="s">
        <v>59</v>
      </c>
      <c r="B37" t="s">
        <v>12</v>
      </c>
      <c r="C37">
        <v>1</v>
      </c>
      <c r="D37" t="s">
        <v>13</v>
      </c>
      <c r="E37">
        <f>IF(D37="Yes",1,0)</f>
        <v>1</v>
      </c>
      <c r="F37" t="s">
        <v>14</v>
      </c>
      <c r="G37">
        <f>IF(Table1[[#This Row],[Dependents]]="Yes",1,0)</f>
        <v>0</v>
      </c>
      <c r="H37">
        <v>25</v>
      </c>
      <c r="I37" t="s">
        <v>13</v>
      </c>
      <c r="J37" t="s">
        <v>15</v>
      </c>
      <c r="K37" t="s">
        <v>16</v>
      </c>
      <c r="L37" t="s">
        <v>13</v>
      </c>
      <c r="M37" t="s">
        <v>25</v>
      </c>
      <c r="N37">
        <v>69.5</v>
      </c>
      <c r="O37">
        <v>1752.65</v>
      </c>
      <c r="P37" t="s">
        <v>14</v>
      </c>
    </row>
    <row r="38" spans="1:16" x14ac:dyDescent="0.25">
      <c r="A38" t="s">
        <v>60</v>
      </c>
      <c r="B38" t="s">
        <v>12</v>
      </c>
      <c r="C38">
        <v>1</v>
      </c>
      <c r="D38" t="s">
        <v>13</v>
      </c>
      <c r="E38">
        <f>IF(D38="Yes",1,0)</f>
        <v>1</v>
      </c>
      <c r="F38" t="s">
        <v>14</v>
      </c>
      <c r="G38">
        <f>IF(Table1[[#This Row],[Dependents]]="Yes",1,0)</f>
        <v>0</v>
      </c>
      <c r="H38">
        <v>8</v>
      </c>
      <c r="I38" t="s">
        <v>13</v>
      </c>
      <c r="J38" t="s">
        <v>23</v>
      </c>
      <c r="K38" t="s">
        <v>16</v>
      </c>
      <c r="L38" t="s">
        <v>13</v>
      </c>
      <c r="M38" t="s">
        <v>25</v>
      </c>
      <c r="N38">
        <v>80.650000000000006</v>
      </c>
      <c r="O38">
        <v>633.29999999999995</v>
      </c>
      <c r="P38" t="s">
        <v>13</v>
      </c>
    </row>
    <row r="39" spans="1:16" x14ac:dyDescent="0.25">
      <c r="A39" t="s">
        <v>61</v>
      </c>
      <c r="B39" t="s">
        <v>12</v>
      </c>
      <c r="C39">
        <v>1</v>
      </c>
      <c r="D39" t="s">
        <v>13</v>
      </c>
      <c r="E39">
        <f>IF(D39="Yes",1,0)</f>
        <v>1</v>
      </c>
      <c r="F39" t="s">
        <v>13</v>
      </c>
      <c r="G39">
        <f>IF(Table1[[#This Row],[Dependents]]="Yes",1,0)</f>
        <v>1</v>
      </c>
      <c r="H39">
        <v>60</v>
      </c>
      <c r="I39" t="s">
        <v>13</v>
      </c>
      <c r="J39" t="s">
        <v>15</v>
      </c>
      <c r="K39" t="s">
        <v>20</v>
      </c>
      <c r="L39" t="s">
        <v>13</v>
      </c>
      <c r="M39" t="s">
        <v>25</v>
      </c>
      <c r="N39">
        <v>74.849999999999994</v>
      </c>
      <c r="O39">
        <v>4456.3500000000004</v>
      </c>
      <c r="P39" t="s">
        <v>14</v>
      </c>
    </row>
    <row r="40" spans="1:16" x14ac:dyDescent="0.25">
      <c r="A40" t="s">
        <v>84</v>
      </c>
      <c r="B40" t="s">
        <v>19</v>
      </c>
      <c r="C40">
        <v>0</v>
      </c>
      <c r="D40" t="s">
        <v>13</v>
      </c>
      <c r="E40">
        <f>IF(D40="Yes",1,0)</f>
        <v>1</v>
      </c>
      <c r="F40" t="s">
        <v>13</v>
      </c>
      <c r="G40">
        <f>IF(Table1[[#This Row],[Dependents]]="Yes",1,0)</f>
        <v>1</v>
      </c>
      <c r="H40">
        <v>30</v>
      </c>
      <c r="I40" t="s">
        <v>13</v>
      </c>
      <c r="J40" t="s">
        <v>23</v>
      </c>
      <c r="K40" t="s">
        <v>16</v>
      </c>
      <c r="L40" t="s">
        <v>14</v>
      </c>
      <c r="M40" t="s">
        <v>21</v>
      </c>
      <c r="N40">
        <v>82.05</v>
      </c>
      <c r="O40">
        <v>2570.1999999999998</v>
      </c>
      <c r="P40" t="s">
        <v>14</v>
      </c>
    </row>
    <row r="41" spans="1:16" x14ac:dyDescent="0.25">
      <c r="A41" t="s">
        <v>63</v>
      </c>
      <c r="B41" t="s">
        <v>12</v>
      </c>
      <c r="C41">
        <v>0</v>
      </c>
      <c r="D41" t="s">
        <v>13</v>
      </c>
      <c r="E41">
        <f>IF(D41="Yes",1,0)</f>
        <v>1</v>
      </c>
      <c r="F41" t="s">
        <v>13</v>
      </c>
      <c r="G41">
        <f>IF(Table1[[#This Row],[Dependents]]="Yes",1,0)</f>
        <v>1</v>
      </c>
      <c r="H41">
        <v>63</v>
      </c>
      <c r="I41" t="s">
        <v>13</v>
      </c>
      <c r="J41" t="s">
        <v>23</v>
      </c>
      <c r="K41" t="s">
        <v>20</v>
      </c>
      <c r="L41" t="s">
        <v>13</v>
      </c>
      <c r="M41" t="s">
        <v>25</v>
      </c>
      <c r="N41">
        <v>99.65</v>
      </c>
      <c r="O41">
        <v>6311.2</v>
      </c>
      <c r="P41" t="s">
        <v>14</v>
      </c>
    </row>
    <row r="42" spans="1:16" x14ac:dyDescent="0.25">
      <c r="A42" t="s">
        <v>85</v>
      </c>
      <c r="B42" t="s">
        <v>19</v>
      </c>
      <c r="C42">
        <v>1</v>
      </c>
      <c r="D42" t="s">
        <v>14</v>
      </c>
      <c r="E42">
        <f>IF(D42="Yes",1,0)</f>
        <v>0</v>
      </c>
      <c r="F42" t="s">
        <v>14</v>
      </c>
      <c r="G42">
        <f>IF(Table1[[#This Row],[Dependents]]="Yes",1,0)</f>
        <v>0</v>
      </c>
      <c r="H42">
        <v>1</v>
      </c>
      <c r="I42" t="s">
        <v>13</v>
      </c>
      <c r="J42" t="s">
        <v>23</v>
      </c>
      <c r="K42" t="s">
        <v>16</v>
      </c>
      <c r="L42" t="s">
        <v>14</v>
      </c>
      <c r="M42" t="s">
        <v>17</v>
      </c>
      <c r="N42">
        <v>74.7</v>
      </c>
      <c r="O42">
        <v>74.7</v>
      </c>
      <c r="P42" t="s">
        <v>14</v>
      </c>
    </row>
    <row r="43" spans="1:16" x14ac:dyDescent="0.25">
      <c r="A43" t="s">
        <v>65</v>
      </c>
      <c r="B43" t="s">
        <v>12</v>
      </c>
      <c r="C43">
        <v>0</v>
      </c>
      <c r="D43" t="s">
        <v>13</v>
      </c>
      <c r="E43">
        <f>IF(D43="Yes",1,0)</f>
        <v>1</v>
      </c>
      <c r="F43" t="s">
        <v>13</v>
      </c>
      <c r="G43">
        <f>IF(Table1[[#This Row],[Dependents]]="Yes",1,0)</f>
        <v>1</v>
      </c>
      <c r="H43">
        <v>34</v>
      </c>
      <c r="I43" t="s">
        <v>13</v>
      </c>
      <c r="J43" t="s">
        <v>14</v>
      </c>
      <c r="K43" t="s">
        <v>30</v>
      </c>
      <c r="L43" t="s">
        <v>14</v>
      </c>
      <c r="M43" t="s">
        <v>25</v>
      </c>
      <c r="N43">
        <v>24.95</v>
      </c>
      <c r="O43">
        <v>894.3</v>
      </c>
      <c r="P43" t="s">
        <v>14</v>
      </c>
    </row>
    <row r="44" spans="1:16" x14ac:dyDescent="0.25">
      <c r="A44" t="s">
        <v>66</v>
      </c>
      <c r="B44" t="s">
        <v>12</v>
      </c>
      <c r="C44">
        <v>0</v>
      </c>
      <c r="D44" t="s">
        <v>14</v>
      </c>
      <c r="E44">
        <f>IF(D44="Yes",1,0)</f>
        <v>0</v>
      </c>
      <c r="F44" t="s">
        <v>14</v>
      </c>
      <c r="G44">
        <f>IF(Table1[[#This Row],[Dependents]]="Yes",1,0)</f>
        <v>0</v>
      </c>
      <c r="H44">
        <v>72</v>
      </c>
      <c r="I44" t="s">
        <v>13</v>
      </c>
      <c r="J44" t="s">
        <v>23</v>
      </c>
      <c r="K44" t="s">
        <v>30</v>
      </c>
      <c r="L44" t="s">
        <v>13</v>
      </c>
      <c r="M44" t="s">
        <v>25</v>
      </c>
      <c r="N44">
        <v>107.5</v>
      </c>
      <c r="O44">
        <v>7853.7</v>
      </c>
      <c r="P44" t="s">
        <v>14</v>
      </c>
    </row>
    <row r="45" spans="1:16" x14ac:dyDescent="0.25">
      <c r="A45" t="s">
        <v>67</v>
      </c>
      <c r="B45" t="s">
        <v>12</v>
      </c>
      <c r="C45">
        <v>0</v>
      </c>
      <c r="D45" t="s">
        <v>13</v>
      </c>
      <c r="E45">
        <f>IF(D45="Yes",1,0)</f>
        <v>1</v>
      </c>
      <c r="F45" t="s">
        <v>14</v>
      </c>
      <c r="G45">
        <f>IF(Table1[[#This Row],[Dependents]]="Yes",1,0)</f>
        <v>0</v>
      </c>
      <c r="H45">
        <v>47</v>
      </c>
      <c r="I45" t="s">
        <v>13</v>
      </c>
      <c r="J45" t="s">
        <v>23</v>
      </c>
      <c r="K45" t="s">
        <v>16</v>
      </c>
      <c r="L45" t="s">
        <v>13</v>
      </c>
      <c r="M45" t="s">
        <v>17</v>
      </c>
      <c r="N45">
        <v>100.5</v>
      </c>
      <c r="O45">
        <v>4707.1000000000004</v>
      </c>
      <c r="P45" t="s">
        <v>14</v>
      </c>
    </row>
    <row r="46" spans="1:16" x14ac:dyDescent="0.25">
      <c r="A46" t="s">
        <v>87</v>
      </c>
      <c r="B46" t="s">
        <v>19</v>
      </c>
      <c r="C46">
        <v>0</v>
      </c>
      <c r="D46" t="s">
        <v>14</v>
      </c>
      <c r="E46">
        <f>IF(D46="Yes",1,0)</f>
        <v>0</v>
      </c>
      <c r="F46" t="s">
        <v>14</v>
      </c>
      <c r="G46">
        <f>IF(Table1[[#This Row],[Dependents]]="Yes",1,0)</f>
        <v>0</v>
      </c>
      <c r="H46">
        <v>72</v>
      </c>
      <c r="I46" t="s">
        <v>13</v>
      </c>
      <c r="J46" t="s">
        <v>23</v>
      </c>
      <c r="K46" t="s">
        <v>30</v>
      </c>
      <c r="L46" t="s">
        <v>13</v>
      </c>
      <c r="M46" t="s">
        <v>21</v>
      </c>
      <c r="N46">
        <v>100.9</v>
      </c>
      <c r="O46">
        <v>7459.05</v>
      </c>
      <c r="P46" t="s">
        <v>14</v>
      </c>
    </row>
    <row r="47" spans="1:16" x14ac:dyDescent="0.25">
      <c r="A47" t="s">
        <v>69</v>
      </c>
      <c r="B47" t="s">
        <v>12</v>
      </c>
      <c r="C47">
        <v>0</v>
      </c>
      <c r="D47" t="s">
        <v>13</v>
      </c>
      <c r="E47">
        <f>IF(D47="Yes",1,0)</f>
        <v>1</v>
      </c>
      <c r="F47" t="s">
        <v>13</v>
      </c>
      <c r="G47">
        <f>IF(Table1[[#This Row],[Dependents]]="Yes",1,0)</f>
        <v>1</v>
      </c>
      <c r="H47">
        <v>18</v>
      </c>
      <c r="I47" t="s">
        <v>13</v>
      </c>
      <c r="J47" t="s">
        <v>15</v>
      </c>
      <c r="K47" t="s">
        <v>20</v>
      </c>
      <c r="L47" t="s">
        <v>13</v>
      </c>
      <c r="M47" t="s">
        <v>25</v>
      </c>
      <c r="N47">
        <v>54.4</v>
      </c>
      <c r="O47">
        <v>957.1</v>
      </c>
      <c r="P47" t="s">
        <v>14</v>
      </c>
    </row>
    <row r="48" spans="1:16" x14ac:dyDescent="0.25">
      <c r="A48" t="s">
        <v>70</v>
      </c>
      <c r="B48" t="s">
        <v>12</v>
      </c>
      <c r="C48">
        <v>0</v>
      </c>
      <c r="D48" t="s">
        <v>14</v>
      </c>
      <c r="E48">
        <f>IF(D48="Yes",1,0)</f>
        <v>0</v>
      </c>
      <c r="F48" t="s">
        <v>14</v>
      </c>
      <c r="G48">
        <f>IF(Table1[[#This Row],[Dependents]]="Yes",1,0)</f>
        <v>0</v>
      </c>
      <c r="H48">
        <v>3</v>
      </c>
      <c r="I48" t="s">
        <v>13</v>
      </c>
      <c r="J48" t="s">
        <v>15</v>
      </c>
      <c r="K48" t="s">
        <v>16</v>
      </c>
      <c r="L48" t="s">
        <v>13</v>
      </c>
      <c r="M48" t="s">
        <v>17</v>
      </c>
      <c r="N48">
        <v>75.3</v>
      </c>
      <c r="O48">
        <v>244.1</v>
      </c>
      <c r="P48" t="s">
        <v>14</v>
      </c>
    </row>
    <row r="49" spans="1:19" x14ac:dyDescent="0.25">
      <c r="A49" t="s">
        <v>89</v>
      </c>
      <c r="B49" t="s">
        <v>19</v>
      </c>
      <c r="C49">
        <v>0</v>
      </c>
      <c r="D49" t="s">
        <v>13</v>
      </c>
      <c r="E49">
        <f>IF(D49="Yes",1,0)</f>
        <v>1</v>
      </c>
      <c r="F49" t="s">
        <v>13</v>
      </c>
      <c r="G49">
        <f>IF(Table1[[#This Row],[Dependents]]="Yes",1,0)</f>
        <v>1</v>
      </c>
      <c r="H49">
        <v>71</v>
      </c>
      <c r="I49" t="s">
        <v>13</v>
      </c>
      <c r="J49" t="s">
        <v>15</v>
      </c>
      <c r="K49" t="s">
        <v>20</v>
      </c>
      <c r="L49" t="s">
        <v>13</v>
      </c>
      <c r="M49" t="s">
        <v>25</v>
      </c>
      <c r="N49">
        <v>66.849999999999994</v>
      </c>
      <c r="O49">
        <v>4748.7</v>
      </c>
      <c r="P49" t="s">
        <v>14</v>
      </c>
    </row>
    <row r="50" spans="1:19" x14ac:dyDescent="0.25">
      <c r="A50" t="s">
        <v>72</v>
      </c>
      <c r="B50" t="s">
        <v>12</v>
      </c>
      <c r="C50">
        <v>0</v>
      </c>
      <c r="D50" t="s">
        <v>13</v>
      </c>
      <c r="E50">
        <f>IF(D50="Yes",1,0)</f>
        <v>1</v>
      </c>
      <c r="F50" t="s">
        <v>13</v>
      </c>
      <c r="G50">
        <f>IF(Table1[[#This Row],[Dependents]]="Yes",1,0)</f>
        <v>1</v>
      </c>
      <c r="H50">
        <v>52</v>
      </c>
      <c r="I50" t="s">
        <v>13</v>
      </c>
      <c r="J50" t="s">
        <v>14</v>
      </c>
      <c r="K50" t="s">
        <v>20</v>
      </c>
      <c r="L50" t="s">
        <v>13</v>
      </c>
      <c r="M50" t="s">
        <v>17</v>
      </c>
      <c r="N50">
        <v>20.399999999999999</v>
      </c>
      <c r="O50">
        <v>1090.6500000000001</v>
      </c>
      <c r="P50" t="s">
        <v>14</v>
      </c>
    </row>
    <row r="51" spans="1:19" x14ac:dyDescent="0.25">
      <c r="A51" t="s">
        <v>73</v>
      </c>
      <c r="B51" t="s">
        <v>12</v>
      </c>
      <c r="C51">
        <v>0</v>
      </c>
      <c r="D51" t="s">
        <v>14</v>
      </c>
      <c r="E51">
        <f>IF(D51="Yes",1,0)</f>
        <v>0</v>
      </c>
      <c r="F51" t="s">
        <v>13</v>
      </c>
      <c r="G51">
        <f>IF(Table1[[#This Row],[Dependents]]="Yes",1,0)</f>
        <v>1</v>
      </c>
      <c r="H51">
        <v>3</v>
      </c>
      <c r="I51" t="s">
        <v>13</v>
      </c>
      <c r="J51" t="s">
        <v>15</v>
      </c>
      <c r="K51" t="s">
        <v>16</v>
      </c>
      <c r="L51" t="s">
        <v>13</v>
      </c>
      <c r="M51" t="s">
        <v>21</v>
      </c>
      <c r="N51">
        <v>64.5</v>
      </c>
      <c r="O51">
        <v>177.4</v>
      </c>
      <c r="P51" t="s">
        <v>14</v>
      </c>
    </row>
    <row r="52" spans="1:19" x14ac:dyDescent="0.25">
      <c r="A52" t="s">
        <v>74</v>
      </c>
      <c r="B52" t="s">
        <v>12</v>
      </c>
      <c r="C52">
        <v>0</v>
      </c>
      <c r="D52" t="s">
        <v>14</v>
      </c>
      <c r="E52">
        <f>IF(D52="Yes",1,0)</f>
        <v>0</v>
      </c>
      <c r="F52" t="s">
        <v>14</v>
      </c>
      <c r="G52">
        <f>IF(Table1[[#This Row],[Dependents]]="Yes",1,0)</f>
        <v>0</v>
      </c>
      <c r="H52">
        <v>46</v>
      </c>
      <c r="I52" t="s">
        <v>13</v>
      </c>
      <c r="J52" t="s">
        <v>15</v>
      </c>
      <c r="K52" t="s">
        <v>20</v>
      </c>
      <c r="L52" t="s">
        <v>14</v>
      </c>
      <c r="M52" t="s">
        <v>25</v>
      </c>
      <c r="N52">
        <v>55.65</v>
      </c>
      <c r="O52">
        <v>2688.85</v>
      </c>
      <c r="P52" t="s">
        <v>14</v>
      </c>
    </row>
    <row r="53" spans="1:19" x14ac:dyDescent="0.25">
      <c r="A53" t="s">
        <v>75</v>
      </c>
      <c r="B53" t="s">
        <v>12</v>
      </c>
      <c r="C53">
        <v>0</v>
      </c>
      <c r="D53" t="s">
        <v>13</v>
      </c>
      <c r="E53">
        <f>IF(D53="Yes",1,0)</f>
        <v>1</v>
      </c>
      <c r="F53" t="s">
        <v>13</v>
      </c>
      <c r="G53">
        <f>IF(Table1[[#This Row],[Dependents]]="Yes",1,0)</f>
        <v>1</v>
      </c>
      <c r="H53">
        <v>8</v>
      </c>
      <c r="I53" t="s">
        <v>13</v>
      </c>
      <c r="J53" t="s">
        <v>15</v>
      </c>
      <c r="K53" t="s">
        <v>16</v>
      </c>
      <c r="L53" t="s">
        <v>14</v>
      </c>
      <c r="M53" t="s">
        <v>27</v>
      </c>
      <c r="N53">
        <v>54.65</v>
      </c>
      <c r="O53">
        <v>482.25</v>
      </c>
      <c r="P53" t="s">
        <v>14</v>
      </c>
    </row>
    <row r="54" spans="1:19" x14ac:dyDescent="0.25">
      <c r="A54" t="s">
        <v>91</v>
      </c>
      <c r="B54" t="s">
        <v>19</v>
      </c>
      <c r="C54">
        <v>0</v>
      </c>
      <c r="D54" t="s">
        <v>14</v>
      </c>
      <c r="E54">
        <f>IF(D54="Yes",1,0)</f>
        <v>0</v>
      </c>
      <c r="F54" t="s">
        <v>14</v>
      </c>
      <c r="G54">
        <f>IF(Table1[[#This Row],[Dependents]]="Yes",1,0)</f>
        <v>0</v>
      </c>
      <c r="H54">
        <v>52</v>
      </c>
      <c r="I54" t="s">
        <v>13</v>
      </c>
      <c r="J54" t="s">
        <v>14</v>
      </c>
      <c r="K54" t="s">
        <v>30</v>
      </c>
      <c r="L54" t="s">
        <v>14</v>
      </c>
      <c r="M54" t="s">
        <v>21</v>
      </c>
      <c r="N54">
        <v>21</v>
      </c>
      <c r="O54">
        <v>1107.2</v>
      </c>
      <c r="P54" t="s">
        <v>14</v>
      </c>
    </row>
    <row r="55" spans="1:19" x14ac:dyDescent="0.25">
      <c r="A55" t="s">
        <v>77</v>
      </c>
      <c r="B55" t="s">
        <v>12</v>
      </c>
      <c r="C55">
        <v>0</v>
      </c>
      <c r="D55" t="s">
        <v>14</v>
      </c>
      <c r="E55">
        <f>IF(D55="Yes",1,0)</f>
        <v>0</v>
      </c>
      <c r="F55" t="s">
        <v>13</v>
      </c>
      <c r="G55">
        <f>IF(Table1[[#This Row],[Dependents]]="Yes",1,0)</f>
        <v>1</v>
      </c>
      <c r="H55">
        <v>1</v>
      </c>
      <c r="I55" t="s">
        <v>13</v>
      </c>
      <c r="J55" t="s">
        <v>23</v>
      </c>
      <c r="K55" t="s">
        <v>16</v>
      </c>
      <c r="L55" t="s">
        <v>13</v>
      </c>
      <c r="M55" t="s">
        <v>17</v>
      </c>
      <c r="N55">
        <v>79.349999999999994</v>
      </c>
      <c r="O55">
        <v>79.349999999999994</v>
      </c>
      <c r="P55" t="s">
        <v>13</v>
      </c>
      <c r="S55">
        <f>842/2595</f>
        <v>0.32447013487475918</v>
      </c>
    </row>
    <row r="56" spans="1:19" x14ac:dyDescent="0.25">
      <c r="A56" t="s">
        <v>78</v>
      </c>
      <c r="B56" t="s">
        <v>12</v>
      </c>
      <c r="C56">
        <v>0</v>
      </c>
      <c r="D56" t="s">
        <v>13</v>
      </c>
      <c r="E56">
        <f>IF(D56="Yes",1,0)</f>
        <v>1</v>
      </c>
      <c r="F56" t="s">
        <v>14</v>
      </c>
      <c r="G56">
        <f>IF(Table1[[#This Row],[Dependents]]="Yes",1,0)</f>
        <v>0</v>
      </c>
      <c r="H56">
        <v>7</v>
      </c>
      <c r="I56" t="s">
        <v>13</v>
      </c>
      <c r="J56" t="s">
        <v>23</v>
      </c>
      <c r="K56" t="s">
        <v>16</v>
      </c>
      <c r="L56" t="s">
        <v>13</v>
      </c>
      <c r="M56" t="s">
        <v>21</v>
      </c>
      <c r="N56">
        <v>75.150000000000006</v>
      </c>
      <c r="O56">
        <v>496.9</v>
      </c>
      <c r="P56" t="s">
        <v>13</v>
      </c>
    </row>
    <row r="57" spans="1:19" x14ac:dyDescent="0.25">
      <c r="A57" t="s">
        <v>79</v>
      </c>
      <c r="B57" t="s">
        <v>12</v>
      </c>
      <c r="C57">
        <v>0</v>
      </c>
      <c r="D57" t="s">
        <v>13</v>
      </c>
      <c r="E57">
        <f>IF(D57="Yes",1,0)</f>
        <v>1</v>
      </c>
      <c r="F57" t="s">
        <v>14</v>
      </c>
      <c r="G57">
        <f>IF(Table1[[#This Row],[Dependents]]="Yes",1,0)</f>
        <v>0</v>
      </c>
      <c r="H57">
        <v>49</v>
      </c>
      <c r="I57" t="s">
        <v>13</v>
      </c>
      <c r="J57" t="s">
        <v>14</v>
      </c>
      <c r="K57" t="s">
        <v>30</v>
      </c>
      <c r="L57" t="s">
        <v>13</v>
      </c>
      <c r="M57" t="s">
        <v>21</v>
      </c>
      <c r="N57">
        <v>20.149999999999999</v>
      </c>
      <c r="O57">
        <v>973.35</v>
      </c>
      <c r="P57" t="s">
        <v>14</v>
      </c>
    </row>
    <row r="58" spans="1:19" x14ac:dyDescent="0.25">
      <c r="A58" t="s">
        <v>80</v>
      </c>
      <c r="B58" t="s">
        <v>12</v>
      </c>
      <c r="C58">
        <v>0</v>
      </c>
      <c r="D58" t="s">
        <v>13</v>
      </c>
      <c r="E58">
        <f>IF(D58="Yes",1,0)</f>
        <v>1</v>
      </c>
      <c r="F58" t="s">
        <v>14</v>
      </c>
      <c r="G58">
        <f>IF(Table1[[#This Row],[Dependents]]="Yes",1,0)</f>
        <v>0</v>
      </c>
      <c r="H58">
        <v>35</v>
      </c>
      <c r="I58" t="s">
        <v>13</v>
      </c>
      <c r="J58" t="s">
        <v>15</v>
      </c>
      <c r="K58" t="s">
        <v>20</v>
      </c>
      <c r="L58" t="s">
        <v>13</v>
      </c>
      <c r="M58" t="s">
        <v>21</v>
      </c>
      <c r="N58">
        <v>62.15</v>
      </c>
      <c r="O58">
        <v>2215.4499999999998</v>
      </c>
      <c r="P58" t="s">
        <v>14</v>
      </c>
    </row>
    <row r="59" spans="1:19" x14ac:dyDescent="0.25">
      <c r="A59" t="s">
        <v>81</v>
      </c>
      <c r="B59" t="s">
        <v>12</v>
      </c>
      <c r="C59">
        <v>0</v>
      </c>
      <c r="D59" t="s">
        <v>13</v>
      </c>
      <c r="E59">
        <f>IF(D59="Yes",1,0)</f>
        <v>1</v>
      </c>
      <c r="F59" t="s">
        <v>13</v>
      </c>
      <c r="G59">
        <f>IF(Table1[[#This Row],[Dependents]]="Yes",1,0)</f>
        <v>1</v>
      </c>
      <c r="H59">
        <v>48</v>
      </c>
      <c r="I59" t="s">
        <v>13</v>
      </c>
      <c r="J59" t="s">
        <v>14</v>
      </c>
      <c r="K59" t="s">
        <v>30</v>
      </c>
      <c r="L59" t="s">
        <v>14</v>
      </c>
      <c r="M59" t="s">
        <v>21</v>
      </c>
      <c r="N59">
        <v>20.65</v>
      </c>
      <c r="O59">
        <v>1057</v>
      </c>
      <c r="P59" t="s">
        <v>14</v>
      </c>
    </row>
    <row r="60" spans="1:19" x14ac:dyDescent="0.25">
      <c r="A60" t="s">
        <v>82</v>
      </c>
      <c r="B60" t="s">
        <v>12</v>
      </c>
      <c r="C60">
        <v>0</v>
      </c>
      <c r="D60" t="s">
        <v>13</v>
      </c>
      <c r="E60">
        <f>IF(D60="Yes",1,0)</f>
        <v>1</v>
      </c>
      <c r="F60" t="s">
        <v>13</v>
      </c>
      <c r="G60">
        <f>IF(Table1[[#This Row],[Dependents]]="Yes",1,0)</f>
        <v>1</v>
      </c>
      <c r="H60">
        <v>46</v>
      </c>
      <c r="I60" t="s">
        <v>13</v>
      </c>
      <c r="J60" t="s">
        <v>14</v>
      </c>
      <c r="K60" t="s">
        <v>30</v>
      </c>
      <c r="L60" t="s">
        <v>13</v>
      </c>
      <c r="M60" t="s">
        <v>27</v>
      </c>
      <c r="N60">
        <v>19.95</v>
      </c>
      <c r="O60">
        <v>927.1</v>
      </c>
      <c r="P60" t="s">
        <v>14</v>
      </c>
    </row>
    <row r="61" spans="1:19" x14ac:dyDescent="0.25">
      <c r="A61" t="s">
        <v>92</v>
      </c>
      <c r="B61" t="s">
        <v>19</v>
      </c>
      <c r="C61">
        <v>0</v>
      </c>
      <c r="D61" t="s">
        <v>14</v>
      </c>
      <c r="E61">
        <f>IF(D61="Yes",1,0)</f>
        <v>0</v>
      </c>
      <c r="F61" t="s">
        <v>14</v>
      </c>
      <c r="G61">
        <f>IF(Table1[[#This Row],[Dependents]]="Yes",1,0)</f>
        <v>0</v>
      </c>
      <c r="H61">
        <v>1</v>
      </c>
      <c r="I61" t="s">
        <v>13</v>
      </c>
      <c r="J61" t="s">
        <v>14</v>
      </c>
      <c r="K61" t="s">
        <v>16</v>
      </c>
      <c r="L61" t="s">
        <v>14</v>
      </c>
      <c r="M61" t="s">
        <v>27</v>
      </c>
      <c r="N61">
        <v>20.2</v>
      </c>
      <c r="O61">
        <v>20.2</v>
      </c>
      <c r="P61" t="s">
        <v>14</v>
      </c>
    </row>
    <row r="62" spans="1:19" x14ac:dyDescent="0.25">
      <c r="A62" t="s">
        <v>94</v>
      </c>
      <c r="B62" t="s">
        <v>19</v>
      </c>
      <c r="C62">
        <v>0</v>
      </c>
      <c r="D62" t="s">
        <v>14</v>
      </c>
      <c r="E62">
        <f>IF(D62="Yes",1,0)</f>
        <v>0</v>
      </c>
      <c r="F62" t="s">
        <v>14</v>
      </c>
      <c r="G62">
        <f>IF(Table1[[#This Row],[Dependents]]="Yes",1,0)</f>
        <v>0</v>
      </c>
      <c r="H62">
        <v>38</v>
      </c>
      <c r="I62" t="s">
        <v>13</v>
      </c>
      <c r="J62" t="s">
        <v>23</v>
      </c>
      <c r="K62" t="s">
        <v>20</v>
      </c>
      <c r="L62" t="s">
        <v>14</v>
      </c>
      <c r="M62" t="s">
        <v>21</v>
      </c>
      <c r="N62">
        <v>95</v>
      </c>
      <c r="O62">
        <v>3605.6</v>
      </c>
      <c r="P62" t="s">
        <v>14</v>
      </c>
    </row>
    <row r="63" spans="1:19" x14ac:dyDescent="0.25">
      <c r="A63" t="s">
        <v>96</v>
      </c>
      <c r="B63" t="s">
        <v>19</v>
      </c>
      <c r="C63">
        <v>0</v>
      </c>
      <c r="D63" t="s">
        <v>14</v>
      </c>
      <c r="E63">
        <f>IF(D63="Yes",1,0)</f>
        <v>0</v>
      </c>
      <c r="F63" t="s">
        <v>14</v>
      </c>
      <c r="G63">
        <f>IF(Table1[[#This Row],[Dependents]]="Yes",1,0)</f>
        <v>0</v>
      </c>
      <c r="H63">
        <v>5</v>
      </c>
      <c r="I63" t="s">
        <v>14</v>
      </c>
      <c r="J63" t="s">
        <v>15</v>
      </c>
      <c r="K63" t="s">
        <v>16</v>
      </c>
      <c r="L63" t="s">
        <v>14</v>
      </c>
      <c r="M63" t="s">
        <v>27</v>
      </c>
      <c r="N63">
        <v>24.3</v>
      </c>
      <c r="O63">
        <v>100.2</v>
      </c>
      <c r="P63" t="s">
        <v>14</v>
      </c>
    </row>
    <row r="64" spans="1:19" x14ac:dyDescent="0.25">
      <c r="A64" t="s">
        <v>86</v>
      </c>
      <c r="B64" t="s">
        <v>12</v>
      </c>
      <c r="C64">
        <v>0</v>
      </c>
      <c r="D64" t="s">
        <v>14</v>
      </c>
      <c r="E64">
        <f>IF(D64="Yes",1,0)</f>
        <v>0</v>
      </c>
      <c r="F64" t="s">
        <v>14</v>
      </c>
      <c r="G64">
        <f>IF(Table1[[#This Row],[Dependents]]="Yes",1,0)</f>
        <v>0</v>
      </c>
      <c r="H64">
        <v>65</v>
      </c>
      <c r="I64" t="s">
        <v>13</v>
      </c>
      <c r="J64" t="s">
        <v>23</v>
      </c>
      <c r="K64" t="s">
        <v>16</v>
      </c>
      <c r="L64" t="s">
        <v>13</v>
      </c>
      <c r="M64" t="s">
        <v>25</v>
      </c>
      <c r="N64">
        <v>111.05</v>
      </c>
      <c r="O64">
        <v>7107</v>
      </c>
      <c r="P64" t="s">
        <v>14</v>
      </c>
    </row>
    <row r="65" spans="1:19" x14ac:dyDescent="0.25">
      <c r="A65" t="s">
        <v>99</v>
      </c>
      <c r="B65" t="s">
        <v>19</v>
      </c>
      <c r="C65">
        <v>0</v>
      </c>
      <c r="D65" t="s">
        <v>14</v>
      </c>
      <c r="E65">
        <f>IF(D65="Yes",1,0)</f>
        <v>0</v>
      </c>
      <c r="F65" t="s">
        <v>14</v>
      </c>
      <c r="G65">
        <f>IF(Table1[[#This Row],[Dependents]]="Yes",1,0)</f>
        <v>0</v>
      </c>
      <c r="H65">
        <v>43</v>
      </c>
      <c r="I65" t="s">
        <v>13</v>
      </c>
      <c r="J65" t="s">
        <v>23</v>
      </c>
      <c r="K65" t="s">
        <v>20</v>
      </c>
      <c r="L65" t="s">
        <v>14</v>
      </c>
      <c r="M65" t="s">
        <v>27</v>
      </c>
      <c r="N65">
        <v>94.35</v>
      </c>
      <c r="O65">
        <v>3921.3</v>
      </c>
      <c r="P65" t="s">
        <v>14</v>
      </c>
    </row>
    <row r="66" spans="1:19" x14ac:dyDescent="0.25">
      <c r="A66" t="s">
        <v>88</v>
      </c>
      <c r="B66" t="s">
        <v>12</v>
      </c>
      <c r="C66">
        <v>0</v>
      </c>
      <c r="D66" t="s">
        <v>14</v>
      </c>
      <c r="E66">
        <f>IF(D66="Yes",1,0)</f>
        <v>0</v>
      </c>
      <c r="F66" t="s">
        <v>14</v>
      </c>
      <c r="G66">
        <f>IF(Table1[[#This Row],[Dependents]]="Yes",1,0)</f>
        <v>0</v>
      </c>
      <c r="H66">
        <v>12</v>
      </c>
      <c r="I66" t="s">
        <v>13</v>
      </c>
      <c r="J66" t="s">
        <v>23</v>
      </c>
      <c r="K66" t="s">
        <v>16</v>
      </c>
      <c r="L66" t="s">
        <v>13</v>
      </c>
      <c r="M66" t="s">
        <v>17</v>
      </c>
      <c r="N66">
        <v>78.95</v>
      </c>
      <c r="O66">
        <v>927.35</v>
      </c>
      <c r="P66" t="s">
        <v>13</v>
      </c>
      <c r="S66">
        <f>1092/3492</f>
        <v>0.3127147766323024</v>
      </c>
    </row>
    <row r="67" spans="1:19" x14ac:dyDescent="0.25">
      <c r="A67" t="s">
        <v>100</v>
      </c>
      <c r="B67" t="s">
        <v>19</v>
      </c>
      <c r="C67">
        <v>0</v>
      </c>
      <c r="D67" t="s">
        <v>13</v>
      </c>
      <c r="E67">
        <f>IF(D67="Yes",1,0)</f>
        <v>1</v>
      </c>
      <c r="F67" t="s">
        <v>13</v>
      </c>
      <c r="G67">
        <f>IF(Table1[[#This Row],[Dependents]]="Yes",1,0)</f>
        <v>1</v>
      </c>
      <c r="H67">
        <v>72</v>
      </c>
      <c r="I67" t="s">
        <v>13</v>
      </c>
      <c r="J67" t="s">
        <v>14</v>
      </c>
      <c r="K67" t="s">
        <v>30</v>
      </c>
      <c r="L67" t="s">
        <v>14</v>
      </c>
      <c r="M67" t="s">
        <v>25</v>
      </c>
      <c r="N67">
        <v>19.399999999999999</v>
      </c>
      <c r="O67">
        <v>1363.25</v>
      </c>
      <c r="P67" t="s">
        <v>14</v>
      </c>
    </row>
    <row r="68" spans="1:19" x14ac:dyDescent="0.25">
      <c r="A68" t="s">
        <v>104</v>
      </c>
      <c r="B68" t="s">
        <v>19</v>
      </c>
      <c r="C68">
        <v>0</v>
      </c>
      <c r="D68" t="s">
        <v>13</v>
      </c>
      <c r="E68">
        <f>IF(D68="Yes",1,0)</f>
        <v>1</v>
      </c>
      <c r="F68" t="s">
        <v>13</v>
      </c>
      <c r="G68">
        <f>IF(Table1[[#This Row],[Dependents]]="Yes",1,0)</f>
        <v>1</v>
      </c>
      <c r="H68">
        <v>3</v>
      </c>
      <c r="I68" t="s">
        <v>13</v>
      </c>
      <c r="J68" t="s">
        <v>23</v>
      </c>
      <c r="K68" t="s">
        <v>16</v>
      </c>
      <c r="L68" t="s">
        <v>14</v>
      </c>
      <c r="M68" t="s">
        <v>17</v>
      </c>
      <c r="N68">
        <v>89.85</v>
      </c>
      <c r="O68">
        <v>248.4</v>
      </c>
      <c r="P68" t="s">
        <v>14</v>
      </c>
    </row>
    <row r="69" spans="1:19" x14ac:dyDescent="0.25">
      <c r="A69" t="s">
        <v>107</v>
      </c>
      <c r="B69" t="s">
        <v>19</v>
      </c>
      <c r="C69">
        <v>0</v>
      </c>
      <c r="D69" t="s">
        <v>13</v>
      </c>
      <c r="E69">
        <f>IF(D69="Yes",1,0)</f>
        <v>1</v>
      </c>
      <c r="F69" t="s">
        <v>13</v>
      </c>
      <c r="G69">
        <f>IF(Table1[[#This Row],[Dependents]]="Yes",1,0)</f>
        <v>1</v>
      </c>
      <c r="H69">
        <v>27</v>
      </c>
      <c r="I69" t="s">
        <v>13</v>
      </c>
      <c r="J69" t="s">
        <v>23</v>
      </c>
      <c r="K69" t="s">
        <v>16</v>
      </c>
      <c r="L69" t="s">
        <v>13</v>
      </c>
      <c r="M69" t="s">
        <v>25</v>
      </c>
      <c r="N69">
        <v>85.2</v>
      </c>
      <c r="O69">
        <v>2151.6</v>
      </c>
      <c r="P69" t="s">
        <v>14</v>
      </c>
    </row>
    <row r="70" spans="1:19" x14ac:dyDescent="0.25">
      <c r="A70" t="s">
        <v>111</v>
      </c>
      <c r="B70" t="s">
        <v>19</v>
      </c>
      <c r="C70">
        <v>0</v>
      </c>
      <c r="D70" t="s">
        <v>14</v>
      </c>
      <c r="E70">
        <f>IF(D70="Yes",1,0)</f>
        <v>0</v>
      </c>
      <c r="F70" t="s">
        <v>14</v>
      </c>
      <c r="G70">
        <f>IF(Table1[[#This Row],[Dependents]]="Yes",1,0)</f>
        <v>0</v>
      </c>
      <c r="H70">
        <v>1</v>
      </c>
      <c r="I70" t="s">
        <v>13</v>
      </c>
      <c r="J70" t="s">
        <v>14</v>
      </c>
      <c r="K70" t="s">
        <v>16</v>
      </c>
      <c r="L70" t="s">
        <v>14</v>
      </c>
      <c r="M70" t="s">
        <v>27</v>
      </c>
      <c r="N70">
        <v>19.75</v>
      </c>
      <c r="O70">
        <v>19.75</v>
      </c>
      <c r="P70" t="s">
        <v>14</v>
      </c>
    </row>
    <row r="71" spans="1:19" x14ac:dyDescent="0.25">
      <c r="A71" t="s">
        <v>93</v>
      </c>
      <c r="B71" t="s">
        <v>12</v>
      </c>
      <c r="C71">
        <v>0</v>
      </c>
      <c r="D71" t="s">
        <v>13</v>
      </c>
      <c r="E71">
        <f>IF(D71="Yes",1,0)</f>
        <v>1</v>
      </c>
      <c r="F71" t="s">
        <v>13</v>
      </c>
      <c r="G71">
        <f>IF(Table1[[#This Row],[Dependents]]="Yes",1,0)</f>
        <v>1</v>
      </c>
      <c r="H71">
        <v>1</v>
      </c>
      <c r="I71" t="s">
        <v>13</v>
      </c>
      <c r="J71" t="s">
        <v>14</v>
      </c>
      <c r="K71" t="s">
        <v>16</v>
      </c>
      <c r="L71" t="s">
        <v>14</v>
      </c>
      <c r="M71" t="s">
        <v>17</v>
      </c>
      <c r="N71">
        <v>19.45</v>
      </c>
      <c r="O71">
        <v>19.45</v>
      </c>
      <c r="P71" t="s">
        <v>14</v>
      </c>
    </row>
    <row r="72" spans="1:19" x14ac:dyDescent="0.25">
      <c r="A72" t="s">
        <v>112</v>
      </c>
      <c r="B72" t="s">
        <v>19</v>
      </c>
      <c r="C72">
        <v>1</v>
      </c>
      <c r="D72" t="s">
        <v>14</v>
      </c>
      <c r="E72">
        <f>IF(D72="Yes",1,0)</f>
        <v>0</v>
      </c>
      <c r="F72" t="s">
        <v>14</v>
      </c>
      <c r="G72">
        <f>IF(Table1[[#This Row],[Dependents]]="Yes",1,0)</f>
        <v>0</v>
      </c>
      <c r="H72">
        <v>71</v>
      </c>
      <c r="I72" t="s">
        <v>14</v>
      </c>
      <c r="J72" t="s">
        <v>15</v>
      </c>
      <c r="K72" t="s">
        <v>20</v>
      </c>
      <c r="L72" t="s">
        <v>13</v>
      </c>
      <c r="M72" t="s">
        <v>17</v>
      </c>
      <c r="N72">
        <v>56.45</v>
      </c>
      <c r="O72">
        <v>3985.35</v>
      </c>
      <c r="P72" t="s">
        <v>14</v>
      </c>
    </row>
    <row r="73" spans="1:19" x14ac:dyDescent="0.25">
      <c r="A73" t="s">
        <v>114</v>
      </c>
      <c r="B73" t="s">
        <v>19</v>
      </c>
      <c r="C73">
        <v>0</v>
      </c>
      <c r="D73" t="s">
        <v>14</v>
      </c>
      <c r="E73">
        <f>IF(D73="Yes",1,0)</f>
        <v>0</v>
      </c>
      <c r="F73" t="s">
        <v>14</v>
      </c>
      <c r="G73">
        <f>IF(Table1[[#This Row],[Dependents]]="Yes",1,0)</f>
        <v>0</v>
      </c>
      <c r="H73">
        <v>67</v>
      </c>
      <c r="I73" t="s">
        <v>13</v>
      </c>
      <c r="J73" t="s">
        <v>15</v>
      </c>
      <c r="K73" t="s">
        <v>30</v>
      </c>
      <c r="L73" t="s">
        <v>14</v>
      </c>
      <c r="M73" t="s">
        <v>21</v>
      </c>
      <c r="N73">
        <v>50.55</v>
      </c>
      <c r="O73">
        <v>3260.1</v>
      </c>
      <c r="P73" t="s">
        <v>14</v>
      </c>
    </row>
    <row r="74" spans="1:19" x14ac:dyDescent="0.25">
      <c r="A74" t="s">
        <v>120</v>
      </c>
      <c r="B74" t="s">
        <v>19</v>
      </c>
      <c r="C74">
        <v>0</v>
      </c>
      <c r="D74" t="s">
        <v>14</v>
      </c>
      <c r="E74">
        <f>IF(D74="Yes",1,0)</f>
        <v>0</v>
      </c>
      <c r="F74" t="s">
        <v>13</v>
      </c>
      <c r="G74">
        <f>IF(Table1[[#This Row],[Dependents]]="Yes",1,0)</f>
        <v>1</v>
      </c>
      <c r="H74">
        <v>57</v>
      </c>
      <c r="I74" t="s">
        <v>13</v>
      </c>
      <c r="J74" t="s">
        <v>14</v>
      </c>
      <c r="K74" t="s">
        <v>30</v>
      </c>
      <c r="L74" t="s">
        <v>13</v>
      </c>
      <c r="M74" t="s">
        <v>27</v>
      </c>
      <c r="N74">
        <v>19.600000000000001</v>
      </c>
      <c r="O74">
        <v>1170.55</v>
      </c>
      <c r="P74" t="s">
        <v>14</v>
      </c>
    </row>
    <row r="75" spans="1:19" x14ac:dyDescent="0.25">
      <c r="A75" t="s">
        <v>97</v>
      </c>
      <c r="B75" t="s">
        <v>12</v>
      </c>
      <c r="C75">
        <v>0</v>
      </c>
      <c r="D75" t="s">
        <v>13</v>
      </c>
      <c r="E75">
        <f>IF(D75="Yes",1,0)</f>
        <v>1</v>
      </c>
      <c r="F75" t="s">
        <v>13</v>
      </c>
      <c r="G75">
        <f>IF(Table1[[#This Row],[Dependents]]="Yes",1,0)</f>
        <v>1</v>
      </c>
      <c r="H75">
        <v>72</v>
      </c>
      <c r="I75" t="s">
        <v>13</v>
      </c>
      <c r="J75" t="s">
        <v>23</v>
      </c>
      <c r="K75" t="s">
        <v>20</v>
      </c>
      <c r="L75" t="s">
        <v>13</v>
      </c>
      <c r="M75" t="s">
        <v>17</v>
      </c>
      <c r="N75">
        <v>104.15</v>
      </c>
      <c r="O75">
        <v>7303.05</v>
      </c>
      <c r="P75" t="s">
        <v>14</v>
      </c>
    </row>
    <row r="76" spans="1:19" x14ac:dyDescent="0.25">
      <c r="A76" t="s">
        <v>98</v>
      </c>
      <c r="B76" t="s">
        <v>12</v>
      </c>
      <c r="C76">
        <v>0</v>
      </c>
      <c r="D76" t="s">
        <v>14</v>
      </c>
      <c r="E76">
        <f>IF(D76="Yes",1,0)</f>
        <v>0</v>
      </c>
      <c r="F76" t="s">
        <v>14</v>
      </c>
      <c r="G76">
        <f>IF(Table1[[#This Row],[Dependents]]="Yes",1,0)</f>
        <v>0</v>
      </c>
      <c r="H76">
        <v>32</v>
      </c>
      <c r="I76" t="s">
        <v>14</v>
      </c>
      <c r="J76" t="s">
        <v>15</v>
      </c>
      <c r="K76" t="s">
        <v>20</v>
      </c>
      <c r="L76" t="s">
        <v>14</v>
      </c>
      <c r="M76" t="s">
        <v>27</v>
      </c>
      <c r="N76">
        <v>30.15</v>
      </c>
      <c r="O76">
        <v>927.65</v>
      </c>
      <c r="P76" t="s">
        <v>14</v>
      </c>
    </row>
    <row r="77" spans="1:19" x14ac:dyDescent="0.25">
      <c r="A77" t="s">
        <v>126</v>
      </c>
      <c r="B77" t="s">
        <v>19</v>
      </c>
      <c r="C77">
        <v>0</v>
      </c>
      <c r="D77" t="s">
        <v>14</v>
      </c>
      <c r="E77">
        <f>IF(D77="Yes",1,0)</f>
        <v>0</v>
      </c>
      <c r="F77" t="s">
        <v>14</v>
      </c>
      <c r="G77">
        <f>IF(Table1[[#This Row],[Dependents]]="Yes",1,0)</f>
        <v>0</v>
      </c>
      <c r="H77">
        <v>3</v>
      </c>
      <c r="I77" t="s">
        <v>13</v>
      </c>
      <c r="J77" t="s">
        <v>14</v>
      </c>
      <c r="K77" t="s">
        <v>20</v>
      </c>
      <c r="L77" t="s">
        <v>14</v>
      </c>
      <c r="M77" t="s">
        <v>27</v>
      </c>
      <c r="N77">
        <v>19.600000000000001</v>
      </c>
      <c r="O77">
        <v>61.35</v>
      </c>
      <c r="P77" t="s">
        <v>14</v>
      </c>
    </row>
    <row r="78" spans="1:19" x14ac:dyDescent="0.25">
      <c r="A78" t="s">
        <v>128</v>
      </c>
      <c r="B78" t="s">
        <v>19</v>
      </c>
      <c r="C78">
        <v>0</v>
      </c>
      <c r="D78" t="s">
        <v>14</v>
      </c>
      <c r="E78">
        <f>IF(D78="Yes",1,0)</f>
        <v>0</v>
      </c>
      <c r="F78" t="s">
        <v>13</v>
      </c>
      <c r="G78">
        <f>IF(Table1[[#This Row],[Dependents]]="Yes",1,0)</f>
        <v>1</v>
      </c>
      <c r="H78">
        <v>30</v>
      </c>
      <c r="I78" t="s">
        <v>13</v>
      </c>
      <c r="J78" t="s">
        <v>15</v>
      </c>
      <c r="K78" t="s">
        <v>20</v>
      </c>
      <c r="L78" t="s">
        <v>14</v>
      </c>
      <c r="M78" t="s">
        <v>25</v>
      </c>
      <c r="N78">
        <v>64.5</v>
      </c>
      <c r="O78">
        <v>1929.95</v>
      </c>
      <c r="P78" t="s">
        <v>14</v>
      </c>
    </row>
    <row r="79" spans="1:19" x14ac:dyDescent="0.25">
      <c r="A79" t="s">
        <v>101</v>
      </c>
      <c r="B79" t="s">
        <v>12</v>
      </c>
      <c r="C79">
        <v>0</v>
      </c>
      <c r="D79" t="s">
        <v>14</v>
      </c>
      <c r="E79">
        <f>IF(D79="Yes",1,0)</f>
        <v>0</v>
      </c>
      <c r="F79" t="s">
        <v>14</v>
      </c>
      <c r="G79">
        <f>IF(Table1[[#This Row],[Dependents]]="Yes",1,0)</f>
        <v>0</v>
      </c>
      <c r="H79">
        <v>52</v>
      </c>
      <c r="I79" t="s">
        <v>13</v>
      </c>
      <c r="J79" t="s">
        <v>15</v>
      </c>
      <c r="K79" t="s">
        <v>20</v>
      </c>
      <c r="L79" t="s">
        <v>14</v>
      </c>
      <c r="M79" t="s">
        <v>25</v>
      </c>
      <c r="N79">
        <v>57.95</v>
      </c>
      <c r="O79">
        <v>3042.25</v>
      </c>
      <c r="P79" t="s">
        <v>14</v>
      </c>
    </row>
    <row r="80" spans="1:19" x14ac:dyDescent="0.25">
      <c r="A80" t="s">
        <v>102</v>
      </c>
      <c r="B80" t="s">
        <v>12</v>
      </c>
      <c r="C80">
        <v>0</v>
      </c>
      <c r="D80" t="s">
        <v>14</v>
      </c>
      <c r="E80">
        <f>IF(D80="Yes",1,0)</f>
        <v>0</v>
      </c>
      <c r="F80" t="s">
        <v>14</v>
      </c>
      <c r="G80">
        <f>IF(Table1[[#This Row],[Dependents]]="Yes",1,0)</f>
        <v>0</v>
      </c>
      <c r="H80">
        <v>43</v>
      </c>
      <c r="I80" t="s">
        <v>13</v>
      </c>
      <c r="J80" t="s">
        <v>23</v>
      </c>
      <c r="K80" t="s">
        <v>16</v>
      </c>
      <c r="L80" t="s">
        <v>13</v>
      </c>
      <c r="M80" t="s">
        <v>17</v>
      </c>
      <c r="N80">
        <v>91.65</v>
      </c>
      <c r="O80">
        <v>3954.1</v>
      </c>
      <c r="P80" t="s">
        <v>14</v>
      </c>
    </row>
    <row r="81" spans="1:19" x14ac:dyDescent="0.25">
      <c r="A81" t="s">
        <v>103</v>
      </c>
      <c r="B81" t="s">
        <v>12</v>
      </c>
      <c r="C81">
        <v>1</v>
      </c>
      <c r="D81" t="s">
        <v>13</v>
      </c>
      <c r="E81">
        <f>IF(D81="Yes",1,0)</f>
        <v>1</v>
      </c>
      <c r="F81" t="s">
        <v>14</v>
      </c>
      <c r="G81">
        <f>IF(Table1[[#This Row],[Dependents]]="Yes",1,0)</f>
        <v>0</v>
      </c>
      <c r="H81">
        <v>37</v>
      </c>
      <c r="I81" t="s">
        <v>13</v>
      </c>
      <c r="J81" t="s">
        <v>23</v>
      </c>
      <c r="K81" t="s">
        <v>16</v>
      </c>
      <c r="L81" t="s">
        <v>13</v>
      </c>
      <c r="M81" t="s">
        <v>17</v>
      </c>
      <c r="N81">
        <v>76.5</v>
      </c>
      <c r="O81">
        <v>2868.15</v>
      </c>
      <c r="P81" t="s">
        <v>13</v>
      </c>
      <c r="S81">
        <f>330/793</f>
        <v>0.41614123581336698</v>
      </c>
    </row>
    <row r="82" spans="1:19" x14ac:dyDescent="0.25">
      <c r="A82" t="s">
        <v>129</v>
      </c>
      <c r="B82" t="s">
        <v>19</v>
      </c>
      <c r="C82">
        <v>0</v>
      </c>
      <c r="D82" t="s">
        <v>13</v>
      </c>
      <c r="E82">
        <f>IF(D82="Yes",1,0)</f>
        <v>1</v>
      </c>
      <c r="F82" t="s">
        <v>13</v>
      </c>
      <c r="G82">
        <f>IF(Table1[[#This Row],[Dependents]]="Yes",1,0)</f>
        <v>1</v>
      </c>
      <c r="H82">
        <v>15</v>
      </c>
      <c r="I82" t="s">
        <v>13</v>
      </c>
      <c r="J82" t="s">
        <v>15</v>
      </c>
      <c r="K82" t="s">
        <v>16</v>
      </c>
      <c r="L82" t="s">
        <v>13</v>
      </c>
      <c r="M82" t="s">
        <v>27</v>
      </c>
      <c r="N82">
        <v>69.5</v>
      </c>
      <c r="O82">
        <v>1071.4000000000001</v>
      </c>
      <c r="P82" t="s">
        <v>14</v>
      </c>
    </row>
    <row r="83" spans="1:19" x14ac:dyDescent="0.25">
      <c r="A83" t="s">
        <v>105</v>
      </c>
      <c r="B83" t="s">
        <v>12</v>
      </c>
      <c r="C83">
        <v>0</v>
      </c>
      <c r="D83" t="s">
        <v>14</v>
      </c>
      <c r="E83">
        <f>IF(D83="Yes",1,0)</f>
        <v>0</v>
      </c>
      <c r="F83" t="s">
        <v>14</v>
      </c>
      <c r="G83">
        <f>IF(Table1[[#This Row],[Dependents]]="Yes",1,0)</f>
        <v>0</v>
      </c>
      <c r="H83">
        <v>36</v>
      </c>
      <c r="I83" t="s">
        <v>14</v>
      </c>
      <c r="J83" t="s">
        <v>15</v>
      </c>
      <c r="K83" t="s">
        <v>30</v>
      </c>
      <c r="L83" t="s">
        <v>14</v>
      </c>
      <c r="M83" t="s">
        <v>21</v>
      </c>
      <c r="N83">
        <v>31.05</v>
      </c>
      <c r="O83">
        <v>1126.3499999999999</v>
      </c>
      <c r="P83" t="s">
        <v>14</v>
      </c>
    </row>
    <row r="84" spans="1:19" x14ac:dyDescent="0.25">
      <c r="A84" t="s">
        <v>106</v>
      </c>
      <c r="B84" t="s">
        <v>12</v>
      </c>
      <c r="C84">
        <v>0</v>
      </c>
      <c r="D84" t="s">
        <v>13</v>
      </c>
      <c r="E84">
        <f>IF(D84="Yes",1,0)</f>
        <v>1</v>
      </c>
      <c r="F84" t="s">
        <v>13</v>
      </c>
      <c r="G84">
        <f>IF(Table1[[#This Row],[Dependents]]="Yes",1,0)</f>
        <v>1</v>
      </c>
      <c r="H84">
        <v>10</v>
      </c>
      <c r="I84" t="s">
        <v>13</v>
      </c>
      <c r="J84" t="s">
        <v>23</v>
      </c>
      <c r="K84" t="s">
        <v>16</v>
      </c>
      <c r="L84" t="s">
        <v>13</v>
      </c>
      <c r="M84" t="s">
        <v>17</v>
      </c>
      <c r="N84">
        <v>100.25</v>
      </c>
      <c r="O84">
        <v>1064.6500000000001</v>
      </c>
      <c r="P84" t="s">
        <v>13</v>
      </c>
      <c r="S84">
        <f>1295/5000</f>
        <v>0.25900000000000001</v>
      </c>
    </row>
    <row r="85" spans="1:19" x14ac:dyDescent="0.25">
      <c r="A85" t="s">
        <v>133</v>
      </c>
      <c r="B85" t="s">
        <v>19</v>
      </c>
      <c r="C85">
        <v>0</v>
      </c>
      <c r="D85" t="s">
        <v>13</v>
      </c>
      <c r="E85">
        <f>IF(D85="Yes",1,0)</f>
        <v>1</v>
      </c>
      <c r="F85" t="s">
        <v>13</v>
      </c>
      <c r="G85">
        <f>IF(Table1[[#This Row],[Dependents]]="Yes",1,0)</f>
        <v>1</v>
      </c>
      <c r="H85">
        <v>62</v>
      </c>
      <c r="I85" t="s">
        <v>13</v>
      </c>
      <c r="J85" t="s">
        <v>15</v>
      </c>
      <c r="K85" t="s">
        <v>30</v>
      </c>
      <c r="L85" t="s">
        <v>14</v>
      </c>
      <c r="M85" t="s">
        <v>17</v>
      </c>
      <c r="N85">
        <v>86.1</v>
      </c>
      <c r="O85">
        <v>5215.25</v>
      </c>
      <c r="P85" t="s">
        <v>14</v>
      </c>
    </row>
    <row r="86" spans="1:19" x14ac:dyDescent="0.25">
      <c r="A86" t="s">
        <v>108</v>
      </c>
      <c r="B86" t="s">
        <v>12</v>
      </c>
      <c r="C86">
        <v>0</v>
      </c>
      <c r="D86" t="s">
        <v>14</v>
      </c>
      <c r="E86">
        <f>IF(D86="Yes",1,0)</f>
        <v>0</v>
      </c>
      <c r="F86" t="s">
        <v>14</v>
      </c>
      <c r="G86">
        <f>IF(Table1[[#This Row],[Dependents]]="Yes",1,0)</f>
        <v>0</v>
      </c>
      <c r="H86">
        <v>6</v>
      </c>
      <c r="I86" t="s">
        <v>13</v>
      </c>
      <c r="J86" t="s">
        <v>14</v>
      </c>
      <c r="K86" t="s">
        <v>16</v>
      </c>
      <c r="L86" t="s">
        <v>14</v>
      </c>
      <c r="M86" t="s">
        <v>27</v>
      </c>
      <c r="N86">
        <v>20.7</v>
      </c>
      <c r="O86">
        <v>112.75</v>
      </c>
      <c r="P86" t="s">
        <v>14</v>
      </c>
    </row>
    <row r="87" spans="1:19" x14ac:dyDescent="0.25">
      <c r="A87" t="s">
        <v>109</v>
      </c>
      <c r="B87" t="s">
        <v>12</v>
      </c>
      <c r="C87">
        <v>0</v>
      </c>
      <c r="D87" t="s">
        <v>13</v>
      </c>
      <c r="E87">
        <f>IF(D87="Yes",1,0)</f>
        <v>1</v>
      </c>
      <c r="F87" t="s">
        <v>13</v>
      </c>
      <c r="G87">
        <f>IF(Table1[[#This Row],[Dependents]]="Yes",1,0)</f>
        <v>1</v>
      </c>
      <c r="H87">
        <v>7</v>
      </c>
      <c r="I87" t="s">
        <v>13</v>
      </c>
      <c r="J87" t="s">
        <v>15</v>
      </c>
      <c r="K87" t="s">
        <v>16</v>
      </c>
      <c r="L87" t="s">
        <v>14</v>
      </c>
      <c r="M87" t="s">
        <v>27</v>
      </c>
      <c r="N87">
        <v>50.7</v>
      </c>
      <c r="O87">
        <v>350.35</v>
      </c>
      <c r="P87" t="s">
        <v>14</v>
      </c>
    </row>
    <row r="88" spans="1:19" x14ac:dyDescent="0.25">
      <c r="A88" t="s">
        <v>110</v>
      </c>
      <c r="B88" t="s">
        <v>12</v>
      </c>
      <c r="C88">
        <v>0</v>
      </c>
      <c r="D88" t="s">
        <v>13</v>
      </c>
      <c r="E88">
        <f>IF(D88="Yes",1,0)</f>
        <v>1</v>
      </c>
      <c r="F88" t="s">
        <v>13</v>
      </c>
      <c r="G88">
        <f>IF(Table1[[#This Row],[Dependents]]="Yes",1,0)</f>
        <v>1</v>
      </c>
      <c r="H88">
        <v>4</v>
      </c>
      <c r="I88" t="s">
        <v>13</v>
      </c>
      <c r="J88" t="s">
        <v>14</v>
      </c>
      <c r="K88" t="s">
        <v>16</v>
      </c>
      <c r="L88" t="s">
        <v>14</v>
      </c>
      <c r="M88" t="s">
        <v>27</v>
      </c>
      <c r="N88">
        <v>20.85</v>
      </c>
      <c r="O88">
        <v>62.9</v>
      </c>
      <c r="P88" t="s">
        <v>14</v>
      </c>
    </row>
    <row r="89" spans="1:19" x14ac:dyDescent="0.25">
      <c r="A89" t="s">
        <v>135</v>
      </c>
      <c r="B89" t="s">
        <v>19</v>
      </c>
      <c r="C89">
        <v>0</v>
      </c>
      <c r="D89" t="s">
        <v>13</v>
      </c>
      <c r="E89">
        <f>IF(D89="Yes",1,0)</f>
        <v>1</v>
      </c>
      <c r="F89" t="s">
        <v>13</v>
      </c>
      <c r="G89">
        <f>IF(Table1[[#This Row],[Dependents]]="Yes",1,0)</f>
        <v>1</v>
      </c>
      <c r="H89">
        <v>22</v>
      </c>
      <c r="I89" t="s">
        <v>13</v>
      </c>
      <c r="J89" t="s">
        <v>14</v>
      </c>
      <c r="K89" t="s">
        <v>20</v>
      </c>
      <c r="L89" t="s">
        <v>14</v>
      </c>
      <c r="M89" t="s">
        <v>27</v>
      </c>
      <c r="N89">
        <v>20.149999999999999</v>
      </c>
      <c r="O89">
        <v>419.9</v>
      </c>
      <c r="P89" t="s">
        <v>14</v>
      </c>
    </row>
    <row r="90" spans="1:19" x14ac:dyDescent="0.25">
      <c r="A90" t="s">
        <v>136</v>
      </c>
      <c r="B90" t="s">
        <v>19</v>
      </c>
      <c r="C90">
        <v>0</v>
      </c>
      <c r="D90" t="s">
        <v>13</v>
      </c>
      <c r="E90">
        <f>IF(D90="Yes",1,0)</f>
        <v>1</v>
      </c>
      <c r="F90" t="s">
        <v>13</v>
      </c>
      <c r="G90">
        <f>IF(Table1[[#This Row],[Dependents]]="Yes",1,0)</f>
        <v>1</v>
      </c>
      <c r="H90">
        <v>16</v>
      </c>
      <c r="I90" t="s">
        <v>13</v>
      </c>
      <c r="J90" t="s">
        <v>15</v>
      </c>
      <c r="K90" t="s">
        <v>30</v>
      </c>
      <c r="L90" t="s">
        <v>14</v>
      </c>
      <c r="M90" t="s">
        <v>27</v>
      </c>
      <c r="N90">
        <v>64.25</v>
      </c>
      <c r="O90">
        <v>1024</v>
      </c>
      <c r="P90" t="s">
        <v>14</v>
      </c>
    </row>
    <row r="91" spans="1:19" x14ac:dyDescent="0.25">
      <c r="A91" t="s">
        <v>113</v>
      </c>
      <c r="B91" t="s">
        <v>12</v>
      </c>
      <c r="C91">
        <v>0</v>
      </c>
      <c r="D91" t="s">
        <v>13</v>
      </c>
      <c r="E91">
        <f>IF(D91="Yes",1,0)</f>
        <v>1</v>
      </c>
      <c r="F91" t="s">
        <v>13</v>
      </c>
      <c r="G91">
        <f>IF(Table1[[#This Row],[Dependents]]="Yes",1,0)</f>
        <v>1</v>
      </c>
      <c r="H91">
        <v>25</v>
      </c>
      <c r="I91" t="s">
        <v>14</v>
      </c>
      <c r="J91" t="s">
        <v>15</v>
      </c>
      <c r="K91" t="s">
        <v>16</v>
      </c>
      <c r="L91" t="s">
        <v>13</v>
      </c>
      <c r="M91" t="s">
        <v>25</v>
      </c>
      <c r="N91">
        <v>58.6</v>
      </c>
      <c r="O91">
        <v>1502.65</v>
      </c>
      <c r="P91" t="s">
        <v>13</v>
      </c>
      <c r="S91">
        <f>222/1508</f>
        <v>0.14721485411140584</v>
      </c>
    </row>
    <row r="92" spans="1:19" x14ac:dyDescent="0.25">
      <c r="A92" t="s">
        <v>137</v>
      </c>
      <c r="B92" t="s">
        <v>19</v>
      </c>
      <c r="C92">
        <v>0</v>
      </c>
      <c r="D92" t="s">
        <v>14</v>
      </c>
      <c r="E92">
        <f>IF(D92="Yes",1,0)</f>
        <v>0</v>
      </c>
      <c r="F92" t="s">
        <v>14</v>
      </c>
      <c r="G92">
        <f>IF(Table1[[#This Row],[Dependents]]="Yes",1,0)</f>
        <v>0</v>
      </c>
      <c r="H92">
        <v>10</v>
      </c>
      <c r="I92" t="s">
        <v>13</v>
      </c>
      <c r="J92" t="s">
        <v>14</v>
      </c>
      <c r="K92" t="s">
        <v>30</v>
      </c>
      <c r="L92" t="s">
        <v>14</v>
      </c>
      <c r="M92" t="s">
        <v>21</v>
      </c>
      <c r="N92">
        <v>25.7</v>
      </c>
      <c r="O92">
        <v>251.6</v>
      </c>
      <c r="P92" t="s">
        <v>14</v>
      </c>
    </row>
    <row r="93" spans="1:19" x14ac:dyDescent="0.25">
      <c r="A93" t="s">
        <v>141</v>
      </c>
      <c r="B93" t="s">
        <v>19</v>
      </c>
      <c r="C93">
        <v>0</v>
      </c>
      <c r="D93" t="s">
        <v>14</v>
      </c>
      <c r="E93">
        <f>IF(D93="Yes",1,0)</f>
        <v>0</v>
      </c>
      <c r="F93" t="s">
        <v>14</v>
      </c>
      <c r="G93">
        <f>IF(Table1[[#This Row],[Dependents]]="Yes",1,0)</f>
        <v>0</v>
      </c>
      <c r="H93">
        <v>53</v>
      </c>
      <c r="I93" t="s">
        <v>13</v>
      </c>
      <c r="J93" t="s">
        <v>15</v>
      </c>
      <c r="K93" t="s">
        <v>30</v>
      </c>
      <c r="L93" t="s">
        <v>13</v>
      </c>
      <c r="M93" t="s">
        <v>21</v>
      </c>
      <c r="N93">
        <v>73.900000000000006</v>
      </c>
      <c r="O93">
        <v>3958.25</v>
      </c>
      <c r="P93" t="s">
        <v>14</v>
      </c>
    </row>
    <row r="94" spans="1:19" x14ac:dyDescent="0.25">
      <c r="A94" t="s">
        <v>143</v>
      </c>
      <c r="B94" t="s">
        <v>19</v>
      </c>
      <c r="C94">
        <v>0</v>
      </c>
      <c r="D94" t="s">
        <v>13</v>
      </c>
      <c r="E94">
        <f>IF(D94="Yes",1,0)</f>
        <v>1</v>
      </c>
      <c r="F94" t="s">
        <v>14</v>
      </c>
      <c r="G94">
        <f>IF(Table1[[#This Row],[Dependents]]="Yes",1,0)</f>
        <v>0</v>
      </c>
      <c r="H94">
        <v>72</v>
      </c>
      <c r="I94" t="s">
        <v>13</v>
      </c>
      <c r="J94" t="s">
        <v>15</v>
      </c>
      <c r="K94" t="s">
        <v>30</v>
      </c>
      <c r="L94" t="s">
        <v>13</v>
      </c>
      <c r="M94" t="s">
        <v>21</v>
      </c>
      <c r="N94">
        <v>89.05</v>
      </c>
      <c r="O94">
        <v>6254.45</v>
      </c>
      <c r="P94" t="s">
        <v>14</v>
      </c>
    </row>
    <row r="95" spans="1:19" x14ac:dyDescent="0.25">
      <c r="A95" t="s">
        <v>117</v>
      </c>
      <c r="B95" t="s">
        <v>12</v>
      </c>
      <c r="C95">
        <v>0</v>
      </c>
      <c r="D95" t="s">
        <v>14</v>
      </c>
      <c r="E95">
        <f>IF(D95="Yes",1,0)</f>
        <v>0</v>
      </c>
      <c r="F95" t="s">
        <v>14</v>
      </c>
      <c r="G95">
        <f>IF(Table1[[#This Row],[Dependents]]="Yes",1,0)</f>
        <v>0</v>
      </c>
      <c r="H95">
        <v>43</v>
      </c>
      <c r="I95" t="s">
        <v>13</v>
      </c>
      <c r="J95" t="s">
        <v>14</v>
      </c>
      <c r="K95" t="s">
        <v>30</v>
      </c>
      <c r="L95" t="s">
        <v>13</v>
      </c>
      <c r="M95" t="s">
        <v>25</v>
      </c>
      <c r="N95">
        <v>25.7</v>
      </c>
      <c r="O95">
        <v>1188.2</v>
      </c>
      <c r="P95" t="s">
        <v>14</v>
      </c>
    </row>
    <row r="96" spans="1:19" x14ac:dyDescent="0.25">
      <c r="A96" t="s">
        <v>118</v>
      </c>
      <c r="B96" t="s">
        <v>12</v>
      </c>
      <c r="C96">
        <v>0</v>
      </c>
      <c r="D96" t="s">
        <v>14</v>
      </c>
      <c r="E96">
        <f>IF(D96="Yes",1,0)</f>
        <v>0</v>
      </c>
      <c r="F96" t="s">
        <v>14</v>
      </c>
      <c r="G96">
        <f>IF(Table1[[#This Row],[Dependents]]="Yes",1,0)</f>
        <v>0</v>
      </c>
      <c r="H96">
        <v>23</v>
      </c>
      <c r="I96" t="s">
        <v>13</v>
      </c>
      <c r="J96" t="s">
        <v>23</v>
      </c>
      <c r="K96" t="s">
        <v>16</v>
      </c>
      <c r="L96" t="s">
        <v>13</v>
      </c>
      <c r="M96" t="s">
        <v>21</v>
      </c>
      <c r="N96">
        <v>75</v>
      </c>
      <c r="O96">
        <v>1778.5</v>
      </c>
      <c r="P96" t="s">
        <v>14</v>
      </c>
    </row>
    <row r="97" spans="1:16" x14ac:dyDescent="0.25">
      <c r="A97" t="s">
        <v>119</v>
      </c>
      <c r="B97" t="s">
        <v>12</v>
      </c>
      <c r="C97">
        <v>0</v>
      </c>
      <c r="D97" t="s">
        <v>13</v>
      </c>
      <c r="E97">
        <f>IF(D97="Yes",1,0)</f>
        <v>1</v>
      </c>
      <c r="F97" t="s">
        <v>13</v>
      </c>
      <c r="G97">
        <f>IF(Table1[[#This Row],[Dependents]]="Yes",1,0)</f>
        <v>1</v>
      </c>
      <c r="H97">
        <v>64</v>
      </c>
      <c r="I97" t="s">
        <v>13</v>
      </c>
      <c r="J97" t="s">
        <v>14</v>
      </c>
      <c r="K97" t="s">
        <v>30</v>
      </c>
      <c r="L97" t="s">
        <v>14</v>
      </c>
      <c r="M97" t="s">
        <v>27</v>
      </c>
      <c r="N97">
        <v>20.2</v>
      </c>
      <c r="O97">
        <v>1277.75</v>
      </c>
      <c r="P97" t="s">
        <v>14</v>
      </c>
    </row>
    <row r="98" spans="1:16" x14ac:dyDescent="0.25">
      <c r="A98" t="s">
        <v>145</v>
      </c>
      <c r="B98" t="s">
        <v>19</v>
      </c>
      <c r="C98">
        <v>0</v>
      </c>
      <c r="D98" t="s">
        <v>13</v>
      </c>
      <c r="E98">
        <f>IF(D98="Yes",1,0)</f>
        <v>1</v>
      </c>
      <c r="F98" t="s">
        <v>14</v>
      </c>
      <c r="G98">
        <f>IF(Table1[[#This Row],[Dependents]]="Yes",1,0)</f>
        <v>0</v>
      </c>
      <c r="H98">
        <v>43</v>
      </c>
      <c r="I98" t="s">
        <v>13</v>
      </c>
      <c r="J98" t="s">
        <v>23</v>
      </c>
      <c r="K98" t="s">
        <v>20</v>
      </c>
      <c r="L98" t="s">
        <v>13</v>
      </c>
      <c r="M98" t="s">
        <v>21</v>
      </c>
      <c r="N98">
        <v>84.25</v>
      </c>
      <c r="O98">
        <v>3539.25</v>
      </c>
      <c r="P98" t="s">
        <v>14</v>
      </c>
    </row>
    <row r="99" spans="1:16" x14ac:dyDescent="0.25">
      <c r="A99" t="s">
        <v>121</v>
      </c>
      <c r="B99" t="s">
        <v>12</v>
      </c>
      <c r="C99">
        <v>1</v>
      </c>
      <c r="D99" t="s">
        <v>13</v>
      </c>
      <c r="E99">
        <f>IF(D99="Yes",1,0)</f>
        <v>1</v>
      </c>
      <c r="F99" t="s">
        <v>14</v>
      </c>
      <c r="G99">
        <f>IF(Table1[[#This Row],[Dependents]]="Yes",1,0)</f>
        <v>0</v>
      </c>
      <c r="H99">
        <v>1</v>
      </c>
      <c r="I99" t="s">
        <v>13</v>
      </c>
      <c r="J99" t="s">
        <v>23</v>
      </c>
      <c r="K99" t="s">
        <v>16</v>
      </c>
      <c r="L99" t="s">
        <v>13</v>
      </c>
      <c r="M99" t="s">
        <v>27</v>
      </c>
      <c r="N99">
        <v>70.45</v>
      </c>
      <c r="O99">
        <v>70.45</v>
      </c>
      <c r="P99" t="s">
        <v>13</v>
      </c>
    </row>
    <row r="100" spans="1:16" x14ac:dyDescent="0.25">
      <c r="A100" t="s">
        <v>122</v>
      </c>
      <c r="B100" t="s">
        <v>12</v>
      </c>
      <c r="C100">
        <v>1</v>
      </c>
      <c r="D100" t="s">
        <v>13</v>
      </c>
      <c r="E100">
        <f>IF(D100="Yes",1,0)</f>
        <v>1</v>
      </c>
      <c r="F100" t="s">
        <v>13</v>
      </c>
      <c r="G100">
        <f>IF(Table1[[#This Row],[Dependents]]="Yes",1,0)</f>
        <v>1</v>
      </c>
      <c r="H100">
        <v>72</v>
      </c>
      <c r="I100" t="s">
        <v>13</v>
      </c>
      <c r="J100" t="s">
        <v>15</v>
      </c>
      <c r="K100" t="s">
        <v>30</v>
      </c>
      <c r="L100" t="s">
        <v>13</v>
      </c>
      <c r="M100" t="s">
        <v>25</v>
      </c>
      <c r="N100">
        <v>88.05</v>
      </c>
      <c r="O100">
        <v>6425.65</v>
      </c>
      <c r="P100" t="s">
        <v>14</v>
      </c>
    </row>
    <row r="101" spans="1:16" x14ac:dyDescent="0.25">
      <c r="A101" t="s">
        <v>123</v>
      </c>
      <c r="B101" t="s">
        <v>12</v>
      </c>
      <c r="C101">
        <v>0</v>
      </c>
      <c r="D101" t="s">
        <v>14</v>
      </c>
      <c r="E101">
        <f>IF(D101="Yes",1,0)</f>
        <v>0</v>
      </c>
      <c r="F101" t="s">
        <v>14</v>
      </c>
      <c r="G101">
        <f>IF(Table1[[#This Row],[Dependents]]="Yes",1,0)</f>
        <v>0</v>
      </c>
      <c r="H101">
        <v>8</v>
      </c>
      <c r="I101" t="s">
        <v>13</v>
      </c>
      <c r="J101" t="s">
        <v>15</v>
      </c>
      <c r="K101" t="s">
        <v>16</v>
      </c>
      <c r="L101" t="s">
        <v>14</v>
      </c>
      <c r="M101" t="s">
        <v>17</v>
      </c>
      <c r="N101">
        <v>71.150000000000006</v>
      </c>
      <c r="O101">
        <v>563.65</v>
      </c>
      <c r="P101" t="s">
        <v>13</v>
      </c>
    </row>
    <row r="102" spans="1:16" x14ac:dyDescent="0.25">
      <c r="A102" t="s">
        <v>124</v>
      </c>
      <c r="B102" t="s">
        <v>12</v>
      </c>
      <c r="C102">
        <v>0</v>
      </c>
      <c r="D102" t="s">
        <v>13</v>
      </c>
      <c r="E102">
        <f>IF(D102="Yes",1,0)</f>
        <v>1</v>
      </c>
      <c r="F102" t="s">
        <v>14</v>
      </c>
      <c r="G102">
        <f>IF(Table1[[#This Row],[Dependents]]="Yes",1,0)</f>
        <v>0</v>
      </c>
      <c r="H102">
        <v>61</v>
      </c>
      <c r="I102" t="s">
        <v>13</v>
      </c>
      <c r="J102" t="s">
        <v>23</v>
      </c>
      <c r="K102" t="s">
        <v>30</v>
      </c>
      <c r="L102" t="s">
        <v>13</v>
      </c>
      <c r="M102" t="s">
        <v>21</v>
      </c>
      <c r="N102">
        <v>101.05</v>
      </c>
      <c r="O102">
        <v>5971.25</v>
      </c>
      <c r="P102" t="s">
        <v>14</v>
      </c>
    </row>
    <row r="103" spans="1:16" x14ac:dyDescent="0.25">
      <c r="A103" t="s">
        <v>125</v>
      </c>
      <c r="B103" t="s">
        <v>12</v>
      </c>
      <c r="C103">
        <v>0</v>
      </c>
      <c r="D103" t="s">
        <v>13</v>
      </c>
      <c r="E103">
        <f>IF(D103="Yes",1,0)</f>
        <v>1</v>
      </c>
      <c r="F103" t="s">
        <v>13</v>
      </c>
      <c r="G103">
        <f>IF(Table1[[#This Row],[Dependents]]="Yes",1,0)</f>
        <v>1</v>
      </c>
      <c r="H103">
        <v>65</v>
      </c>
      <c r="I103" t="s">
        <v>13</v>
      </c>
      <c r="J103" t="s">
        <v>23</v>
      </c>
      <c r="K103" t="s">
        <v>30</v>
      </c>
      <c r="L103" t="s">
        <v>13</v>
      </c>
      <c r="M103" t="s">
        <v>25</v>
      </c>
      <c r="N103">
        <v>99.05</v>
      </c>
      <c r="O103">
        <v>6416.7</v>
      </c>
      <c r="P103" t="s">
        <v>14</v>
      </c>
    </row>
    <row r="104" spans="1:16" x14ac:dyDescent="0.25">
      <c r="A104" t="s">
        <v>147</v>
      </c>
      <c r="B104" t="s">
        <v>19</v>
      </c>
      <c r="C104">
        <v>0</v>
      </c>
      <c r="D104" t="s">
        <v>13</v>
      </c>
      <c r="E104">
        <f>IF(D104="Yes",1,0)</f>
        <v>1</v>
      </c>
      <c r="F104" t="s">
        <v>14</v>
      </c>
      <c r="G104">
        <f>IF(Table1[[#This Row],[Dependents]]="Yes",1,0)</f>
        <v>0</v>
      </c>
      <c r="H104">
        <v>14</v>
      </c>
      <c r="I104" t="s">
        <v>13</v>
      </c>
      <c r="J104" t="s">
        <v>15</v>
      </c>
      <c r="K104" t="s">
        <v>30</v>
      </c>
      <c r="L104" t="s">
        <v>14</v>
      </c>
      <c r="M104" t="s">
        <v>27</v>
      </c>
      <c r="N104">
        <v>81.95</v>
      </c>
      <c r="O104">
        <v>1181.75</v>
      </c>
      <c r="P104" t="s">
        <v>14</v>
      </c>
    </row>
    <row r="105" spans="1:16" x14ac:dyDescent="0.25">
      <c r="A105" t="s">
        <v>154</v>
      </c>
      <c r="B105" t="s">
        <v>19</v>
      </c>
      <c r="C105">
        <v>0</v>
      </c>
      <c r="D105" t="s">
        <v>13</v>
      </c>
      <c r="E105">
        <f>IF(D105="Yes",1,0)</f>
        <v>1</v>
      </c>
      <c r="F105" t="s">
        <v>13</v>
      </c>
      <c r="G105">
        <f>IF(Table1[[#This Row],[Dependents]]="Yes",1,0)</f>
        <v>1</v>
      </c>
      <c r="H105">
        <v>33</v>
      </c>
      <c r="I105" t="s">
        <v>13</v>
      </c>
      <c r="J105" t="s">
        <v>15</v>
      </c>
      <c r="K105" t="s">
        <v>20</v>
      </c>
      <c r="L105" t="s">
        <v>14</v>
      </c>
      <c r="M105" t="s">
        <v>25</v>
      </c>
      <c r="N105">
        <v>74.75</v>
      </c>
      <c r="O105">
        <v>2453.3000000000002</v>
      </c>
      <c r="P105" t="s">
        <v>14</v>
      </c>
    </row>
    <row r="106" spans="1:16" x14ac:dyDescent="0.25">
      <c r="A106" t="s">
        <v>155</v>
      </c>
      <c r="B106" t="s">
        <v>19</v>
      </c>
      <c r="C106">
        <v>0</v>
      </c>
      <c r="D106" t="s">
        <v>14</v>
      </c>
      <c r="E106">
        <f>IF(D106="Yes",1,0)</f>
        <v>0</v>
      </c>
      <c r="F106" t="s">
        <v>14</v>
      </c>
      <c r="G106">
        <f>IF(Table1[[#This Row],[Dependents]]="Yes",1,0)</f>
        <v>0</v>
      </c>
      <c r="H106">
        <v>20</v>
      </c>
      <c r="I106" t="s">
        <v>13</v>
      </c>
      <c r="J106" t="s">
        <v>15</v>
      </c>
      <c r="K106" t="s">
        <v>16</v>
      </c>
      <c r="L106" t="s">
        <v>13</v>
      </c>
      <c r="M106" t="s">
        <v>27</v>
      </c>
      <c r="N106">
        <v>51.8</v>
      </c>
      <c r="O106">
        <v>1023.85</v>
      </c>
      <c r="P106" t="s">
        <v>14</v>
      </c>
    </row>
    <row r="107" spans="1:16" x14ac:dyDescent="0.25">
      <c r="A107" t="s">
        <v>156</v>
      </c>
      <c r="B107" t="s">
        <v>19</v>
      </c>
      <c r="C107">
        <v>0</v>
      </c>
      <c r="D107" t="s">
        <v>14</v>
      </c>
      <c r="E107">
        <f>IF(D107="Yes",1,0)</f>
        <v>0</v>
      </c>
      <c r="F107" t="s">
        <v>14</v>
      </c>
      <c r="G107">
        <f>IF(Table1[[#This Row],[Dependents]]="Yes",1,0)</f>
        <v>0</v>
      </c>
      <c r="H107">
        <v>3</v>
      </c>
      <c r="I107" t="s">
        <v>14</v>
      </c>
      <c r="J107" t="s">
        <v>15</v>
      </c>
      <c r="K107" t="s">
        <v>16</v>
      </c>
      <c r="L107" t="s">
        <v>14</v>
      </c>
      <c r="M107" t="s">
        <v>17</v>
      </c>
      <c r="N107">
        <v>30.4</v>
      </c>
      <c r="O107">
        <v>82.15</v>
      </c>
      <c r="P107" t="s">
        <v>14</v>
      </c>
    </row>
    <row r="108" spans="1:16" x14ac:dyDescent="0.25">
      <c r="A108" t="s">
        <v>130</v>
      </c>
      <c r="B108" t="s">
        <v>12</v>
      </c>
      <c r="C108">
        <v>0</v>
      </c>
      <c r="D108" t="s">
        <v>13</v>
      </c>
      <c r="E108">
        <f>IF(D108="Yes",1,0)</f>
        <v>1</v>
      </c>
      <c r="F108" t="s">
        <v>13</v>
      </c>
      <c r="G108">
        <f>IF(Table1[[#This Row],[Dependents]]="Yes",1,0)</f>
        <v>1</v>
      </c>
      <c r="H108">
        <v>8</v>
      </c>
      <c r="I108" t="s">
        <v>13</v>
      </c>
      <c r="J108" t="s">
        <v>15</v>
      </c>
      <c r="K108" t="s">
        <v>16</v>
      </c>
      <c r="L108" t="s">
        <v>13</v>
      </c>
      <c r="M108" t="s">
        <v>17</v>
      </c>
      <c r="N108">
        <v>68.55</v>
      </c>
      <c r="O108">
        <v>564.35</v>
      </c>
      <c r="P108" t="s">
        <v>14</v>
      </c>
    </row>
    <row r="109" spans="1:16" x14ac:dyDescent="0.25">
      <c r="A109" t="s">
        <v>161</v>
      </c>
      <c r="B109" t="s">
        <v>19</v>
      </c>
      <c r="C109">
        <v>0</v>
      </c>
      <c r="D109" t="s">
        <v>13</v>
      </c>
      <c r="E109">
        <f>IF(D109="Yes",1,0)</f>
        <v>1</v>
      </c>
      <c r="F109" t="s">
        <v>13</v>
      </c>
      <c r="G109">
        <f>IF(Table1[[#This Row],[Dependents]]="Yes",1,0)</f>
        <v>1</v>
      </c>
      <c r="H109">
        <v>24</v>
      </c>
      <c r="I109" t="s">
        <v>13</v>
      </c>
      <c r="J109" t="s">
        <v>14</v>
      </c>
      <c r="K109" t="s">
        <v>30</v>
      </c>
      <c r="L109" t="s">
        <v>13</v>
      </c>
      <c r="M109" t="s">
        <v>21</v>
      </c>
      <c r="N109">
        <v>24.1</v>
      </c>
      <c r="O109">
        <v>587.4</v>
      </c>
      <c r="P109" t="s">
        <v>14</v>
      </c>
    </row>
    <row r="110" spans="1:16" x14ac:dyDescent="0.25">
      <c r="A110" t="s">
        <v>132</v>
      </c>
      <c r="B110" t="s">
        <v>12</v>
      </c>
      <c r="C110">
        <v>0</v>
      </c>
      <c r="D110" t="s">
        <v>13</v>
      </c>
      <c r="E110">
        <f>IF(D110="Yes",1,0)</f>
        <v>1</v>
      </c>
      <c r="F110" t="s">
        <v>13</v>
      </c>
      <c r="G110">
        <f>IF(Table1[[#This Row],[Dependents]]="Yes",1,0)</f>
        <v>1</v>
      </c>
      <c r="H110">
        <v>70</v>
      </c>
      <c r="I110" t="s">
        <v>13</v>
      </c>
      <c r="J110" t="s">
        <v>23</v>
      </c>
      <c r="K110" t="s">
        <v>20</v>
      </c>
      <c r="L110" t="s">
        <v>13</v>
      </c>
      <c r="M110" t="s">
        <v>25</v>
      </c>
      <c r="N110">
        <v>108.15</v>
      </c>
      <c r="O110">
        <v>7930.55</v>
      </c>
      <c r="P110" t="s">
        <v>14</v>
      </c>
    </row>
    <row r="111" spans="1:16" x14ac:dyDescent="0.25">
      <c r="A111" t="s">
        <v>162</v>
      </c>
      <c r="B111" t="s">
        <v>19</v>
      </c>
      <c r="C111">
        <v>0</v>
      </c>
      <c r="D111" t="s">
        <v>14</v>
      </c>
      <c r="E111">
        <f>IF(D111="Yes",1,0)</f>
        <v>0</v>
      </c>
      <c r="F111" t="s">
        <v>14</v>
      </c>
      <c r="G111">
        <f>IF(Table1[[#This Row],[Dependents]]="Yes",1,0)</f>
        <v>0</v>
      </c>
      <c r="H111">
        <v>59</v>
      </c>
      <c r="I111" t="s">
        <v>13</v>
      </c>
      <c r="J111" t="s">
        <v>23</v>
      </c>
      <c r="K111" t="s">
        <v>16</v>
      </c>
      <c r="L111" t="s">
        <v>13</v>
      </c>
      <c r="M111" t="s">
        <v>17</v>
      </c>
      <c r="N111">
        <v>111.35</v>
      </c>
      <c r="O111">
        <v>6519.75</v>
      </c>
      <c r="P111" t="s">
        <v>14</v>
      </c>
    </row>
    <row r="112" spans="1:16" x14ac:dyDescent="0.25">
      <c r="A112" t="s">
        <v>134</v>
      </c>
      <c r="B112" t="s">
        <v>12</v>
      </c>
      <c r="C112">
        <v>0</v>
      </c>
      <c r="D112" t="s">
        <v>13</v>
      </c>
      <c r="E112">
        <f>IF(D112="Yes",1,0)</f>
        <v>1</v>
      </c>
      <c r="F112" t="s">
        <v>13</v>
      </c>
      <c r="G112">
        <f>IF(Table1[[#This Row],[Dependents]]="Yes",1,0)</f>
        <v>1</v>
      </c>
      <c r="H112">
        <v>6</v>
      </c>
      <c r="I112" t="s">
        <v>13</v>
      </c>
      <c r="J112" t="s">
        <v>14</v>
      </c>
      <c r="K112" t="s">
        <v>16</v>
      </c>
      <c r="L112" t="s">
        <v>14</v>
      </c>
      <c r="M112" t="s">
        <v>27</v>
      </c>
      <c r="N112">
        <v>19.7</v>
      </c>
      <c r="O112">
        <v>113.5</v>
      </c>
      <c r="P112" t="s">
        <v>14</v>
      </c>
    </row>
    <row r="113" spans="1:16" x14ac:dyDescent="0.25">
      <c r="A113" t="s">
        <v>163</v>
      </c>
      <c r="B113" t="s">
        <v>19</v>
      </c>
      <c r="C113">
        <v>0</v>
      </c>
      <c r="D113" t="s">
        <v>13</v>
      </c>
      <c r="E113">
        <f>IF(D113="Yes",1,0)</f>
        <v>1</v>
      </c>
      <c r="F113" t="s">
        <v>13</v>
      </c>
      <c r="G113">
        <f>IF(Table1[[#This Row],[Dependents]]="Yes",1,0)</f>
        <v>1</v>
      </c>
      <c r="H113">
        <v>72</v>
      </c>
      <c r="I113" t="s">
        <v>13</v>
      </c>
      <c r="J113" t="s">
        <v>23</v>
      </c>
      <c r="K113" t="s">
        <v>30</v>
      </c>
      <c r="L113" t="s">
        <v>13</v>
      </c>
      <c r="M113" t="s">
        <v>21</v>
      </c>
      <c r="N113">
        <v>112.25</v>
      </c>
      <c r="O113">
        <v>8041.65</v>
      </c>
      <c r="P113" t="s">
        <v>14</v>
      </c>
    </row>
    <row r="114" spans="1:16" x14ac:dyDescent="0.25">
      <c r="A114" t="s">
        <v>164</v>
      </c>
      <c r="B114" t="s">
        <v>19</v>
      </c>
      <c r="C114">
        <v>0</v>
      </c>
      <c r="D114" t="s">
        <v>14</v>
      </c>
      <c r="E114">
        <f>IF(D114="Yes",1,0)</f>
        <v>0</v>
      </c>
      <c r="F114" t="s">
        <v>13</v>
      </c>
      <c r="G114">
        <f>IF(Table1[[#This Row],[Dependents]]="Yes",1,0)</f>
        <v>1</v>
      </c>
      <c r="H114">
        <v>1</v>
      </c>
      <c r="I114" t="s">
        <v>13</v>
      </c>
      <c r="J114" t="s">
        <v>14</v>
      </c>
      <c r="K114" t="s">
        <v>16</v>
      </c>
      <c r="L114" t="s">
        <v>14</v>
      </c>
      <c r="M114" t="s">
        <v>27</v>
      </c>
      <c r="N114">
        <v>20.75</v>
      </c>
      <c r="O114">
        <v>20.75</v>
      </c>
      <c r="P114" t="s">
        <v>14</v>
      </c>
    </row>
    <row r="115" spans="1:16" x14ac:dyDescent="0.25">
      <c r="A115" t="s">
        <v>167</v>
      </c>
      <c r="B115" t="s">
        <v>19</v>
      </c>
      <c r="C115">
        <v>0</v>
      </c>
      <c r="D115" t="s">
        <v>13</v>
      </c>
      <c r="E115">
        <f>IF(D115="Yes",1,0)</f>
        <v>1</v>
      </c>
      <c r="F115" t="s">
        <v>13</v>
      </c>
      <c r="G115">
        <f>IF(Table1[[#This Row],[Dependents]]="Yes",1,0)</f>
        <v>1</v>
      </c>
      <c r="H115">
        <v>71</v>
      </c>
      <c r="I115" t="s">
        <v>13</v>
      </c>
      <c r="J115" t="s">
        <v>23</v>
      </c>
      <c r="K115" t="s">
        <v>30</v>
      </c>
      <c r="L115" t="s">
        <v>14</v>
      </c>
      <c r="M115" t="s">
        <v>17</v>
      </c>
      <c r="N115">
        <v>105.55</v>
      </c>
      <c r="O115">
        <v>7405.5</v>
      </c>
      <c r="P115" t="s">
        <v>14</v>
      </c>
    </row>
    <row r="116" spans="1:16" x14ac:dyDescent="0.25">
      <c r="A116" t="s">
        <v>138</v>
      </c>
      <c r="B116" t="s">
        <v>12</v>
      </c>
      <c r="C116">
        <v>0</v>
      </c>
      <c r="D116" t="s">
        <v>14</v>
      </c>
      <c r="E116">
        <f>IF(D116="Yes",1,0)</f>
        <v>0</v>
      </c>
      <c r="F116" t="s">
        <v>13</v>
      </c>
      <c r="G116">
        <f>IF(Table1[[#This Row],[Dependents]]="Yes",1,0)</f>
        <v>1</v>
      </c>
      <c r="H116">
        <v>13</v>
      </c>
      <c r="I116" t="s">
        <v>13</v>
      </c>
      <c r="J116" t="s">
        <v>15</v>
      </c>
      <c r="K116" t="s">
        <v>16</v>
      </c>
      <c r="L116" t="s">
        <v>13</v>
      </c>
      <c r="M116" t="s">
        <v>17</v>
      </c>
      <c r="N116">
        <v>56</v>
      </c>
      <c r="O116">
        <v>764.55</v>
      </c>
      <c r="P116" t="s">
        <v>14</v>
      </c>
    </row>
    <row r="117" spans="1:16" x14ac:dyDescent="0.25">
      <c r="A117" t="s">
        <v>139</v>
      </c>
      <c r="B117" t="s">
        <v>12</v>
      </c>
      <c r="C117">
        <v>0</v>
      </c>
      <c r="D117" t="s">
        <v>13</v>
      </c>
      <c r="E117">
        <f>IF(D117="Yes",1,0)</f>
        <v>1</v>
      </c>
      <c r="F117" t="s">
        <v>14</v>
      </c>
      <c r="G117">
        <f>IF(Table1[[#This Row],[Dependents]]="Yes",1,0)</f>
        <v>0</v>
      </c>
      <c r="H117">
        <v>20</v>
      </c>
      <c r="I117" t="s">
        <v>13</v>
      </c>
      <c r="J117" t="s">
        <v>23</v>
      </c>
      <c r="K117" t="s">
        <v>16</v>
      </c>
      <c r="L117" t="s">
        <v>14</v>
      </c>
      <c r="M117" t="s">
        <v>17</v>
      </c>
      <c r="N117">
        <v>82.4</v>
      </c>
      <c r="O117">
        <v>1592.35</v>
      </c>
      <c r="P117" t="s">
        <v>13</v>
      </c>
    </row>
    <row r="118" spans="1:16" x14ac:dyDescent="0.25">
      <c r="A118" t="s">
        <v>140</v>
      </c>
      <c r="B118" t="s">
        <v>12</v>
      </c>
      <c r="C118">
        <v>0</v>
      </c>
      <c r="D118" t="s">
        <v>14</v>
      </c>
      <c r="E118">
        <f>IF(D118="Yes",1,0)</f>
        <v>0</v>
      </c>
      <c r="F118" t="s">
        <v>14</v>
      </c>
      <c r="G118">
        <f>IF(Table1[[#This Row],[Dependents]]="Yes",1,0)</f>
        <v>0</v>
      </c>
      <c r="H118">
        <v>2</v>
      </c>
      <c r="I118" t="s">
        <v>13</v>
      </c>
      <c r="J118" t="s">
        <v>23</v>
      </c>
      <c r="K118" t="s">
        <v>16</v>
      </c>
      <c r="L118" t="s">
        <v>13</v>
      </c>
      <c r="M118" t="s">
        <v>17</v>
      </c>
      <c r="N118">
        <v>69.7</v>
      </c>
      <c r="O118">
        <v>135.19999999999999</v>
      </c>
      <c r="P118" t="s">
        <v>14</v>
      </c>
    </row>
    <row r="119" spans="1:16" x14ac:dyDescent="0.25">
      <c r="A119" t="s">
        <v>168</v>
      </c>
      <c r="B119" t="s">
        <v>19</v>
      </c>
      <c r="C119">
        <v>0</v>
      </c>
      <c r="D119" t="s">
        <v>14</v>
      </c>
      <c r="E119">
        <f>IF(D119="Yes",1,0)</f>
        <v>0</v>
      </c>
      <c r="F119" t="s">
        <v>13</v>
      </c>
      <c r="G119">
        <f>IF(Table1[[#This Row],[Dependents]]="Yes",1,0)</f>
        <v>1</v>
      </c>
      <c r="H119">
        <v>13</v>
      </c>
      <c r="I119" t="s">
        <v>13</v>
      </c>
      <c r="J119" t="s">
        <v>23</v>
      </c>
      <c r="K119" t="s">
        <v>16</v>
      </c>
      <c r="L119" t="s">
        <v>13</v>
      </c>
      <c r="M119" t="s">
        <v>25</v>
      </c>
      <c r="N119">
        <v>78.3</v>
      </c>
      <c r="O119">
        <v>1033.95</v>
      </c>
      <c r="P119" t="s">
        <v>14</v>
      </c>
    </row>
    <row r="120" spans="1:16" x14ac:dyDescent="0.25">
      <c r="A120" t="s">
        <v>142</v>
      </c>
      <c r="B120" t="s">
        <v>12</v>
      </c>
      <c r="C120">
        <v>0</v>
      </c>
      <c r="D120" t="s">
        <v>14</v>
      </c>
      <c r="E120">
        <f>IF(D120="Yes",1,0)</f>
        <v>0</v>
      </c>
      <c r="F120" t="s">
        <v>14</v>
      </c>
      <c r="G120">
        <f>IF(Table1[[#This Row],[Dependents]]="Yes",1,0)</f>
        <v>0</v>
      </c>
      <c r="H120">
        <v>4</v>
      </c>
      <c r="I120" t="s">
        <v>13</v>
      </c>
      <c r="J120" t="s">
        <v>23</v>
      </c>
      <c r="K120" t="s">
        <v>16</v>
      </c>
      <c r="L120" t="s">
        <v>13</v>
      </c>
      <c r="M120" t="s">
        <v>21</v>
      </c>
      <c r="N120">
        <v>70.900000000000006</v>
      </c>
      <c r="O120">
        <v>273</v>
      </c>
      <c r="P120" t="s">
        <v>13</v>
      </c>
    </row>
    <row r="121" spans="1:16" x14ac:dyDescent="0.25">
      <c r="A121" t="s">
        <v>169</v>
      </c>
      <c r="B121" t="s">
        <v>19</v>
      </c>
      <c r="C121">
        <v>0</v>
      </c>
      <c r="D121" t="s">
        <v>14</v>
      </c>
      <c r="E121">
        <f>IF(D121="Yes",1,0)</f>
        <v>0</v>
      </c>
      <c r="F121" t="s">
        <v>14</v>
      </c>
      <c r="G121">
        <f>IF(Table1[[#This Row],[Dependents]]="Yes",1,0)</f>
        <v>0</v>
      </c>
      <c r="H121">
        <v>44</v>
      </c>
      <c r="I121" t="s">
        <v>13</v>
      </c>
      <c r="J121" t="s">
        <v>23</v>
      </c>
      <c r="K121" t="s">
        <v>16</v>
      </c>
      <c r="L121" t="s">
        <v>14</v>
      </c>
      <c r="M121" t="s">
        <v>25</v>
      </c>
      <c r="N121">
        <v>68.849999999999994</v>
      </c>
      <c r="O121">
        <v>2958.95</v>
      </c>
      <c r="P121" t="s">
        <v>14</v>
      </c>
    </row>
    <row r="122" spans="1:16" x14ac:dyDescent="0.25">
      <c r="A122" t="s">
        <v>170</v>
      </c>
      <c r="B122" t="s">
        <v>19</v>
      </c>
      <c r="C122">
        <v>0</v>
      </c>
      <c r="D122" t="s">
        <v>13</v>
      </c>
      <c r="E122">
        <f>IF(D122="Yes",1,0)</f>
        <v>1</v>
      </c>
      <c r="F122" t="s">
        <v>13</v>
      </c>
      <c r="G122">
        <f>IF(Table1[[#This Row],[Dependents]]="Yes",1,0)</f>
        <v>1</v>
      </c>
      <c r="H122">
        <v>72</v>
      </c>
      <c r="I122" t="s">
        <v>14</v>
      </c>
      <c r="J122" t="s">
        <v>15</v>
      </c>
      <c r="K122" t="s">
        <v>30</v>
      </c>
      <c r="L122" t="s">
        <v>13</v>
      </c>
      <c r="M122" t="s">
        <v>25</v>
      </c>
      <c r="N122">
        <v>55.45</v>
      </c>
      <c r="O122">
        <v>4179.2</v>
      </c>
      <c r="P122" t="s">
        <v>14</v>
      </c>
    </row>
    <row r="123" spans="1:16" x14ac:dyDescent="0.25">
      <c r="A123" t="s">
        <v>171</v>
      </c>
      <c r="B123" t="s">
        <v>19</v>
      </c>
      <c r="C123">
        <v>0</v>
      </c>
      <c r="D123" t="s">
        <v>13</v>
      </c>
      <c r="E123">
        <f>IF(D123="Yes",1,0)</f>
        <v>1</v>
      </c>
      <c r="F123" t="s">
        <v>14</v>
      </c>
      <c r="G123">
        <f>IF(Table1[[#This Row],[Dependents]]="Yes",1,0)</f>
        <v>0</v>
      </c>
      <c r="H123">
        <v>64</v>
      </c>
      <c r="I123" t="s">
        <v>13</v>
      </c>
      <c r="J123" t="s">
        <v>23</v>
      </c>
      <c r="K123" t="s">
        <v>20</v>
      </c>
      <c r="L123" t="s">
        <v>13</v>
      </c>
      <c r="M123" t="s">
        <v>25</v>
      </c>
      <c r="N123">
        <v>102.45</v>
      </c>
      <c r="O123">
        <v>6654.1</v>
      </c>
      <c r="P123" t="s">
        <v>14</v>
      </c>
    </row>
    <row r="124" spans="1:16" x14ac:dyDescent="0.25">
      <c r="A124" t="s">
        <v>146</v>
      </c>
      <c r="B124" t="s">
        <v>12</v>
      </c>
      <c r="C124">
        <v>0</v>
      </c>
      <c r="D124" t="s">
        <v>13</v>
      </c>
      <c r="E124">
        <f>IF(D124="Yes",1,0)</f>
        <v>1</v>
      </c>
      <c r="F124" t="s">
        <v>14</v>
      </c>
      <c r="G124">
        <f>IF(Table1[[#This Row],[Dependents]]="Yes",1,0)</f>
        <v>0</v>
      </c>
      <c r="H124">
        <v>2</v>
      </c>
      <c r="I124" t="s">
        <v>13</v>
      </c>
      <c r="J124" t="s">
        <v>23</v>
      </c>
      <c r="K124" t="s">
        <v>16</v>
      </c>
      <c r="L124" t="s">
        <v>13</v>
      </c>
      <c r="M124" t="s">
        <v>17</v>
      </c>
      <c r="N124">
        <v>104.4</v>
      </c>
      <c r="O124">
        <v>242.8</v>
      </c>
      <c r="P124" t="s">
        <v>13</v>
      </c>
    </row>
    <row r="125" spans="1:16" x14ac:dyDescent="0.25">
      <c r="A125" t="s">
        <v>174</v>
      </c>
      <c r="B125" t="s">
        <v>19</v>
      </c>
      <c r="C125">
        <v>0</v>
      </c>
      <c r="D125" t="s">
        <v>14</v>
      </c>
      <c r="E125">
        <f>IF(D125="Yes",1,0)</f>
        <v>0</v>
      </c>
      <c r="F125" t="s">
        <v>13</v>
      </c>
      <c r="G125">
        <f>IF(Table1[[#This Row],[Dependents]]="Yes",1,0)</f>
        <v>1</v>
      </c>
      <c r="H125">
        <v>61</v>
      </c>
      <c r="I125" t="s">
        <v>13</v>
      </c>
      <c r="J125" t="s">
        <v>14</v>
      </c>
      <c r="K125" t="s">
        <v>30</v>
      </c>
      <c r="L125" t="s">
        <v>14</v>
      </c>
      <c r="M125" t="s">
        <v>27</v>
      </c>
      <c r="N125">
        <v>19.75</v>
      </c>
      <c r="O125">
        <v>1124.2</v>
      </c>
      <c r="P125" t="s">
        <v>14</v>
      </c>
    </row>
    <row r="126" spans="1:16" x14ac:dyDescent="0.25">
      <c r="A126" t="s">
        <v>148</v>
      </c>
      <c r="B126" t="s">
        <v>12</v>
      </c>
      <c r="C126">
        <v>0</v>
      </c>
      <c r="D126" t="s">
        <v>13</v>
      </c>
      <c r="E126">
        <f>IF(D126="Yes",1,0)</f>
        <v>1</v>
      </c>
      <c r="F126" t="s">
        <v>14</v>
      </c>
      <c r="G126">
        <f>IF(Table1[[#This Row],[Dependents]]="Yes",1,0)</f>
        <v>0</v>
      </c>
      <c r="H126">
        <v>53</v>
      </c>
      <c r="I126" t="s">
        <v>13</v>
      </c>
      <c r="J126" t="s">
        <v>23</v>
      </c>
      <c r="K126" t="s">
        <v>20</v>
      </c>
      <c r="L126" t="s">
        <v>13</v>
      </c>
      <c r="M126" t="s">
        <v>21</v>
      </c>
      <c r="N126">
        <v>94.85</v>
      </c>
      <c r="O126">
        <v>5000.2</v>
      </c>
      <c r="P126" t="s">
        <v>13</v>
      </c>
    </row>
    <row r="127" spans="1:16" x14ac:dyDescent="0.25">
      <c r="A127" t="s">
        <v>149</v>
      </c>
      <c r="B127" t="s">
        <v>12</v>
      </c>
      <c r="C127">
        <v>0</v>
      </c>
      <c r="D127" t="s">
        <v>14</v>
      </c>
      <c r="E127">
        <f>IF(D127="Yes",1,0)</f>
        <v>0</v>
      </c>
      <c r="F127" t="s">
        <v>14</v>
      </c>
      <c r="G127">
        <f>IF(Table1[[#This Row],[Dependents]]="Yes",1,0)</f>
        <v>0</v>
      </c>
      <c r="H127">
        <v>32</v>
      </c>
      <c r="I127" t="s">
        <v>13</v>
      </c>
      <c r="J127" t="s">
        <v>14</v>
      </c>
      <c r="K127" t="s">
        <v>20</v>
      </c>
      <c r="L127" t="s">
        <v>14</v>
      </c>
      <c r="M127" t="s">
        <v>21</v>
      </c>
      <c r="N127">
        <v>20.55</v>
      </c>
      <c r="O127">
        <v>654.54999999999995</v>
      </c>
      <c r="P127" t="s">
        <v>14</v>
      </c>
    </row>
    <row r="128" spans="1:16" x14ac:dyDescent="0.25">
      <c r="A128" t="s">
        <v>150</v>
      </c>
      <c r="B128" t="s">
        <v>12</v>
      </c>
      <c r="C128">
        <v>1</v>
      </c>
      <c r="D128" t="s">
        <v>14</v>
      </c>
      <c r="E128">
        <f>IF(D128="Yes",1,0)</f>
        <v>0</v>
      </c>
      <c r="F128" t="s">
        <v>14</v>
      </c>
      <c r="G128">
        <f>IF(Table1[[#This Row],[Dependents]]="Yes",1,0)</f>
        <v>0</v>
      </c>
      <c r="H128">
        <v>15</v>
      </c>
      <c r="I128" t="s">
        <v>13</v>
      </c>
      <c r="J128" t="s">
        <v>23</v>
      </c>
      <c r="K128" t="s">
        <v>16</v>
      </c>
      <c r="L128" t="s">
        <v>13</v>
      </c>
      <c r="M128" t="s">
        <v>27</v>
      </c>
      <c r="N128">
        <v>74.45</v>
      </c>
      <c r="O128">
        <v>1145.7</v>
      </c>
      <c r="P128" t="s">
        <v>13</v>
      </c>
    </row>
    <row r="129" spans="1:16" x14ac:dyDescent="0.25">
      <c r="A129" t="s">
        <v>151</v>
      </c>
      <c r="B129" t="s">
        <v>12</v>
      </c>
      <c r="C129">
        <v>1</v>
      </c>
      <c r="D129" t="s">
        <v>14</v>
      </c>
      <c r="E129">
        <f>IF(D129="Yes",1,0)</f>
        <v>0</v>
      </c>
      <c r="F129" t="s">
        <v>14</v>
      </c>
      <c r="G129">
        <f>IF(Table1[[#This Row],[Dependents]]="Yes",1,0)</f>
        <v>0</v>
      </c>
      <c r="H129">
        <v>7</v>
      </c>
      <c r="I129" t="s">
        <v>13</v>
      </c>
      <c r="J129" t="s">
        <v>23</v>
      </c>
      <c r="K129" t="s">
        <v>16</v>
      </c>
      <c r="L129" t="s">
        <v>14</v>
      </c>
      <c r="M129" t="s">
        <v>21</v>
      </c>
      <c r="N129">
        <v>76.45</v>
      </c>
      <c r="O129">
        <v>503.6</v>
      </c>
      <c r="P129" t="s">
        <v>13</v>
      </c>
    </row>
    <row r="130" spans="1:16" x14ac:dyDescent="0.25">
      <c r="A130" t="s">
        <v>152</v>
      </c>
      <c r="B130" t="s">
        <v>12</v>
      </c>
      <c r="C130">
        <v>0</v>
      </c>
      <c r="D130" t="s">
        <v>14</v>
      </c>
      <c r="E130">
        <f>IF(D130="Yes",1,0)</f>
        <v>0</v>
      </c>
      <c r="F130" t="s">
        <v>14</v>
      </c>
      <c r="G130">
        <f>IF(Table1[[#This Row],[Dependents]]="Yes",1,0)</f>
        <v>0</v>
      </c>
      <c r="H130">
        <v>1</v>
      </c>
      <c r="I130" t="s">
        <v>14</v>
      </c>
      <c r="J130" t="s">
        <v>15</v>
      </c>
      <c r="K130" t="s">
        <v>16</v>
      </c>
      <c r="L130" t="s">
        <v>14</v>
      </c>
      <c r="M130" t="s">
        <v>21</v>
      </c>
      <c r="N130">
        <v>29.95</v>
      </c>
      <c r="O130">
        <v>29.95</v>
      </c>
      <c r="P130" t="s">
        <v>13</v>
      </c>
    </row>
    <row r="131" spans="1:16" x14ac:dyDescent="0.25">
      <c r="A131" t="s">
        <v>176</v>
      </c>
      <c r="B131" t="s">
        <v>19</v>
      </c>
      <c r="C131">
        <v>1</v>
      </c>
      <c r="D131" t="s">
        <v>13</v>
      </c>
      <c r="E131">
        <f>IF(D131="Yes",1,0)</f>
        <v>1</v>
      </c>
      <c r="F131" t="s">
        <v>14</v>
      </c>
      <c r="G131">
        <f>IF(Table1[[#This Row],[Dependents]]="Yes",1,0)</f>
        <v>0</v>
      </c>
      <c r="H131">
        <v>23</v>
      </c>
      <c r="I131" t="s">
        <v>13</v>
      </c>
      <c r="J131" t="s">
        <v>23</v>
      </c>
      <c r="K131" t="s">
        <v>16</v>
      </c>
      <c r="L131" t="s">
        <v>14</v>
      </c>
      <c r="M131" t="s">
        <v>17</v>
      </c>
      <c r="N131">
        <v>86.8</v>
      </c>
      <c r="O131">
        <v>1975.85</v>
      </c>
      <c r="P131" t="s">
        <v>14</v>
      </c>
    </row>
    <row r="132" spans="1:16" x14ac:dyDescent="0.25">
      <c r="A132" t="s">
        <v>178</v>
      </c>
      <c r="B132" t="s">
        <v>19</v>
      </c>
      <c r="C132">
        <v>0</v>
      </c>
      <c r="D132" t="s">
        <v>13</v>
      </c>
      <c r="E132">
        <f>IF(D132="Yes",1,0)</f>
        <v>1</v>
      </c>
      <c r="F132" t="s">
        <v>14</v>
      </c>
      <c r="G132">
        <f>IF(Table1[[#This Row],[Dependents]]="Yes",1,0)</f>
        <v>0</v>
      </c>
      <c r="H132">
        <v>66</v>
      </c>
      <c r="I132" t="s">
        <v>14</v>
      </c>
      <c r="J132" t="s">
        <v>15</v>
      </c>
      <c r="K132" t="s">
        <v>30</v>
      </c>
      <c r="L132" t="s">
        <v>13</v>
      </c>
      <c r="M132" t="s">
        <v>21</v>
      </c>
      <c r="N132">
        <v>56.6</v>
      </c>
      <c r="O132">
        <v>3789.2</v>
      </c>
      <c r="P132" t="s">
        <v>14</v>
      </c>
    </row>
    <row r="133" spans="1:16" x14ac:dyDescent="0.25">
      <c r="A133" t="s">
        <v>181</v>
      </c>
      <c r="B133" t="s">
        <v>19</v>
      </c>
      <c r="C133">
        <v>0</v>
      </c>
      <c r="D133" t="s">
        <v>13</v>
      </c>
      <c r="E133">
        <f>IF(D133="Yes",1,0)</f>
        <v>1</v>
      </c>
      <c r="F133" t="s">
        <v>13</v>
      </c>
      <c r="G133">
        <f>IF(Table1[[#This Row],[Dependents]]="Yes",1,0)</f>
        <v>1</v>
      </c>
      <c r="H133">
        <v>1</v>
      </c>
      <c r="I133" t="s">
        <v>13</v>
      </c>
      <c r="J133" t="s">
        <v>14</v>
      </c>
      <c r="K133" t="s">
        <v>20</v>
      </c>
      <c r="L133" t="s">
        <v>13</v>
      </c>
      <c r="M133" t="s">
        <v>17</v>
      </c>
      <c r="N133">
        <v>20.2</v>
      </c>
      <c r="O133">
        <v>20.2</v>
      </c>
      <c r="P133" t="s">
        <v>14</v>
      </c>
    </row>
    <row r="134" spans="1:16" x14ac:dyDescent="0.25">
      <c r="A134" t="s">
        <v>184</v>
      </c>
      <c r="B134" t="s">
        <v>19</v>
      </c>
      <c r="C134">
        <v>0</v>
      </c>
      <c r="D134" t="s">
        <v>14</v>
      </c>
      <c r="E134">
        <f>IF(D134="Yes",1,0)</f>
        <v>0</v>
      </c>
      <c r="F134" t="s">
        <v>14</v>
      </c>
      <c r="G134">
        <f>IF(Table1[[#This Row],[Dependents]]="Yes",1,0)</f>
        <v>0</v>
      </c>
      <c r="H134">
        <v>24</v>
      </c>
      <c r="I134" t="s">
        <v>14</v>
      </c>
      <c r="J134" t="s">
        <v>15</v>
      </c>
      <c r="K134" t="s">
        <v>20</v>
      </c>
      <c r="L134" t="s">
        <v>13</v>
      </c>
      <c r="M134" t="s">
        <v>27</v>
      </c>
      <c r="N134">
        <v>50.6</v>
      </c>
      <c r="O134">
        <v>1288.75</v>
      </c>
      <c r="P134" t="s">
        <v>14</v>
      </c>
    </row>
    <row r="135" spans="1:16" x14ac:dyDescent="0.25">
      <c r="A135" t="s">
        <v>157</v>
      </c>
      <c r="B135" t="s">
        <v>12</v>
      </c>
      <c r="C135">
        <v>0</v>
      </c>
      <c r="D135" t="s">
        <v>14</v>
      </c>
      <c r="E135">
        <f>IF(D135="Yes",1,0)</f>
        <v>0</v>
      </c>
      <c r="F135" t="s">
        <v>14</v>
      </c>
      <c r="G135">
        <f>IF(Table1[[#This Row],[Dependents]]="Yes",1,0)</f>
        <v>0</v>
      </c>
      <c r="H135">
        <v>13</v>
      </c>
      <c r="I135" t="s">
        <v>13</v>
      </c>
      <c r="J135" t="s">
        <v>14</v>
      </c>
      <c r="K135" t="s">
        <v>20</v>
      </c>
      <c r="L135" t="s">
        <v>14</v>
      </c>
      <c r="M135" t="s">
        <v>17</v>
      </c>
      <c r="N135">
        <v>19.649999999999999</v>
      </c>
      <c r="O135">
        <v>244.8</v>
      </c>
      <c r="P135" t="s">
        <v>14</v>
      </c>
    </row>
    <row r="136" spans="1:16" x14ac:dyDescent="0.25">
      <c r="A136" t="s">
        <v>158</v>
      </c>
      <c r="B136" t="s">
        <v>12</v>
      </c>
      <c r="C136">
        <v>0</v>
      </c>
      <c r="D136" t="s">
        <v>13</v>
      </c>
      <c r="E136">
        <f>IF(D136="Yes",1,0)</f>
        <v>1</v>
      </c>
      <c r="F136" t="s">
        <v>14</v>
      </c>
      <c r="G136">
        <f>IF(Table1[[#This Row],[Dependents]]="Yes",1,0)</f>
        <v>0</v>
      </c>
      <c r="H136">
        <v>40</v>
      </c>
      <c r="I136" t="s">
        <v>13</v>
      </c>
      <c r="J136" t="s">
        <v>15</v>
      </c>
      <c r="K136" t="s">
        <v>16</v>
      </c>
      <c r="L136" t="s">
        <v>14</v>
      </c>
      <c r="M136" t="s">
        <v>25</v>
      </c>
      <c r="N136">
        <v>56.6</v>
      </c>
      <c r="O136">
        <v>2379.1</v>
      </c>
      <c r="P136" t="s">
        <v>14</v>
      </c>
    </row>
    <row r="137" spans="1:16" x14ac:dyDescent="0.25">
      <c r="A137" t="s">
        <v>185</v>
      </c>
      <c r="B137" t="s">
        <v>19</v>
      </c>
      <c r="C137">
        <v>0</v>
      </c>
      <c r="D137" t="s">
        <v>14</v>
      </c>
      <c r="E137">
        <f>IF(D137="Yes",1,0)</f>
        <v>0</v>
      </c>
      <c r="F137" t="s">
        <v>14</v>
      </c>
      <c r="G137">
        <f>IF(Table1[[#This Row],[Dependents]]="Yes",1,0)</f>
        <v>0</v>
      </c>
      <c r="H137">
        <v>54</v>
      </c>
      <c r="I137" t="s">
        <v>13</v>
      </c>
      <c r="J137" t="s">
        <v>23</v>
      </c>
      <c r="K137" t="s">
        <v>30</v>
      </c>
      <c r="L137" t="s">
        <v>13</v>
      </c>
      <c r="M137" t="s">
        <v>25</v>
      </c>
      <c r="N137">
        <v>108</v>
      </c>
      <c r="O137">
        <v>5760.65</v>
      </c>
      <c r="P137" t="s">
        <v>14</v>
      </c>
    </row>
    <row r="138" spans="1:16" x14ac:dyDescent="0.25">
      <c r="A138" t="s">
        <v>160</v>
      </c>
      <c r="B138" t="s">
        <v>12</v>
      </c>
      <c r="C138">
        <v>0</v>
      </c>
      <c r="D138" t="s">
        <v>13</v>
      </c>
      <c r="E138">
        <f>IF(D138="Yes",1,0)</f>
        <v>1</v>
      </c>
      <c r="F138" t="s">
        <v>13</v>
      </c>
      <c r="G138">
        <f>IF(Table1[[#This Row],[Dependents]]="Yes",1,0)</f>
        <v>1</v>
      </c>
      <c r="H138">
        <v>72</v>
      </c>
      <c r="I138" t="s">
        <v>13</v>
      </c>
      <c r="J138" t="s">
        <v>23</v>
      </c>
      <c r="K138" t="s">
        <v>30</v>
      </c>
      <c r="L138" t="s">
        <v>14</v>
      </c>
      <c r="M138" t="s">
        <v>25</v>
      </c>
      <c r="N138">
        <v>109.7</v>
      </c>
      <c r="O138">
        <v>8129.3</v>
      </c>
      <c r="P138" t="s">
        <v>14</v>
      </c>
    </row>
    <row r="139" spans="1:16" x14ac:dyDescent="0.25">
      <c r="A139" t="s">
        <v>186</v>
      </c>
      <c r="B139" t="s">
        <v>19</v>
      </c>
      <c r="C139">
        <v>0</v>
      </c>
      <c r="D139" t="s">
        <v>14</v>
      </c>
      <c r="E139">
        <f>IF(D139="Yes",1,0)</f>
        <v>0</v>
      </c>
      <c r="F139" t="s">
        <v>14</v>
      </c>
      <c r="G139">
        <f>IF(Table1[[#This Row],[Dependents]]="Yes",1,0)</f>
        <v>0</v>
      </c>
      <c r="H139">
        <v>50</v>
      </c>
      <c r="I139" t="s">
        <v>13</v>
      </c>
      <c r="J139" t="s">
        <v>23</v>
      </c>
      <c r="K139" t="s">
        <v>16</v>
      </c>
      <c r="L139" t="s">
        <v>13</v>
      </c>
      <c r="M139" t="s">
        <v>25</v>
      </c>
      <c r="N139">
        <v>93.5</v>
      </c>
      <c r="O139">
        <v>4747.5</v>
      </c>
      <c r="P139" t="s">
        <v>14</v>
      </c>
    </row>
    <row r="140" spans="1:16" x14ac:dyDescent="0.25">
      <c r="A140" t="s">
        <v>191</v>
      </c>
      <c r="B140" t="s">
        <v>19</v>
      </c>
      <c r="C140">
        <v>0</v>
      </c>
      <c r="D140" t="s">
        <v>13</v>
      </c>
      <c r="E140">
        <f>IF(D140="Yes",1,0)</f>
        <v>1</v>
      </c>
      <c r="F140" t="s">
        <v>14</v>
      </c>
      <c r="G140">
        <f>IF(Table1[[#This Row],[Dependents]]="Yes",1,0)</f>
        <v>0</v>
      </c>
      <c r="H140">
        <v>18</v>
      </c>
      <c r="I140" t="s">
        <v>13</v>
      </c>
      <c r="J140" t="s">
        <v>23</v>
      </c>
      <c r="K140" t="s">
        <v>16</v>
      </c>
      <c r="L140" t="s">
        <v>13</v>
      </c>
      <c r="M140" t="s">
        <v>17</v>
      </c>
      <c r="N140">
        <v>73.150000000000006</v>
      </c>
      <c r="O140">
        <v>1305.95</v>
      </c>
      <c r="P140" t="s">
        <v>14</v>
      </c>
    </row>
    <row r="141" spans="1:16" x14ac:dyDescent="0.25">
      <c r="A141" t="s">
        <v>192</v>
      </c>
      <c r="B141" t="s">
        <v>19</v>
      </c>
      <c r="C141">
        <v>0</v>
      </c>
      <c r="D141" t="s">
        <v>14</v>
      </c>
      <c r="E141">
        <f>IF(D141="Yes",1,0)</f>
        <v>0</v>
      </c>
      <c r="F141" t="s">
        <v>14</v>
      </c>
      <c r="G141">
        <f>IF(Table1[[#This Row],[Dependents]]="Yes",1,0)</f>
        <v>0</v>
      </c>
      <c r="H141">
        <v>16</v>
      </c>
      <c r="I141" t="s">
        <v>13</v>
      </c>
      <c r="J141" t="s">
        <v>14</v>
      </c>
      <c r="K141" t="s">
        <v>30</v>
      </c>
      <c r="L141" t="s">
        <v>14</v>
      </c>
      <c r="M141" t="s">
        <v>27</v>
      </c>
      <c r="N141">
        <v>19.75</v>
      </c>
      <c r="O141">
        <v>284.35000000000002</v>
      </c>
      <c r="P141" t="s">
        <v>14</v>
      </c>
    </row>
    <row r="142" spans="1:16" x14ac:dyDescent="0.25">
      <c r="A142" t="s">
        <v>193</v>
      </c>
      <c r="B142" t="s">
        <v>19</v>
      </c>
      <c r="C142">
        <v>0</v>
      </c>
      <c r="D142" t="s">
        <v>14</v>
      </c>
      <c r="E142">
        <f>IF(D142="Yes",1,0)</f>
        <v>0</v>
      </c>
      <c r="F142" t="s">
        <v>14</v>
      </c>
      <c r="G142">
        <f>IF(Table1[[#This Row],[Dependents]]="Yes",1,0)</f>
        <v>0</v>
      </c>
      <c r="H142">
        <v>72</v>
      </c>
      <c r="I142" t="s">
        <v>13</v>
      </c>
      <c r="J142" t="s">
        <v>23</v>
      </c>
      <c r="K142" t="s">
        <v>30</v>
      </c>
      <c r="L142" t="s">
        <v>14</v>
      </c>
      <c r="M142" t="s">
        <v>21</v>
      </c>
      <c r="N142">
        <v>109.2</v>
      </c>
      <c r="O142">
        <v>7878.3</v>
      </c>
      <c r="P142" t="s">
        <v>14</v>
      </c>
    </row>
    <row r="143" spans="1:16" x14ac:dyDescent="0.25">
      <c r="A143" t="s">
        <v>165</v>
      </c>
      <c r="B143" t="s">
        <v>12</v>
      </c>
      <c r="C143">
        <v>0</v>
      </c>
      <c r="D143" t="s">
        <v>13</v>
      </c>
      <c r="E143">
        <f>IF(D143="Yes",1,0)</f>
        <v>1</v>
      </c>
      <c r="F143" t="s">
        <v>14</v>
      </c>
      <c r="G143">
        <f>IF(Table1[[#This Row],[Dependents]]="Yes",1,0)</f>
        <v>0</v>
      </c>
      <c r="H143">
        <v>27</v>
      </c>
      <c r="I143" t="s">
        <v>13</v>
      </c>
      <c r="J143" t="s">
        <v>23</v>
      </c>
      <c r="K143" t="s">
        <v>20</v>
      </c>
      <c r="L143" t="s">
        <v>13</v>
      </c>
      <c r="M143" t="s">
        <v>25</v>
      </c>
      <c r="N143">
        <v>101.9</v>
      </c>
      <c r="O143">
        <v>2681.15</v>
      </c>
      <c r="P143" t="s">
        <v>14</v>
      </c>
    </row>
    <row r="144" spans="1:16" x14ac:dyDescent="0.25">
      <c r="A144" t="s">
        <v>166</v>
      </c>
      <c r="B144" t="s">
        <v>12</v>
      </c>
      <c r="C144">
        <v>0</v>
      </c>
      <c r="D144" t="s">
        <v>14</v>
      </c>
      <c r="E144">
        <f>IF(D144="Yes",1,0)</f>
        <v>0</v>
      </c>
      <c r="F144" t="s">
        <v>14</v>
      </c>
      <c r="G144">
        <f>IF(Table1[[#This Row],[Dependents]]="Yes",1,0)</f>
        <v>0</v>
      </c>
      <c r="H144">
        <v>14</v>
      </c>
      <c r="I144" t="s">
        <v>13</v>
      </c>
      <c r="J144" t="s">
        <v>23</v>
      </c>
      <c r="K144" t="s">
        <v>16</v>
      </c>
      <c r="L144" t="s">
        <v>13</v>
      </c>
      <c r="M144" t="s">
        <v>25</v>
      </c>
      <c r="N144">
        <v>80.05</v>
      </c>
      <c r="O144">
        <v>1112.3</v>
      </c>
      <c r="P144" t="s">
        <v>14</v>
      </c>
    </row>
    <row r="145" spans="1:16" x14ac:dyDescent="0.25">
      <c r="A145" t="s">
        <v>196</v>
      </c>
      <c r="B145" t="s">
        <v>19</v>
      </c>
      <c r="C145">
        <v>1</v>
      </c>
      <c r="D145" t="s">
        <v>14</v>
      </c>
      <c r="E145">
        <f>IF(D145="Yes",1,0)</f>
        <v>0</v>
      </c>
      <c r="F145" t="s">
        <v>14</v>
      </c>
      <c r="G145">
        <f>IF(Table1[[#This Row],[Dependents]]="Yes",1,0)</f>
        <v>0</v>
      </c>
      <c r="H145">
        <v>4</v>
      </c>
      <c r="I145" t="s">
        <v>13</v>
      </c>
      <c r="J145" t="s">
        <v>23</v>
      </c>
      <c r="K145" t="s">
        <v>16</v>
      </c>
      <c r="L145" t="s">
        <v>14</v>
      </c>
      <c r="M145" t="s">
        <v>17</v>
      </c>
      <c r="N145">
        <v>75.349999999999994</v>
      </c>
      <c r="O145">
        <v>273.39999999999998</v>
      </c>
      <c r="P145" t="s">
        <v>14</v>
      </c>
    </row>
    <row r="146" spans="1:16" x14ac:dyDescent="0.25">
      <c r="A146" t="s">
        <v>197</v>
      </c>
      <c r="B146" t="s">
        <v>19</v>
      </c>
      <c r="C146">
        <v>0</v>
      </c>
      <c r="D146" t="s">
        <v>14</v>
      </c>
      <c r="E146">
        <f>IF(D146="Yes",1,0)</f>
        <v>0</v>
      </c>
      <c r="F146" t="s">
        <v>14</v>
      </c>
      <c r="G146">
        <f>IF(Table1[[#This Row],[Dependents]]="Yes",1,0)</f>
        <v>0</v>
      </c>
      <c r="H146">
        <v>41</v>
      </c>
      <c r="I146" t="s">
        <v>13</v>
      </c>
      <c r="J146" t="s">
        <v>15</v>
      </c>
      <c r="K146" t="s">
        <v>20</v>
      </c>
      <c r="L146" t="s">
        <v>14</v>
      </c>
      <c r="M146" t="s">
        <v>27</v>
      </c>
      <c r="N146">
        <v>65</v>
      </c>
      <c r="O146">
        <v>2531.8000000000002</v>
      </c>
      <c r="P146" t="s">
        <v>14</v>
      </c>
    </row>
    <row r="147" spans="1:16" x14ac:dyDescent="0.25">
      <c r="A147" t="s">
        <v>201</v>
      </c>
      <c r="B147" t="s">
        <v>19</v>
      </c>
      <c r="C147">
        <v>0</v>
      </c>
      <c r="D147" t="s">
        <v>14</v>
      </c>
      <c r="E147">
        <f>IF(D147="Yes",1,0)</f>
        <v>0</v>
      </c>
      <c r="F147" t="s">
        <v>13</v>
      </c>
      <c r="G147">
        <f>IF(Table1[[#This Row],[Dependents]]="Yes",1,0)</f>
        <v>1</v>
      </c>
      <c r="H147">
        <v>32</v>
      </c>
      <c r="I147" t="s">
        <v>13</v>
      </c>
      <c r="J147" t="s">
        <v>15</v>
      </c>
      <c r="K147" t="s">
        <v>20</v>
      </c>
      <c r="L147" t="s">
        <v>14</v>
      </c>
      <c r="M147" t="s">
        <v>25</v>
      </c>
      <c r="N147">
        <v>83.7</v>
      </c>
      <c r="O147">
        <v>2633.3</v>
      </c>
      <c r="P147" t="s">
        <v>14</v>
      </c>
    </row>
    <row r="148" spans="1:16" x14ac:dyDescent="0.25">
      <c r="A148" t="s">
        <v>202</v>
      </c>
      <c r="B148" t="s">
        <v>19</v>
      </c>
      <c r="C148">
        <v>0</v>
      </c>
      <c r="D148" t="s">
        <v>14</v>
      </c>
      <c r="E148">
        <f>IF(D148="Yes",1,0)</f>
        <v>0</v>
      </c>
      <c r="F148" t="s">
        <v>14</v>
      </c>
      <c r="G148">
        <f>IF(Table1[[#This Row],[Dependents]]="Yes",1,0)</f>
        <v>0</v>
      </c>
      <c r="H148">
        <v>10</v>
      </c>
      <c r="I148" t="s">
        <v>13</v>
      </c>
      <c r="J148" t="s">
        <v>14</v>
      </c>
      <c r="K148" t="s">
        <v>16</v>
      </c>
      <c r="L148" t="s">
        <v>13</v>
      </c>
      <c r="M148" t="s">
        <v>27</v>
      </c>
      <c r="N148">
        <v>19.850000000000001</v>
      </c>
      <c r="O148">
        <v>193.05</v>
      </c>
      <c r="P148" t="s">
        <v>14</v>
      </c>
    </row>
    <row r="149" spans="1:16" x14ac:dyDescent="0.25">
      <c r="A149" t="s">
        <v>207</v>
      </c>
      <c r="B149" t="s">
        <v>19</v>
      </c>
      <c r="C149">
        <v>1</v>
      </c>
      <c r="D149" t="s">
        <v>13</v>
      </c>
      <c r="E149">
        <f>IF(D149="Yes",1,0)</f>
        <v>1</v>
      </c>
      <c r="F149" t="s">
        <v>14</v>
      </c>
      <c r="G149">
        <f>IF(Table1[[#This Row],[Dependents]]="Yes",1,0)</f>
        <v>0</v>
      </c>
      <c r="H149">
        <v>57</v>
      </c>
      <c r="I149" t="s">
        <v>13</v>
      </c>
      <c r="J149" t="s">
        <v>23</v>
      </c>
      <c r="K149" t="s">
        <v>16</v>
      </c>
      <c r="L149" t="s">
        <v>13</v>
      </c>
      <c r="M149" t="s">
        <v>17</v>
      </c>
      <c r="N149">
        <v>89.85</v>
      </c>
      <c r="O149">
        <v>4925.3500000000004</v>
      </c>
      <c r="P149" t="s">
        <v>14</v>
      </c>
    </row>
    <row r="150" spans="1:16" x14ac:dyDescent="0.25">
      <c r="A150" t="s">
        <v>213</v>
      </c>
      <c r="B150" t="s">
        <v>19</v>
      </c>
      <c r="C150">
        <v>0</v>
      </c>
      <c r="D150" t="s">
        <v>13</v>
      </c>
      <c r="E150">
        <f>IF(D150="Yes",1,0)</f>
        <v>1</v>
      </c>
      <c r="F150" t="s">
        <v>14</v>
      </c>
      <c r="G150">
        <f>IF(Table1[[#This Row],[Dependents]]="Yes",1,0)</f>
        <v>0</v>
      </c>
      <c r="H150">
        <v>57</v>
      </c>
      <c r="I150" t="s">
        <v>13</v>
      </c>
      <c r="J150" t="s">
        <v>15</v>
      </c>
      <c r="K150" t="s">
        <v>30</v>
      </c>
      <c r="L150" t="s">
        <v>13</v>
      </c>
      <c r="M150" t="s">
        <v>17</v>
      </c>
      <c r="N150">
        <v>59.75</v>
      </c>
      <c r="O150">
        <v>3450.15</v>
      </c>
      <c r="P150" t="s">
        <v>14</v>
      </c>
    </row>
    <row r="151" spans="1:16" x14ac:dyDescent="0.25">
      <c r="A151" t="s">
        <v>173</v>
      </c>
      <c r="B151" t="s">
        <v>12</v>
      </c>
      <c r="C151">
        <v>0</v>
      </c>
      <c r="D151" t="s">
        <v>14</v>
      </c>
      <c r="E151">
        <f>IF(D151="Yes",1,0)</f>
        <v>0</v>
      </c>
      <c r="F151" t="s">
        <v>14</v>
      </c>
      <c r="G151">
        <f>IF(Table1[[#This Row],[Dependents]]="Yes",1,0)</f>
        <v>0</v>
      </c>
      <c r="H151">
        <v>1</v>
      </c>
      <c r="I151" t="s">
        <v>14</v>
      </c>
      <c r="J151" t="s">
        <v>15</v>
      </c>
      <c r="K151" t="s">
        <v>16</v>
      </c>
      <c r="L151" t="s">
        <v>14</v>
      </c>
      <c r="M151" t="s">
        <v>17</v>
      </c>
      <c r="N151">
        <v>25.25</v>
      </c>
      <c r="O151">
        <v>25.25</v>
      </c>
      <c r="P151" t="s">
        <v>14</v>
      </c>
    </row>
    <row r="152" spans="1:16" x14ac:dyDescent="0.25">
      <c r="A152" t="s">
        <v>215</v>
      </c>
      <c r="B152" t="s">
        <v>19</v>
      </c>
      <c r="C152">
        <v>0</v>
      </c>
      <c r="D152" t="s">
        <v>14</v>
      </c>
      <c r="E152">
        <f>IF(D152="Yes",1,0)</f>
        <v>0</v>
      </c>
      <c r="F152" t="s">
        <v>14</v>
      </c>
      <c r="G152">
        <f>IF(Table1[[#This Row],[Dependents]]="Yes",1,0)</f>
        <v>0</v>
      </c>
      <c r="H152">
        <v>14</v>
      </c>
      <c r="I152" t="s">
        <v>14</v>
      </c>
      <c r="J152" t="s">
        <v>15</v>
      </c>
      <c r="K152" t="s">
        <v>16</v>
      </c>
      <c r="L152" t="s">
        <v>13</v>
      </c>
      <c r="M152" t="s">
        <v>17</v>
      </c>
      <c r="N152">
        <v>55</v>
      </c>
      <c r="O152">
        <v>771.95</v>
      </c>
      <c r="P152" t="s">
        <v>14</v>
      </c>
    </row>
    <row r="153" spans="1:16" x14ac:dyDescent="0.25">
      <c r="A153" t="s">
        <v>175</v>
      </c>
      <c r="B153" t="s">
        <v>12</v>
      </c>
      <c r="C153">
        <v>0</v>
      </c>
      <c r="D153" t="s">
        <v>13</v>
      </c>
      <c r="E153">
        <f>IF(D153="Yes",1,0)</f>
        <v>1</v>
      </c>
      <c r="F153" t="s">
        <v>13</v>
      </c>
      <c r="G153">
        <f>IF(Table1[[#This Row],[Dependents]]="Yes",1,0)</f>
        <v>1</v>
      </c>
      <c r="H153">
        <v>29</v>
      </c>
      <c r="I153" t="s">
        <v>13</v>
      </c>
      <c r="J153" t="s">
        <v>14</v>
      </c>
      <c r="K153" t="s">
        <v>20</v>
      </c>
      <c r="L153" t="s">
        <v>14</v>
      </c>
      <c r="M153" t="s">
        <v>17</v>
      </c>
      <c r="N153">
        <v>20</v>
      </c>
      <c r="O153">
        <v>540.04999999999995</v>
      </c>
      <c r="P153" t="s">
        <v>14</v>
      </c>
    </row>
    <row r="154" spans="1:16" x14ac:dyDescent="0.25">
      <c r="A154" t="s">
        <v>224</v>
      </c>
      <c r="B154" t="s">
        <v>19</v>
      </c>
      <c r="C154">
        <v>0</v>
      </c>
      <c r="D154" t="s">
        <v>14</v>
      </c>
      <c r="E154">
        <f>IF(D154="Yes",1,0)</f>
        <v>0</v>
      </c>
      <c r="F154" t="s">
        <v>14</v>
      </c>
      <c r="G154">
        <f>IF(Table1[[#This Row],[Dependents]]="Yes",1,0)</f>
        <v>0</v>
      </c>
      <c r="H154">
        <v>35</v>
      </c>
      <c r="I154" t="s">
        <v>13</v>
      </c>
      <c r="J154" t="s">
        <v>15</v>
      </c>
      <c r="K154" t="s">
        <v>20</v>
      </c>
      <c r="L154" t="s">
        <v>14</v>
      </c>
      <c r="M154" t="s">
        <v>27</v>
      </c>
      <c r="N154">
        <v>61.2</v>
      </c>
      <c r="O154">
        <v>2021.2</v>
      </c>
      <c r="P154" t="s">
        <v>14</v>
      </c>
    </row>
    <row r="155" spans="1:16" x14ac:dyDescent="0.25">
      <c r="A155" t="s">
        <v>177</v>
      </c>
      <c r="B155" t="s">
        <v>12</v>
      </c>
      <c r="C155">
        <v>0</v>
      </c>
      <c r="D155" t="s">
        <v>13</v>
      </c>
      <c r="E155">
        <f>IF(D155="Yes",1,0)</f>
        <v>1</v>
      </c>
      <c r="F155" t="s">
        <v>14</v>
      </c>
      <c r="G155">
        <f>IF(Table1[[#This Row],[Dependents]]="Yes",1,0)</f>
        <v>0</v>
      </c>
      <c r="H155">
        <v>57</v>
      </c>
      <c r="I155" t="s">
        <v>14</v>
      </c>
      <c r="J155" t="s">
        <v>15</v>
      </c>
      <c r="K155" t="s">
        <v>16</v>
      </c>
      <c r="L155" t="s">
        <v>13</v>
      </c>
      <c r="M155" t="s">
        <v>21</v>
      </c>
      <c r="N155">
        <v>58.75</v>
      </c>
      <c r="O155">
        <v>3437.45</v>
      </c>
      <c r="P155" t="s">
        <v>14</v>
      </c>
    </row>
    <row r="156" spans="1:16" x14ac:dyDescent="0.25">
      <c r="A156" t="s">
        <v>225</v>
      </c>
      <c r="B156" t="s">
        <v>19</v>
      </c>
      <c r="C156">
        <v>0</v>
      </c>
      <c r="D156" t="s">
        <v>13</v>
      </c>
      <c r="E156">
        <f>IF(D156="Yes",1,0)</f>
        <v>1</v>
      </c>
      <c r="F156" t="s">
        <v>13</v>
      </c>
      <c r="G156">
        <f>IF(Table1[[#This Row],[Dependents]]="Yes",1,0)</f>
        <v>1</v>
      </c>
      <c r="H156">
        <v>23</v>
      </c>
      <c r="I156" t="s">
        <v>13</v>
      </c>
      <c r="J156" t="s">
        <v>23</v>
      </c>
      <c r="K156" t="s">
        <v>20</v>
      </c>
      <c r="L156" t="s">
        <v>14</v>
      </c>
      <c r="M156" t="s">
        <v>27</v>
      </c>
      <c r="N156">
        <v>86.8</v>
      </c>
      <c r="O156">
        <v>1940.8</v>
      </c>
      <c r="P156" t="s">
        <v>14</v>
      </c>
    </row>
    <row r="157" spans="1:16" x14ac:dyDescent="0.25">
      <c r="A157" t="s">
        <v>179</v>
      </c>
      <c r="B157" t="s">
        <v>12</v>
      </c>
      <c r="C157">
        <v>0</v>
      </c>
      <c r="D157" t="s">
        <v>14</v>
      </c>
      <c r="E157">
        <f>IF(D157="Yes",1,0)</f>
        <v>0</v>
      </c>
      <c r="F157" t="s">
        <v>14</v>
      </c>
      <c r="G157">
        <f>IF(Table1[[#This Row],[Dependents]]="Yes",1,0)</f>
        <v>0</v>
      </c>
      <c r="H157">
        <v>8</v>
      </c>
      <c r="I157" t="s">
        <v>13</v>
      </c>
      <c r="J157" t="s">
        <v>23</v>
      </c>
      <c r="K157" t="s">
        <v>16</v>
      </c>
      <c r="L157" t="s">
        <v>13</v>
      </c>
      <c r="M157" t="s">
        <v>21</v>
      </c>
      <c r="N157">
        <v>80</v>
      </c>
      <c r="O157">
        <v>624.6</v>
      </c>
      <c r="P157" t="s">
        <v>14</v>
      </c>
    </row>
    <row r="158" spans="1:16" x14ac:dyDescent="0.25">
      <c r="A158" t="s">
        <v>180</v>
      </c>
      <c r="B158" t="s">
        <v>12</v>
      </c>
      <c r="C158">
        <v>0</v>
      </c>
      <c r="D158" t="s">
        <v>13</v>
      </c>
      <c r="E158">
        <f>IF(D158="Yes",1,0)</f>
        <v>1</v>
      </c>
      <c r="F158" t="s">
        <v>14</v>
      </c>
      <c r="G158">
        <f>IF(Table1[[#This Row],[Dependents]]="Yes",1,0)</f>
        <v>0</v>
      </c>
      <c r="H158">
        <v>71</v>
      </c>
      <c r="I158" t="s">
        <v>13</v>
      </c>
      <c r="J158" t="s">
        <v>14</v>
      </c>
      <c r="K158" t="s">
        <v>30</v>
      </c>
      <c r="L158" t="s">
        <v>14</v>
      </c>
      <c r="M158" t="s">
        <v>21</v>
      </c>
      <c r="N158">
        <v>24.75</v>
      </c>
      <c r="O158">
        <v>1836.9</v>
      </c>
      <c r="P158" t="s">
        <v>14</v>
      </c>
    </row>
    <row r="159" spans="1:16" x14ac:dyDescent="0.25">
      <c r="A159" t="s">
        <v>228</v>
      </c>
      <c r="B159" t="s">
        <v>19</v>
      </c>
      <c r="C159">
        <v>0</v>
      </c>
      <c r="D159" t="s">
        <v>13</v>
      </c>
      <c r="E159">
        <f>IF(D159="Yes",1,0)</f>
        <v>1</v>
      </c>
      <c r="F159" t="s">
        <v>13</v>
      </c>
      <c r="G159">
        <f>IF(Table1[[#This Row],[Dependents]]="Yes",1,0)</f>
        <v>1</v>
      </c>
      <c r="H159">
        <v>40</v>
      </c>
      <c r="I159" t="s">
        <v>13</v>
      </c>
      <c r="J159" t="s">
        <v>15</v>
      </c>
      <c r="K159" t="s">
        <v>16</v>
      </c>
      <c r="L159" t="s">
        <v>13</v>
      </c>
      <c r="M159" t="s">
        <v>17</v>
      </c>
      <c r="N159">
        <v>74.55</v>
      </c>
      <c r="O159">
        <v>3015.75</v>
      </c>
      <c r="P159" t="s">
        <v>14</v>
      </c>
    </row>
    <row r="160" spans="1:16" x14ac:dyDescent="0.25">
      <c r="A160" t="s">
        <v>230</v>
      </c>
      <c r="B160" t="s">
        <v>19</v>
      </c>
      <c r="C160">
        <v>0</v>
      </c>
      <c r="D160" t="s">
        <v>14</v>
      </c>
      <c r="E160">
        <f>IF(D160="Yes",1,0)</f>
        <v>0</v>
      </c>
      <c r="F160" t="s">
        <v>14</v>
      </c>
      <c r="G160">
        <f>IF(Table1[[#This Row],[Dependents]]="Yes",1,0)</f>
        <v>0</v>
      </c>
      <c r="H160">
        <v>23</v>
      </c>
      <c r="I160" t="s">
        <v>13</v>
      </c>
      <c r="J160" t="s">
        <v>15</v>
      </c>
      <c r="K160" t="s">
        <v>20</v>
      </c>
      <c r="L160" t="s">
        <v>13</v>
      </c>
      <c r="M160" t="s">
        <v>21</v>
      </c>
      <c r="N160">
        <v>64.900000000000006</v>
      </c>
      <c r="O160">
        <v>1509.8</v>
      </c>
      <c r="P160" t="s">
        <v>14</v>
      </c>
    </row>
    <row r="161" spans="1:16" x14ac:dyDescent="0.25">
      <c r="A161" t="s">
        <v>183</v>
      </c>
      <c r="B161" t="s">
        <v>12</v>
      </c>
      <c r="C161">
        <v>0</v>
      </c>
      <c r="D161" t="s">
        <v>14</v>
      </c>
      <c r="E161">
        <f>IF(D161="Yes",1,0)</f>
        <v>0</v>
      </c>
      <c r="F161" t="s">
        <v>14</v>
      </c>
      <c r="G161">
        <f>IF(Table1[[#This Row],[Dependents]]="Yes",1,0)</f>
        <v>0</v>
      </c>
      <c r="H161">
        <v>12</v>
      </c>
      <c r="I161" t="s">
        <v>13</v>
      </c>
      <c r="J161" t="s">
        <v>14</v>
      </c>
      <c r="K161" t="s">
        <v>20</v>
      </c>
      <c r="L161" t="s">
        <v>13</v>
      </c>
      <c r="M161" t="s">
        <v>21</v>
      </c>
      <c r="N161">
        <v>19.350000000000001</v>
      </c>
      <c r="O161">
        <v>219.35</v>
      </c>
      <c r="P161" t="s">
        <v>14</v>
      </c>
    </row>
    <row r="162" spans="1:16" x14ac:dyDescent="0.25">
      <c r="A162" t="s">
        <v>232</v>
      </c>
      <c r="B162" t="s">
        <v>19</v>
      </c>
      <c r="C162">
        <v>0</v>
      </c>
      <c r="D162" t="s">
        <v>14</v>
      </c>
      <c r="E162">
        <f>IF(D162="Yes",1,0)</f>
        <v>0</v>
      </c>
      <c r="F162" t="s">
        <v>14</v>
      </c>
      <c r="G162">
        <f>IF(Table1[[#This Row],[Dependents]]="Yes",1,0)</f>
        <v>0</v>
      </c>
      <c r="H162">
        <v>4</v>
      </c>
      <c r="I162" t="s">
        <v>13</v>
      </c>
      <c r="J162" t="s">
        <v>23</v>
      </c>
      <c r="K162" t="s">
        <v>16</v>
      </c>
      <c r="L162" t="s">
        <v>13</v>
      </c>
      <c r="M162" t="s">
        <v>17</v>
      </c>
      <c r="N162">
        <v>90.4</v>
      </c>
      <c r="O162">
        <v>356.65</v>
      </c>
      <c r="P162" t="s">
        <v>14</v>
      </c>
    </row>
    <row r="163" spans="1:16" x14ac:dyDescent="0.25">
      <c r="A163" t="s">
        <v>234</v>
      </c>
      <c r="B163" t="s">
        <v>19</v>
      </c>
      <c r="C163">
        <v>0</v>
      </c>
      <c r="D163" t="s">
        <v>13</v>
      </c>
      <c r="E163">
        <f>IF(D163="Yes",1,0)</f>
        <v>1</v>
      </c>
      <c r="F163" t="s">
        <v>13</v>
      </c>
      <c r="G163">
        <f>IF(Table1[[#This Row],[Dependents]]="Yes",1,0)</f>
        <v>1</v>
      </c>
      <c r="H163">
        <v>52</v>
      </c>
      <c r="I163" t="s">
        <v>13</v>
      </c>
      <c r="J163" t="s">
        <v>14</v>
      </c>
      <c r="K163" t="s">
        <v>30</v>
      </c>
      <c r="L163" t="s">
        <v>14</v>
      </c>
      <c r="M163" t="s">
        <v>27</v>
      </c>
      <c r="N163">
        <v>24.8</v>
      </c>
      <c r="O163">
        <v>1229.0999999999999</v>
      </c>
      <c r="P163" t="s">
        <v>14</v>
      </c>
    </row>
    <row r="164" spans="1:16" x14ac:dyDescent="0.25">
      <c r="A164" t="s">
        <v>236</v>
      </c>
      <c r="B164" t="s">
        <v>19</v>
      </c>
      <c r="C164">
        <v>0</v>
      </c>
      <c r="D164" t="s">
        <v>13</v>
      </c>
      <c r="E164">
        <f>IF(D164="Yes",1,0)</f>
        <v>1</v>
      </c>
      <c r="F164" t="s">
        <v>13</v>
      </c>
      <c r="G164">
        <f>IF(Table1[[#This Row],[Dependents]]="Yes",1,0)</f>
        <v>1</v>
      </c>
      <c r="H164">
        <v>29</v>
      </c>
      <c r="I164" t="s">
        <v>13</v>
      </c>
      <c r="J164" t="s">
        <v>15</v>
      </c>
      <c r="K164" t="s">
        <v>30</v>
      </c>
      <c r="L164" t="s">
        <v>14</v>
      </c>
      <c r="M164" t="s">
        <v>27</v>
      </c>
      <c r="N164">
        <v>75.55</v>
      </c>
      <c r="O164">
        <v>2054.4</v>
      </c>
      <c r="P164" t="s">
        <v>14</v>
      </c>
    </row>
    <row r="165" spans="1:16" x14ac:dyDescent="0.25">
      <c r="A165" t="s">
        <v>237</v>
      </c>
      <c r="B165" t="s">
        <v>19</v>
      </c>
      <c r="C165">
        <v>1</v>
      </c>
      <c r="D165" t="s">
        <v>13</v>
      </c>
      <c r="E165">
        <f>IF(D165="Yes",1,0)</f>
        <v>1</v>
      </c>
      <c r="F165" t="s">
        <v>13</v>
      </c>
      <c r="G165">
        <f>IF(Table1[[#This Row],[Dependents]]="Yes",1,0)</f>
        <v>1</v>
      </c>
      <c r="H165">
        <v>38</v>
      </c>
      <c r="I165" t="s">
        <v>13</v>
      </c>
      <c r="J165" t="s">
        <v>23</v>
      </c>
      <c r="K165" t="s">
        <v>16</v>
      </c>
      <c r="L165" t="s">
        <v>14</v>
      </c>
      <c r="M165" t="s">
        <v>17</v>
      </c>
      <c r="N165">
        <v>101.15</v>
      </c>
      <c r="O165">
        <v>3741.85</v>
      </c>
      <c r="P165" t="s">
        <v>14</v>
      </c>
    </row>
    <row r="166" spans="1:16" x14ac:dyDescent="0.25">
      <c r="A166" t="s">
        <v>188</v>
      </c>
      <c r="B166" t="s">
        <v>12</v>
      </c>
      <c r="C166">
        <v>0</v>
      </c>
      <c r="D166" t="s">
        <v>14</v>
      </c>
      <c r="E166">
        <f>IF(D166="Yes",1,0)</f>
        <v>0</v>
      </c>
      <c r="F166" t="s">
        <v>14</v>
      </c>
      <c r="G166">
        <f>IF(Table1[[#This Row],[Dependents]]="Yes",1,0)</f>
        <v>0</v>
      </c>
      <c r="H166">
        <v>29</v>
      </c>
      <c r="I166" t="s">
        <v>13</v>
      </c>
      <c r="J166" t="s">
        <v>14</v>
      </c>
      <c r="K166" t="s">
        <v>16</v>
      </c>
      <c r="L166" t="s">
        <v>14</v>
      </c>
      <c r="M166" t="s">
        <v>17</v>
      </c>
      <c r="N166">
        <v>25.15</v>
      </c>
      <c r="O166">
        <v>702</v>
      </c>
      <c r="P166" t="s">
        <v>14</v>
      </c>
    </row>
    <row r="167" spans="1:16" x14ac:dyDescent="0.25">
      <c r="A167" t="s">
        <v>242</v>
      </c>
      <c r="B167" t="s">
        <v>19</v>
      </c>
      <c r="C167">
        <v>0</v>
      </c>
      <c r="D167" t="s">
        <v>13</v>
      </c>
      <c r="E167">
        <f>IF(D167="Yes",1,0)</f>
        <v>1</v>
      </c>
      <c r="F167" t="s">
        <v>13</v>
      </c>
      <c r="G167">
        <f>IF(Table1[[#This Row],[Dependents]]="Yes",1,0)</f>
        <v>1</v>
      </c>
      <c r="H167">
        <v>51</v>
      </c>
      <c r="I167" t="s">
        <v>13</v>
      </c>
      <c r="J167" t="s">
        <v>23</v>
      </c>
      <c r="K167" t="s">
        <v>20</v>
      </c>
      <c r="L167" t="s">
        <v>14</v>
      </c>
      <c r="M167" t="s">
        <v>25</v>
      </c>
      <c r="N167">
        <v>110.05</v>
      </c>
      <c r="O167">
        <v>5686.4</v>
      </c>
      <c r="P167" t="s">
        <v>14</v>
      </c>
    </row>
    <row r="168" spans="1:16" x14ac:dyDescent="0.25">
      <c r="A168" t="s">
        <v>190</v>
      </c>
      <c r="B168" t="s">
        <v>12</v>
      </c>
      <c r="C168">
        <v>0</v>
      </c>
      <c r="D168" t="s">
        <v>14</v>
      </c>
      <c r="E168">
        <f>IF(D168="Yes",1,0)</f>
        <v>0</v>
      </c>
      <c r="F168" t="s">
        <v>14</v>
      </c>
      <c r="G168">
        <f>IF(Table1[[#This Row],[Dependents]]="Yes",1,0)</f>
        <v>0</v>
      </c>
      <c r="H168">
        <v>10</v>
      </c>
      <c r="I168" t="s">
        <v>14</v>
      </c>
      <c r="J168" t="s">
        <v>15</v>
      </c>
      <c r="K168" t="s">
        <v>30</v>
      </c>
      <c r="L168" t="s">
        <v>13</v>
      </c>
      <c r="M168" t="s">
        <v>27</v>
      </c>
      <c r="N168">
        <v>29.6</v>
      </c>
      <c r="O168">
        <v>299.05</v>
      </c>
      <c r="P168" t="s">
        <v>14</v>
      </c>
    </row>
    <row r="169" spans="1:16" x14ac:dyDescent="0.25">
      <c r="A169" t="s">
        <v>245</v>
      </c>
      <c r="B169" t="s">
        <v>19</v>
      </c>
      <c r="C169">
        <v>0</v>
      </c>
      <c r="D169" t="s">
        <v>14</v>
      </c>
      <c r="E169">
        <f>IF(D169="Yes",1,0)</f>
        <v>0</v>
      </c>
      <c r="F169" t="s">
        <v>14</v>
      </c>
      <c r="G169">
        <f>IF(Table1[[#This Row],[Dependents]]="Yes",1,0)</f>
        <v>0</v>
      </c>
      <c r="H169">
        <v>1</v>
      </c>
      <c r="I169" t="s">
        <v>13</v>
      </c>
      <c r="J169" t="s">
        <v>15</v>
      </c>
      <c r="K169" t="s">
        <v>16</v>
      </c>
      <c r="L169" t="s">
        <v>13</v>
      </c>
      <c r="M169" t="s">
        <v>17</v>
      </c>
      <c r="N169">
        <v>44.8</v>
      </c>
      <c r="O169">
        <v>44.8</v>
      </c>
      <c r="P169" t="s">
        <v>14</v>
      </c>
    </row>
    <row r="170" spans="1:16" x14ac:dyDescent="0.25">
      <c r="A170" t="s">
        <v>247</v>
      </c>
      <c r="B170" t="s">
        <v>19</v>
      </c>
      <c r="C170">
        <v>0</v>
      </c>
      <c r="D170" t="s">
        <v>14</v>
      </c>
      <c r="E170">
        <f>IF(D170="Yes",1,0)</f>
        <v>0</v>
      </c>
      <c r="F170" t="s">
        <v>14</v>
      </c>
      <c r="G170">
        <f>IF(Table1[[#This Row],[Dependents]]="Yes",1,0)</f>
        <v>0</v>
      </c>
      <c r="H170">
        <v>69</v>
      </c>
      <c r="I170" t="s">
        <v>14</v>
      </c>
      <c r="J170" t="s">
        <v>15</v>
      </c>
      <c r="K170" t="s">
        <v>30</v>
      </c>
      <c r="L170" t="s">
        <v>13</v>
      </c>
      <c r="M170" t="s">
        <v>21</v>
      </c>
      <c r="N170">
        <v>60.05</v>
      </c>
      <c r="O170">
        <v>4176.7</v>
      </c>
      <c r="P170" t="s">
        <v>14</v>
      </c>
    </row>
    <row r="171" spans="1:16" x14ac:dyDescent="0.25">
      <c r="A171" t="s">
        <v>264</v>
      </c>
      <c r="B171" t="s">
        <v>19</v>
      </c>
      <c r="C171">
        <v>0</v>
      </c>
      <c r="D171" t="s">
        <v>13</v>
      </c>
      <c r="E171">
        <f>IF(D171="Yes",1,0)</f>
        <v>1</v>
      </c>
      <c r="F171" t="s">
        <v>13</v>
      </c>
      <c r="G171">
        <f>IF(Table1[[#This Row],[Dependents]]="Yes",1,0)</f>
        <v>1</v>
      </c>
      <c r="H171">
        <v>37</v>
      </c>
      <c r="I171" t="s">
        <v>13</v>
      </c>
      <c r="J171" t="s">
        <v>15</v>
      </c>
      <c r="K171" t="s">
        <v>30</v>
      </c>
      <c r="L171" t="s">
        <v>13</v>
      </c>
      <c r="M171" t="s">
        <v>25</v>
      </c>
      <c r="N171">
        <v>62.8</v>
      </c>
      <c r="O171">
        <v>2278.75</v>
      </c>
      <c r="P171" t="s">
        <v>14</v>
      </c>
    </row>
    <row r="172" spans="1:16" x14ac:dyDescent="0.25">
      <c r="A172" t="s">
        <v>194</v>
      </c>
      <c r="B172" t="s">
        <v>12</v>
      </c>
      <c r="C172">
        <v>0</v>
      </c>
      <c r="D172" t="s">
        <v>13</v>
      </c>
      <c r="E172">
        <f>IF(D172="Yes",1,0)</f>
        <v>1</v>
      </c>
      <c r="F172" t="s">
        <v>13</v>
      </c>
      <c r="G172">
        <f>IF(Table1[[#This Row],[Dependents]]="Yes",1,0)</f>
        <v>1</v>
      </c>
      <c r="H172">
        <v>41</v>
      </c>
      <c r="I172" t="s">
        <v>13</v>
      </c>
      <c r="J172" t="s">
        <v>15</v>
      </c>
      <c r="K172" t="s">
        <v>20</v>
      </c>
      <c r="L172" t="s">
        <v>13</v>
      </c>
      <c r="M172" t="s">
        <v>25</v>
      </c>
      <c r="N172">
        <v>74.7</v>
      </c>
      <c r="O172">
        <v>3187.65</v>
      </c>
      <c r="P172" t="s">
        <v>14</v>
      </c>
    </row>
    <row r="173" spans="1:16" x14ac:dyDescent="0.25">
      <c r="A173" t="s">
        <v>195</v>
      </c>
      <c r="B173" t="s">
        <v>12</v>
      </c>
      <c r="C173">
        <v>1</v>
      </c>
      <c r="D173" t="s">
        <v>13</v>
      </c>
      <c r="E173">
        <f>IF(D173="Yes",1,0)</f>
        <v>1</v>
      </c>
      <c r="F173" t="s">
        <v>14</v>
      </c>
      <c r="G173">
        <f>IF(Table1[[#This Row],[Dependents]]="Yes",1,0)</f>
        <v>0</v>
      </c>
      <c r="H173">
        <v>65</v>
      </c>
      <c r="I173" t="s">
        <v>13</v>
      </c>
      <c r="J173" t="s">
        <v>23</v>
      </c>
      <c r="K173" t="s">
        <v>16</v>
      </c>
      <c r="L173" t="s">
        <v>14</v>
      </c>
      <c r="M173" t="s">
        <v>17</v>
      </c>
      <c r="N173">
        <v>94.4</v>
      </c>
      <c r="O173">
        <v>6126.15</v>
      </c>
      <c r="P173" t="s">
        <v>14</v>
      </c>
    </row>
    <row r="174" spans="1:16" x14ac:dyDescent="0.25">
      <c r="A174" t="s">
        <v>267</v>
      </c>
      <c r="B174" t="s">
        <v>19</v>
      </c>
      <c r="C174">
        <v>0</v>
      </c>
      <c r="D174" t="s">
        <v>13</v>
      </c>
      <c r="E174">
        <f>IF(D174="Yes",1,0)</f>
        <v>1</v>
      </c>
      <c r="F174" t="s">
        <v>14</v>
      </c>
      <c r="G174">
        <f>IF(Table1[[#This Row],[Dependents]]="Yes",1,0)</f>
        <v>0</v>
      </c>
      <c r="H174">
        <v>64</v>
      </c>
      <c r="I174" t="s">
        <v>13</v>
      </c>
      <c r="J174" t="s">
        <v>23</v>
      </c>
      <c r="K174" t="s">
        <v>30</v>
      </c>
      <c r="L174" t="s">
        <v>13</v>
      </c>
      <c r="M174" t="s">
        <v>17</v>
      </c>
      <c r="N174">
        <v>105.25</v>
      </c>
      <c r="O174">
        <v>6823.4</v>
      </c>
      <c r="P174" t="s">
        <v>14</v>
      </c>
    </row>
    <row r="175" spans="1:16" x14ac:dyDescent="0.25">
      <c r="A175" t="s">
        <v>269</v>
      </c>
      <c r="B175" t="s">
        <v>19</v>
      </c>
      <c r="C175">
        <v>0</v>
      </c>
      <c r="D175" t="s">
        <v>13</v>
      </c>
      <c r="E175">
        <f>IF(D175="Yes",1,0)</f>
        <v>1</v>
      </c>
      <c r="F175" t="s">
        <v>13</v>
      </c>
      <c r="G175">
        <f>IF(Table1[[#This Row],[Dependents]]="Yes",1,0)</f>
        <v>1</v>
      </c>
      <c r="H175">
        <v>42</v>
      </c>
      <c r="I175" t="s">
        <v>13</v>
      </c>
      <c r="J175" t="s">
        <v>23</v>
      </c>
      <c r="K175" t="s">
        <v>20</v>
      </c>
      <c r="L175" t="s">
        <v>14</v>
      </c>
      <c r="M175" t="s">
        <v>17</v>
      </c>
      <c r="N175">
        <v>97.1</v>
      </c>
      <c r="O175">
        <v>4016.75</v>
      </c>
      <c r="P175" t="s">
        <v>14</v>
      </c>
    </row>
    <row r="176" spans="1:16" x14ac:dyDescent="0.25">
      <c r="A176" t="s">
        <v>271</v>
      </c>
      <c r="B176" t="s">
        <v>19</v>
      </c>
      <c r="C176">
        <v>0</v>
      </c>
      <c r="D176" t="s">
        <v>14</v>
      </c>
      <c r="E176">
        <f>IF(D176="Yes",1,0)</f>
        <v>0</v>
      </c>
      <c r="F176" t="s">
        <v>14</v>
      </c>
      <c r="G176">
        <f>IF(Table1[[#This Row],[Dependents]]="Yes",1,0)</f>
        <v>0</v>
      </c>
      <c r="H176">
        <v>18</v>
      </c>
      <c r="I176" t="s">
        <v>13</v>
      </c>
      <c r="J176" t="s">
        <v>23</v>
      </c>
      <c r="K176" t="s">
        <v>16</v>
      </c>
      <c r="L176" t="s">
        <v>13</v>
      </c>
      <c r="M176" t="s">
        <v>21</v>
      </c>
      <c r="N176">
        <v>75.900000000000006</v>
      </c>
      <c r="O176">
        <v>1373.05</v>
      </c>
      <c r="P176" t="s">
        <v>14</v>
      </c>
    </row>
    <row r="177" spans="1:16" x14ac:dyDescent="0.25">
      <c r="A177" t="s">
        <v>199</v>
      </c>
      <c r="B177" t="s">
        <v>12</v>
      </c>
      <c r="C177">
        <v>0</v>
      </c>
      <c r="D177" t="s">
        <v>13</v>
      </c>
      <c r="E177">
        <f>IF(D177="Yes",1,0)</f>
        <v>1</v>
      </c>
      <c r="F177" t="s">
        <v>14</v>
      </c>
      <c r="G177">
        <f>IF(Table1[[#This Row],[Dependents]]="Yes",1,0)</f>
        <v>0</v>
      </c>
      <c r="H177">
        <v>51</v>
      </c>
      <c r="I177" t="s">
        <v>13</v>
      </c>
      <c r="J177" t="s">
        <v>23</v>
      </c>
      <c r="K177" t="s">
        <v>20</v>
      </c>
      <c r="L177" t="s">
        <v>13</v>
      </c>
      <c r="M177" t="s">
        <v>17</v>
      </c>
      <c r="N177">
        <v>93.5</v>
      </c>
      <c r="O177">
        <v>4619.55</v>
      </c>
      <c r="P177" t="s">
        <v>14</v>
      </c>
    </row>
    <row r="178" spans="1:16" x14ac:dyDescent="0.25">
      <c r="A178" t="s">
        <v>200</v>
      </c>
      <c r="B178" t="s">
        <v>12</v>
      </c>
      <c r="C178">
        <v>0</v>
      </c>
      <c r="D178" t="s">
        <v>13</v>
      </c>
      <c r="E178">
        <f>IF(D178="Yes",1,0)</f>
        <v>1</v>
      </c>
      <c r="F178" t="s">
        <v>13</v>
      </c>
      <c r="G178">
        <f>IF(Table1[[#This Row],[Dependents]]="Yes",1,0)</f>
        <v>1</v>
      </c>
      <c r="H178">
        <v>2</v>
      </c>
      <c r="I178" t="s">
        <v>13</v>
      </c>
      <c r="J178" t="s">
        <v>23</v>
      </c>
      <c r="K178" t="s">
        <v>16</v>
      </c>
      <c r="L178" t="s">
        <v>14</v>
      </c>
      <c r="M178" t="s">
        <v>17</v>
      </c>
      <c r="N178">
        <v>70.400000000000006</v>
      </c>
      <c r="O178">
        <v>147.15</v>
      </c>
      <c r="P178" t="s">
        <v>13</v>
      </c>
    </row>
    <row r="179" spans="1:16" x14ac:dyDescent="0.25">
      <c r="A179" t="s">
        <v>274</v>
      </c>
      <c r="B179" t="s">
        <v>19</v>
      </c>
      <c r="C179">
        <v>0</v>
      </c>
      <c r="D179" t="s">
        <v>13</v>
      </c>
      <c r="E179">
        <f>IF(D179="Yes",1,0)</f>
        <v>1</v>
      </c>
      <c r="F179" t="s">
        <v>14</v>
      </c>
      <c r="G179">
        <f>IF(Table1[[#This Row],[Dependents]]="Yes",1,0)</f>
        <v>0</v>
      </c>
      <c r="H179">
        <v>71</v>
      </c>
      <c r="I179" t="s">
        <v>13</v>
      </c>
      <c r="J179" t="s">
        <v>23</v>
      </c>
      <c r="K179" t="s">
        <v>20</v>
      </c>
      <c r="L179" t="s">
        <v>13</v>
      </c>
      <c r="M179" t="s">
        <v>25</v>
      </c>
      <c r="N179">
        <v>98.65</v>
      </c>
      <c r="O179">
        <v>6962.85</v>
      </c>
      <c r="P179" t="s">
        <v>14</v>
      </c>
    </row>
    <row r="180" spans="1:16" x14ac:dyDescent="0.25">
      <c r="A180" t="s">
        <v>275</v>
      </c>
      <c r="B180" t="s">
        <v>19</v>
      </c>
      <c r="C180">
        <v>0</v>
      </c>
      <c r="D180" t="s">
        <v>13</v>
      </c>
      <c r="E180">
        <f>IF(D180="Yes",1,0)</f>
        <v>1</v>
      </c>
      <c r="F180" t="s">
        <v>13</v>
      </c>
      <c r="G180">
        <f>IF(Table1[[#This Row],[Dependents]]="Yes",1,0)</f>
        <v>1</v>
      </c>
      <c r="H180">
        <v>72</v>
      </c>
      <c r="I180" t="s">
        <v>13</v>
      </c>
      <c r="J180" t="s">
        <v>23</v>
      </c>
      <c r="K180" t="s">
        <v>30</v>
      </c>
      <c r="L180" t="s">
        <v>13</v>
      </c>
      <c r="M180" t="s">
        <v>25</v>
      </c>
      <c r="N180">
        <v>112.6</v>
      </c>
      <c r="O180">
        <v>8126.65</v>
      </c>
      <c r="P180" t="s">
        <v>14</v>
      </c>
    </row>
    <row r="181" spans="1:16" x14ac:dyDescent="0.25">
      <c r="A181" t="s">
        <v>203</v>
      </c>
      <c r="B181" t="s">
        <v>12</v>
      </c>
      <c r="C181">
        <v>0</v>
      </c>
      <c r="D181" t="s">
        <v>13</v>
      </c>
      <c r="E181">
        <f>IF(D181="Yes",1,0)</f>
        <v>1</v>
      </c>
      <c r="F181" t="s">
        <v>13</v>
      </c>
      <c r="G181">
        <f>IF(Table1[[#This Row],[Dependents]]="Yes",1,0)</f>
        <v>1</v>
      </c>
      <c r="H181">
        <v>67</v>
      </c>
      <c r="I181" t="s">
        <v>14</v>
      </c>
      <c r="J181" t="s">
        <v>15</v>
      </c>
      <c r="K181" t="s">
        <v>30</v>
      </c>
      <c r="L181" t="s">
        <v>13</v>
      </c>
      <c r="M181" t="s">
        <v>17</v>
      </c>
      <c r="N181">
        <v>59.55</v>
      </c>
      <c r="O181">
        <v>4103.8999999999996</v>
      </c>
      <c r="P181" t="s">
        <v>14</v>
      </c>
    </row>
    <row r="182" spans="1:16" x14ac:dyDescent="0.25">
      <c r="A182" t="s">
        <v>204</v>
      </c>
      <c r="B182" t="s">
        <v>12</v>
      </c>
      <c r="C182">
        <v>0</v>
      </c>
      <c r="D182" t="s">
        <v>13</v>
      </c>
      <c r="E182">
        <f>IF(D182="Yes",1,0)</f>
        <v>1</v>
      </c>
      <c r="F182" t="s">
        <v>13</v>
      </c>
      <c r="G182">
        <f>IF(Table1[[#This Row],[Dependents]]="Yes",1,0)</f>
        <v>1</v>
      </c>
      <c r="H182">
        <v>61</v>
      </c>
      <c r="I182" t="s">
        <v>13</v>
      </c>
      <c r="J182" t="s">
        <v>23</v>
      </c>
      <c r="K182" t="s">
        <v>30</v>
      </c>
      <c r="L182" t="s">
        <v>14</v>
      </c>
      <c r="M182" t="s">
        <v>25</v>
      </c>
      <c r="N182">
        <v>115.1</v>
      </c>
      <c r="O182">
        <v>7008.15</v>
      </c>
      <c r="P182" t="s">
        <v>14</v>
      </c>
    </row>
    <row r="183" spans="1:16" x14ac:dyDescent="0.25">
      <c r="A183" t="s">
        <v>205</v>
      </c>
      <c r="B183" t="s">
        <v>12</v>
      </c>
      <c r="C183">
        <v>1</v>
      </c>
      <c r="D183" t="s">
        <v>13</v>
      </c>
      <c r="E183">
        <f>IF(D183="Yes",1,0)</f>
        <v>1</v>
      </c>
      <c r="F183" t="s">
        <v>14</v>
      </c>
      <c r="G183">
        <f>IF(Table1[[#This Row],[Dependents]]="Yes",1,0)</f>
        <v>0</v>
      </c>
      <c r="H183">
        <v>29</v>
      </c>
      <c r="I183" t="s">
        <v>14</v>
      </c>
      <c r="J183" t="s">
        <v>15</v>
      </c>
      <c r="K183" t="s">
        <v>16</v>
      </c>
      <c r="L183" t="s">
        <v>13</v>
      </c>
      <c r="M183" t="s">
        <v>17</v>
      </c>
      <c r="N183">
        <v>45</v>
      </c>
      <c r="O183">
        <v>1228.6500000000001</v>
      </c>
      <c r="P183" t="s">
        <v>14</v>
      </c>
    </row>
    <row r="184" spans="1:16" x14ac:dyDescent="0.25">
      <c r="A184" t="s">
        <v>276</v>
      </c>
      <c r="B184" t="s">
        <v>19</v>
      </c>
      <c r="C184">
        <v>0</v>
      </c>
      <c r="D184" t="s">
        <v>13</v>
      </c>
      <c r="E184">
        <f>IF(D184="Yes",1,0)</f>
        <v>1</v>
      </c>
      <c r="F184" t="s">
        <v>13</v>
      </c>
      <c r="G184">
        <f>IF(Table1[[#This Row],[Dependents]]="Yes",1,0)</f>
        <v>1</v>
      </c>
      <c r="H184">
        <v>33</v>
      </c>
      <c r="I184" t="s">
        <v>13</v>
      </c>
      <c r="J184" t="s">
        <v>14</v>
      </c>
      <c r="K184" t="s">
        <v>20</v>
      </c>
      <c r="L184" t="s">
        <v>14</v>
      </c>
      <c r="M184" t="s">
        <v>27</v>
      </c>
      <c r="N184">
        <v>20.6</v>
      </c>
      <c r="O184">
        <v>690.25</v>
      </c>
      <c r="P184" t="s">
        <v>14</v>
      </c>
    </row>
    <row r="185" spans="1:16" x14ac:dyDescent="0.25">
      <c r="A185" t="s">
        <v>278</v>
      </c>
      <c r="B185" t="s">
        <v>19</v>
      </c>
      <c r="C185">
        <v>0</v>
      </c>
      <c r="D185" t="s">
        <v>14</v>
      </c>
      <c r="E185">
        <f>IF(D185="Yes",1,0)</f>
        <v>0</v>
      </c>
      <c r="F185" t="s">
        <v>13</v>
      </c>
      <c r="G185">
        <f>IF(Table1[[#This Row],[Dependents]]="Yes",1,0)</f>
        <v>1</v>
      </c>
      <c r="H185">
        <v>24</v>
      </c>
      <c r="I185" t="s">
        <v>14</v>
      </c>
      <c r="J185" t="s">
        <v>15</v>
      </c>
      <c r="K185" t="s">
        <v>30</v>
      </c>
      <c r="L185" t="s">
        <v>14</v>
      </c>
      <c r="M185" t="s">
        <v>27</v>
      </c>
      <c r="N185">
        <v>35.75</v>
      </c>
      <c r="O185">
        <v>830.8</v>
      </c>
      <c r="P185" t="s">
        <v>14</v>
      </c>
    </row>
    <row r="186" spans="1:16" x14ac:dyDescent="0.25">
      <c r="A186" t="s">
        <v>208</v>
      </c>
      <c r="B186" t="s">
        <v>12</v>
      </c>
      <c r="C186">
        <v>0</v>
      </c>
      <c r="D186" t="s">
        <v>13</v>
      </c>
      <c r="E186">
        <f>IF(D186="Yes",1,0)</f>
        <v>1</v>
      </c>
      <c r="F186" t="s">
        <v>14</v>
      </c>
      <c r="G186">
        <f>IF(Table1[[#This Row],[Dependents]]="Yes",1,0)</f>
        <v>0</v>
      </c>
      <c r="H186">
        <v>45</v>
      </c>
      <c r="I186" t="s">
        <v>13</v>
      </c>
      <c r="J186" t="s">
        <v>23</v>
      </c>
      <c r="K186" t="s">
        <v>20</v>
      </c>
      <c r="L186" t="s">
        <v>14</v>
      </c>
      <c r="M186" t="s">
        <v>27</v>
      </c>
      <c r="N186">
        <v>113.3</v>
      </c>
      <c r="O186">
        <v>5032.25</v>
      </c>
      <c r="P186" t="s">
        <v>14</v>
      </c>
    </row>
    <row r="187" spans="1:16" x14ac:dyDescent="0.25">
      <c r="A187" t="s">
        <v>209</v>
      </c>
      <c r="B187" t="s">
        <v>12</v>
      </c>
      <c r="C187">
        <v>0</v>
      </c>
      <c r="D187" t="s">
        <v>13</v>
      </c>
      <c r="E187">
        <f>IF(D187="Yes",1,0)</f>
        <v>1</v>
      </c>
      <c r="F187" t="s">
        <v>13</v>
      </c>
      <c r="G187">
        <f>IF(Table1[[#This Row],[Dependents]]="Yes",1,0)</f>
        <v>1</v>
      </c>
      <c r="H187">
        <v>61</v>
      </c>
      <c r="I187" t="s">
        <v>13</v>
      </c>
      <c r="J187" t="s">
        <v>15</v>
      </c>
      <c r="K187" t="s">
        <v>30</v>
      </c>
      <c r="L187" t="s">
        <v>14</v>
      </c>
      <c r="M187" t="s">
        <v>27</v>
      </c>
      <c r="N187">
        <v>88.1</v>
      </c>
      <c r="O187">
        <v>5526.75</v>
      </c>
      <c r="P187" t="s">
        <v>14</v>
      </c>
    </row>
    <row r="188" spans="1:16" x14ac:dyDescent="0.25">
      <c r="A188" t="s">
        <v>280</v>
      </c>
      <c r="B188" t="s">
        <v>19</v>
      </c>
      <c r="C188">
        <v>0</v>
      </c>
      <c r="D188" t="s">
        <v>14</v>
      </c>
      <c r="E188">
        <f>IF(D188="Yes",1,0)</f>
        <v>0</v>
      </c>
      <c r="F188" t="s">
        <v>14</v>
      </c>
      <c r="G188">
        <f>IF(Table1[[#This Row],[Dependents]]="Yes",1,0)</f>
        <v>0</v>
      </c>
      <c r="H188">
        <v>37</v>
      </c>
      <c r="I188" t="s">
        <v>13</v>
      </c>
      <c r="J188" t="s">
        <v>23</v>
      </c>
      <c r="K188" t="s">
        <v>16</v>
      </c>
      <c r="L188" t="s">
        <v>13</v>
      </c>
      <c r="M188" t="s">
        <v>25</v>
      </c>
      <c r="N188">
        <v>96.1</v>
      </c>
      <c r="O188">
        <v>3646.8</v>
      </c>
      <c r="P188" t="s">
        <v>14</v>
      </c>
    </row>
    <row r="189" spans="1:16" x14ac:dyDescent="0.25">
      <c r="A189" t="s">
        <v>211</v>
      </c>
      <c r="B189" t="s">
        <v>12</v>
      </c>
      <c r="C189">
        <v>0</v>
      </c>
      <c r="D189" t="s">
        <v>13</v>
      </c>
      <c r="E189">
        <f>IF(D189="Yes",1,0)</f>
        <v>1</v>
      </c>
      <c r="F189" t="s">
        <v>14</v>
      </c>
      <c r="G189">
        <f>IF(Table1[[#This Row],[Dependents]]="Yes",1,0)</f>
        <v>0</v>
      </c>
      <c r="H189">
        <v>71</v>
      </c>
      <c r="I189" t="s">
        <v>13</v>
      </c>
      <c r="J189" t="s">
        <v>14</v>
      </c>
      <c r="K189" t="s">
        <v>30</v>
      </c>
      <c r="L189" t="s">
        <v>13</v>
      </c>
      <c r="M189" t="s">
        <v>25</v>
      </c>
      <c r="N189">
        <v>24.25</v>
      </c>
      <c r="O189">
        <v>1732.95</v>
      </c>
      <c r="P189" t="s">
        <v>14</v>
      </c>
    </row>
    <row r="190" spans="1:16" x14ac:dyDescent="0.25">
      <c r="A190" t="s">
        <v>212</v>
      </c>
      <c r="B190" t="s">
        <v>12</v>
      </c>
      <c r="C190">
        <v>1</v>
      </c>
      <c r="D190" t="s">
        <v>14</v>
      </c>
      <c r="E190">
        <f>IF(D190="Yes",1,0)</f>
        <v>0</v>
      </c>
      <c r="F190" t="s">
        <v>14</v>
      </c>
      <c r="G190">
        <f>IF(Table1[[#This Row],[Dependents]]="Yes",1,0)</f>
        <v>0</v>
      </c>
      <c r="H190">
        <v>16</v>
      </c>
      <c r="I190" t="s">
        <v>13</v>
      </c>
      <c r="J190" t="s">
        <v>23</v>
      </c>
      <c r="K190" t="s">
        <v>16</v>
      </c>
      <c r="L190" t="s">
        <v>13</v>
      </c>
      <c r="M190" t="s">
        <v>17</v>
      </c>
      <c r="N190">
        <v>94.45</v>
      </c>
      <c r="O190">
        <v>1511.2</v>
      </c>
      <c r="P190" t="s">
        <v>13</v>
      </c>
    </row>
    <row r="191" spans="1:16" x14ac:dyDescent="0.25">
      <c r="A191" t="s">
        <v>282</v>
      </c>
      <c r="B191" t="s">
        <v>19</v>
      </c>
      <c r="C191">
        <v>0</v>
      </c>
      <c r="D191" t="s">
        <v>14</v>
      </c>
      <c r="E191">
        <f>IF(D191="Yes",1,0)</f>
        <v>0</v>
      </c>
      <c r="F191" t="s">
        <v>14</v>
      </c>
      <c r="G191">
        <f>IF(Table1[[#This Row],[Dependents]]="Yes",1,0)</f>
        <v>0</v>
      </c>
      <c r="H191">
        <v>1</v>
      </c>
      <c r="I191" t="s">
        <v>14</v>
      </c>
      <c r="J191" t="s">
        <v>15</v>
      </c>
      <c r="K191" t="s">
        <v>16</v>
      </c>
      <c r="L191" t="s">
        <v>14</v>
      </c>
      <c r="M191" t="s">
        <v>27</v>
      </c>
      <c r="N191">
        <v>25.35</v>
      </c>
      <c r="O191">
        <v>25.35</v>
      </c>
      <c r="P191" t="s">
        <v>14</v>
      </c>
    </row>
    <row r="192" spans="1:16" x14ac:dyDescent="0.25">
      <c r="A192" t="s">
        <v>285</v>
      </c>
      <c r="B192" t="s">
        <v>19</v>
      </c>
      <c r="C192">
        <v>0</v>
      </c>
      <c r="D192" t="s">
        <v>14</v>
      </c>
      <c r="E192">
        <f>IF(D192="Yes",1,0)</f>
        <v>0</v>
      </c>
      <c r="F192" t="s">
        <v>14</v>
      </c>
      <c r="G192">
        <f>IF(Table1[[#This Row],[Dependents]]="Yes",1,0)</f>
        <v>0</v>
      </c>
      <c r="H192">
        <v>17</v>
      </c>
      <c r="I192" t="s">
        <v>13</v>
      </c>
      <c r="J192" t="s">
        <v>23</v>
      </c>
      <c r="K192" t="s">
        <v>20</v>
      </c>
      <c r="L192" t="s">
        <v>14</v>
      </c>
      <c r="M192" t="s">
        <v>17</v>
      </c>
      <c r="N192">
        <v>86.75</v>
      </c>
      <c r="O192">
        <v>1410.25</v>
      </c>
      <c r="P192" t="s">
        <v>14</v>
      </c>
    </row>
    <row r="193" spans="1:16" x14ac:dyDescent="0.25">
      <c r="A193" t="s">
        <v>287</v>
      </c>
      <c r="B193" t="s">
        <v>19</v>
      </c>
      <c r="C193">
        <v>1</v>
      </c>
      <c r="D193" t="s">
        <v>13</v>
      </c>
      <c r="E193">
        <f>IF(D193="Yes",1,0)</f>
        <v>1</v>
      </c>
      <c r="F193" t="s">
        <v>13</v>
      </c>
      <c r="G193">
        <f>IF(Table1[[#This Row],[Dependents]]="Yes",1,0)</f>
        <v>1</v>
      </c>
      <c r="H193">
        <v>72</v>
      </c>
      <c r="I193" t="s">
        <v>14</v>
      </c>
      <c r="J193" t="s">
        <v>15</v>
      </c>
      <c r="K193" t="s">
        <v>30</v>
      </c>
      <c r="L193" t="s">
        <v>13</v>
      </c>
      <c r="M193" t="s">
        <v>21</v>
      </c>
      <c r="N193">
        <v>64.8</v>
      </c>
      <c r="O193">
        <v>4732.3500000000004</v>
      </c>
      <c r="P193" t="s">
        <v>14</v>
      </c>
    </row>
    <row r="194" spans="1:16" x14ac:dyDescent="0.25">
      <c r="A194" t="s">
        <v>216</v>
      </c>
      <c r="B194" t="s">
        <v>12</v>
      </c>
      <c r="C194">
        <v>0</v>
      </c>
      <c r="D194" t="s">
        <v>14</v>
      </c>
      <c r="E194">
        <f>IF(D194="Yes",1,0)</f>
        <v>0</v>
      </c>
      <c r="F194" t="s">
        <v>14</v>
      </c>
      <c r="G194">
        <f>IF(Table1[[#This Row],[Dependents]]="Yes",1,0)</f>
        <v>0</v>
      </c>
      <c r="H194">
        <v>6</v>
      </c>
      <c r="I194" t="s">
        <v>13</v>
      </c>
      <c r="J194" t="s">
        <v>15</v>
      </c>
      <c r="K194" t="s">
        <v>16</v>
      </c>
      <c r="L194" t="s">
        <v>14</v>
      </c>
      <c r="M194" t="s">
        <v>27</v>
      </c>
      <c r="N194">
        <v>55.15</v>
      </c>
      <c r="O194">
        <v>322.89999999999998</v>
      </c>
      <c r="P194" t="s">
        <v>14</v>
      </c>
    </row>
    <row r="195" spans="1:16" x14ac:dyDescent="0.25">
      <c r="A195" t="s">
        <v>217</v>
      </c>
      <c r="B195" t="s">
        <v>12</v>
      </c>
      <c r="C195">
        <v>0</v>
      </c>
      <c r="D195" t="s">
        <v>14</v>
      </c>
      <c r="E195">
        <f>IF(D195="Yes",1,0)</f>
        <v>0</v>
      </c>
      <c r="F195" t="s">
        <v>14</v>
      </c>
      <c r="G195">
        <f>IF(Table1[[#This Row],[Dependents]]="Yes",1,0)</f>
        <v>0</v>
      </c>
      <c r="H195">
        <v>10</v>
      </c>
      <c r="I195" t="s">
        <v>13</v>
      </c>
      <c r="J195" t="s">
        <v>15</v>
      </c>
      <c r="K195" t="s">
        <v>16</v>
      </c>
      <c r="L195" t="s">
        <v>14</v>
      </c>
      <c r="M195" t="s">
        <v>17</v>
      </c>
      <c r="N195">
        <v>51.2</v>
      </c>
      <c r="O195">
        <v>498.25</v>
      </c>
      <c r="P195" t="s">
        <v>14</v>
      </c>
    </row>
    <row r="196" spans="1:16" x14ac:dyDescent="0.25">
      <c r="A196" t="s">
        <v>218</v>
      </c>
      <c r="B196" t="s">
        <v>12</v>
      </c>
      <c r="C196">
        <v>0</v>
      </c>
      <c r="D196" t="s">
        <v>14</v>
      </c>
      <c r="E196">
        <f>IF(D196="Yes",1,0)</f>
        <v>0</v>
      </c>
      <c r="F196" t="s">
        <v>13</v>
      </c>
      <c r="G196">
        <f>IF(Table1[[#This Row],[Dependents]]="Yes",1,0)</f>
        <v>1</v>
      </c>
      <c r="H196">
        <v>1</v>
      </c>
      <c r="I196" t="s">
        <v>13</v>
      </c>
      <c r="J196" t="s">
        <v>14</v>
      </c>
      <c r="K196" t="s">
        <v>16</v>
      </c>
      <c r="L196" t="s">
        <v>14</v>
      </c>
      <c r="M196" t="s">
        <v>27</v>
      </c>
      <c r="N196">
        <v>25.4</v>
      </c>
      <c r="O196">
        <v>25.4</v>
      </c>
      <c r="P196" t="s">
        <v>14</v>
      </c>
    </row>
    <row r="197" spans="1:16" x14ac:dyDescent="0.25">
      <c r="A197" t="s">
        <v>219</v>
      </c>
      <c r="B197" t="s">
        <v>12</v>
      </c>
      <c r="C197">
        <v>0</v>
      </c>
      <c r="D197" t="s">
        <v>14</v>
      </c>
      <c r="E197">
        <f>IF(D197="Yes",1,0)</f>
        <v>0</v>
      </c>
      <c r="F197" t="s">
        <v>14</v>
      </c>
      <c r="G197">
        <f>IF(Table1[[#This Row],[Dependents]]="Yes",1,0)</f>
        <v>0</v>
      </c>
      <c r="H197">
        <v>68</v>
      </c>
      <c r="I197" t="s">
        <v>13</v>
      </c>
      <c r="J197" t="s">
        <v>15</v>
      </c>
      <c r="K197" t="s">
        <v>16</v>
      </c>
      <c r="L197" t="s">
        <v>14</v>
      </c>
      <c r="M197" t="s">
        <v>27</v>
      </c>
      <c r="N197">
        <v>54.45</v>
      </c>
      <c r="O197">
        <v>3687.75</v>
      </c>
      <c r="P197" t="s">
        <v>14</v>
      </c>
    </row>
    <row r="198" spans="1:16" x14ac:dyDescent="0.25">
      <c r="A198" t="s">
        <v>288</v>
      </c>
      <c r="B198" t="s">
        <v>19</v>
      </c>
      <c r="C198">
        <v>0</v>
      </c>
      <c r="D198" t="s">
        <v>14</v>
      </c>
      <c r="E198">
        <f>IF(D198="Yes",1,0)</f>
        <v>0</v>
      </c>
      <c r="F198" t="s">
        <v>14</v>
      </c>
      <c r="G198">
        <f>IF(Table1[[#This Row],[Dependents]]="Yes",1,0)</f>
        <v>0</v>
      </c>
      <c r="H198">
        <v>48</v>
      </c>
      <c r="I198" t="s">
        <v>13</v>
      </c>
      <c r="J198" t="s">
        <v>23</v>
      </c>
      <c r="K198" t="s">
        <v>30</v>
      </c>
      <c r="L198" t="s">
        <v>13</v>
      </c>
      <c r="M198" t="s">
        <v>21</v>
      </c>
      <c r="N198">
        <v>108.1</v>
      </c>
      <c r="O198">
        <v>5067.45</v>
      </c>
      <c r="P198" t="s">
        <v>14</v>
      </c>
    </row>
    <row r="199" spans="1:16" x14ac:dyDescent="0.25">
      <c r="A199" t="s">
        <v>221</v>
      </c>
      <c r="B199" t="s">
        <v>12</v>
      </c>
      <c r="C199">
        <v>0</v>
      </c>
      <c r="D199" t="s">
        <v>14</v>
      </c>
      <c r="E199">
        <f>IF(D199="Yes",1,0)</f>
        <v>0</v>
      </c>
      <c r="F199" t="s">
        <v>14</v>
      </c>
      <c r="G199">
        <f>IF(Table1[[#This Row],[Dependents]]="Yes",1,0)</f>
        <v>0</v>
      </c>
      <c r="H199">
        <v>20</v>
      </c>
      <c r="I199" t="s">
        <v>13</v>
      </c>
      <c r="J199" t="s">
        <v>15</v>
      </c>
      <c r="K199" t="s">
        <v>16</v>
      </c>
      <c r="L199" t="s">
        <v>13</v>
      </c>
      <c r="M199" t="s">
        <v>17</v>
      </c>
      <c r="N199">
        <v>44.35</v>
      </c>
      <c r="O199">
        <v>927.15</v>
      </c>
      <c r="P199" t="s">
        <v>14</v>
      </c>
    </row>
    <row r="200" spans="1:16" x14ac:dyDescent="0.25">
      <c r="A200" t="s">
        <v>292</v>
      </c>
      <c r="B200" t="s">
        <v>19</v>
      </c>
      <c r="C200">
        <v>0</v>
      </c>
      <c r="D200" t="s">
        <v>14</v>
      </c>
      <c r="E200">
        <f>IF(D200="Yes",1,0)</f>
        <v>0</v>
      </c>
      <c r="F200" t="s">
        <v>14</v>
      </c>
      <c r="G200">
        <f>IF(Table1[[#This Row],[Dependents]]="Yes",1,0)</f>
        <v>0</v>
      </c>
      <c r="H200">
        <v>44</v>
      </c>
      <c r="I200" t="s">
        <v>13</v>
      </c>
      <c r="J200" t="s">
        <v>23</v>
      </c>
      <c r="K200" t="s">
        <v>16</v>
      </c>
      <c r="L200" t="s">
        <v>13</v>
      </c>
      <c r="M200" t="s">
        <v>27</v>
      </c>
      <c r="N200">
        <v>90.4</v>
      </c>
      <c r="O200">
        <v>4063</v>
      </c>
      <c r="P200" t="s">
        <v>14</v>
      </c>
    </row>
    <row r="201" spans="1:16" x14ac:dyDescent="0.25">
      <c r="A201" t="s">
        <v>297</v>
      </c>
      <c r="B201" t="s">
        <v>19</v>
      </c>
      <c r="C201">
        <v>1</v>
      </c>
      <c r="D201" t="s">
        <v>13</v>
      </c>
      <c r="E201">
        <f>IF(D201="Yes",1,0)</f>
        <v>1</v>
      </c>
      <c r="F201" t="s">
        <v>14</v>
      </c>
      <c r="G201">
        <f>IF(Table1[[#This Row],[Dependents]]="Yes",1,0)</f>
        <v>0</v>
      </c>
      <c r="H201">
        <v>33</v>
      </c>
      <c r="I201" t="s">
        <v>13</v>
      </c>
      <c r="J201" t="s">
        <v>23</v>
      </c>
      <c r="K201" t="s">
        <v>16</v>
      </c>
      <c r="L201" t="s">
        <v>13</v>
      </c>
      <c r="M201" t="s">
        <v>21</v>
      </c>
      <c r="N201">
        <v>109.9</v>
      </c>
      <c r="O201">
        <v>3694.7</v>
      </c>
      <c r="P201" t="s">
        <v>14</v>
      </c>
    </row>
    <row r="202" spans="1:16" x14ac:dyDescent="0.25">
      <c r="A202" t="s">
        <v>301</v>
      </c>
      <c r="B202" t="s">
        <v>19</v>
      </c>
      <c r="C202">
        <v>0</v>
      </c>
      <c r="D202" t="s">
        <v>14</v>
      </c>
      <c r="E202">
        <f>IF(D202="Yes",1,0)</f>
        <v>0</v>
      </c>
      <c r="F202" t="s">
        <v>14</v>
      </c>
      <c r="G202">
        <f>IF(Table1[[#This Row],[Dependents]]="Yes",1,0)</f>
        <v>0</v>
      </c>
      <c r="H202">
        <v>20</v>
      </c>
      <c r="I202" t="s">
        <v>13</v>
      </c>
      <c r="J202" t="s">
        <v>14</v>
      </c>
      <c r="K202" t="s">
        <v>30</v>
      </c>
      <c r="L202" t="s">
        <v>13</v>
      </c>
      <c r="M202" t="s">
        <v>27</v>
      </c>
      <c r="N202">
        <v>19.7</v>
      </c>
      <c r="O202">
        <v>419.4</v>
      </c>
      <c r="P202" t="s">
        <v>14</v>
      </c>
    </row>
    <row r="203" spans="1:16" x14ac:dyDescent="0.25">
      <c r="A203" t="s">
        <v>302</v>
      </c>
      <c r="B203" t="s">
        <v>19</v>
      </c>
      <c r="C203">
        <v>0</v>
      </c>
      <c r="D203" t="s">
        <v>14</v>
      </c>
      <c r="E203">
        <f>IF(D203="Yes",1,0)</f>
        <v>0</v>
      </c>
      <c r="F203" t="s">
        <v>14</v>
      </c>
      <c r="G203">
        <f>IF(Table1[[#This Row],[Dependents]]="Yes",1,0)</f>
        <v>0</v>
      </c>
      <c r="H203">
        <v>72</v>
      </c>
      <c r="I203" t="s">
        <v>13</v>
      </c>
      <c r="J203" t="s">
        <v>14</v>
      </c>
      <c r="K203" t="s">
        <v>30</v>
      </c>
      <c r="L203" t="s">
        <v>13</v>
      </c>
      <c r="M203" t="s">
        <v>25</v>
      </c>
      <c r="N203">
        <v>19.8</v>
      </c>
      <c r="O203">
        <v>1468.75</v>
      </c>
      <c r="P203" t="s">
        <v>14</v>
      </c>
    </row>
    <row r="204" spans="1:16" x14ac:dyDescent="0.25">
      <c r="A204" t="s">
        <v>226</v>
      </c>
      <c r="B204" t="s">
        <v>12</v>
      </c>
      <c r="C204">
        <v>1</v>
      </c>
      <c r="D204" t="s">
        <v>14</v>
      </c>
      <c r="E204">
        <f>IF(D204="Yes",1,0)</f>
        <v>0</v>
      </c>
      <c r="F204" t="s">
        <v>14</v>
      </c>
      <c r="G204">
        <f>IF(Table1[[#This Row],[Dependents]]="Yes",1,0)</f>
        <v>0</v>
      </c>
      <c r="H204">
        <v>6</v>
      </c>
      <c r="I204" t="s">
        <v>13</v>
      </c>
      <c r="J204" t="s">
        <v>23</v>
      </c>
      <c r="K204" t="s">
        <v>16</v>
      </c>
      <c r="L204" t="s">
        <v>13</v>
      </c>
      <c r="M204" t="s">
        <v>17</v>
      </c>
      <c r="N204">
        <v>89.35</v>
      </c>
      <c r="O204">
        <v>567.79999999999995</v>
      </c>
      <c r="P204" t="s">
        <v>14</v>
      </c>
    </row>
    <row r="205" spans="1:16" x14ac:dyDescent="0.25">
      <c r="A205" t="s">
        <v>227</v>
      </c>
      <c r="B205" t="s">
        <v>12</v>
      </c>
      <c r="C205">
        <v>0</v>
      </c>
      <c r="D205" t="s">
        <v>14</v>
      </c>
      <c r="E205">
        <f>IF(D205="Yes",1,0)</f>
        <v>0</v>
      </c>
      <c r="F205" t="s">
        <v>14</v>
      </c>
      <c r="G205">
        <f>IF(Table1[[#This Row],[Dependents]]="Yes",1,0)</f>
        <v>0</v>
      </c>
      <c r="H205">
        <v>12</v>
      </c>
      <c r="I205" t="s">
        <v>13</v>
      </c>
      <c r="J205" t="s">
        <v>14</v>
      </c>
      <c r="K205" t="s">
        <v>16</v>
      </c>
      <c r="L205" t="s">
        <v>14</v>
      </c>
      <c r="M205" t="s">
        <v>27</v>
      </c>
      <c r="N205">
        <v>19.7</v>
      </c>
      <c r="O205">
        <v>220.35</v>
      </c>
      <c r="P205" t="s">
        <v>14</v>
      </c>
    </row>
    <row r="206" spans="1:16" x14ac:dyDescent="0.25">
      <c r="A206" t="s">
        <v>303</v>
      </c>
      <c r="B206" t="s">
        <v>19</v>
      </c>
      <c r="C206">
        <v>0</v>
      </c>
      <c r="D206" t="s">
        <v>13</v>
      </c>
      <c r="E206">
        <f>IF(D206="Yes",1,0)</f>
        <v>1</v>
      </c>
      <c r="F206" t="s">
        <v>13</v>
      </c>
      <c r="G206">
        <f>IF(Table1[[#This Row],[Dependents]]="Yes",1,0)</f>
        <v>1</v>
      </c>
      <c r="H206">
        <v>60</v>
      </c>
      <c r="I206" t="s">
        <v>13</v>
      </c>
      <c r="J206" t="s">
        <v>23</v>
      </c>
      <c r="K206" t="s">
        <v>20</v>
      </c>
      <c r="L206" t="s">
        <v>13</v>
      </c>
      <c r="M206" t="s">
        <v>21</v>
      </c>
      <c r="N206">
        <v>95.4</v>
      </c>
      <c r="O206">
        <v>5812</v>
      </c>
      <c r="P206" t="s">
        <v>14</v>
      </c>
    </row>
    <row r="207" spans="1:16" x14ac:dyDescent="0.25">
      <c r="A207" t="s">
        <v>229</v>
      </c>
      <c r="B207" t="s">
        <v>12</v>
      </c>
      <c r="C207">
        <v>0</v>
      </c>
      <c r="D207" t="s">
        <v>14</v>
      </c>
      <c r="E207">
        <f>IF(D207="Yes",1,0)</f>
        <v>0</v>
      </c>
      <c r="F207" t="s">
        <v>13</v>
      </c>
      <c r="G207">
        <f>IF(Table1[[#This Row],[Dependents]]="Yes",1,0)</f>
        <v>1</v>
      </c>
      <c r="H207">
        <v>1</v>
      </c>
      <c r="I207" t="s">
        <v>13</v>
      </c>
      <c r="J207" t="s">
        <v>23</v>
      </c>
      <c r="K207" t="s">
        <v>16</v>
      </c>
      <c r="L207" t="s">
        <v>13</v>
      </c>
      <c r="M207" t="s">
        <v>27</v>
      </c>
      <c r="N207">
        <v>73.599999999999994</v>
      </c>
      <c r="O207">
        <v>73.599999999999994</v>
      </c>
      <c r="P207" t="s">
        <v>13</v>
      </c>
    </row>
    <row r="208" spans="1:16" x14ac:dyDescent="0.25">
      <c r="A208" t="s">
        <v>304</v>
      </c>
      <c r="B208" t="s">
        <v>19</v>
      </c>
      <c r="C208">
        <v>1</v>
      </c>
      <c r="D208" t="s">
        <v>13</v>
      </c>
      <c r="E208">
        <f>IF(D208="Yes",1,0)</f>
        <v>1</v>
      </c>
      <c r="F208" t="s">
        <v>13</v>
      </c>
      <c r="G208">
        <f>IF(Table1[[#This Row],[Dependents]]="Yes",1,0)</f>
        <v>1</v>
      </c>
      <c r="H208">
        <v>32</v>
      </c>
      <c r="I208" t="s">
        <v>13</v>
      </c>
      <c r="J208" t="s">
        <v>23</v>
      </c>
      <c r="K208" t="s">
        <v>16</v>
      </c>
      <c r="L208" t="s">
        <v>13</v>
      </c>
      <c r="M208" t="s">
        <v>27</v>
      </c>
      <c r="N208">
        <v>93.95</v>
      </c>
      <c r="O208">
        <v>2861.45</v>
      </c>
      <c r="P208" t="s">
        <v>14</v>
      </c>
    </row>
    <row r="209" spans="1:16" x14ac:dyDescent="0.25">
      <c r="A209" t="s">
        <v>231</v>
      </c>
      <c r="B209" t="s">
        <v>12</v>
      </c>
      <c r="C209">
        <v>1</v>
      </c>
      <c r="D209" t="s">
        <v>14</v>
      </c>
      <c r="E209">
        <f>IF(D209="Yes",1,0)</f>
        <v>0</v>
      </c>
      <c r="F209" t="s">
        <v>14</v>
      </c>
      <c r="G209">
        <f>IF(Table1[[#This Row],[Dependents]]="Yes",1,0)</f>
        <v>0</v>
      </c>
      <c r="H209">
        <v>4</v>
      </c>
      <c r="I209" t="s">
        <v>13</v>
      </c>
      <c r="J209" t="s">
        <v>23</v>
      </c>
      <c r="K209" t="s">
        <v>16</v>
      </c>
      <c r="L209" t="s">
        <v>13</v>
      </c>
      <c r="M209" t="s">
        <v>17</v>
      </c>
      <c r="N209">
        <v>95.45</v>
      </c>
      <c r="O209">
        <v>396.1</v>
      </c>
      <c r="P209" t="s">
        <v>13</v>
      </c>
    </row>
    <row r="210" spans="1:16" x14ac:dyDescent="0.25">
      <c r="A210" t="s">
        <v>311</v>
      </c>
      <c r="B210" t="s">
        <v>19</v>
      </c>
      <c r="C210">
        <v>0</v>
      </c>
      <c r="D210" t="s">
        <v>13</v>
      </c>
      <c r="E210">
        <f>IF(D210="Yes",1,0)</f>
        <v>1</v>
      </c>
      <c r="F210" t="s">
        <v>14</v>
      </c>
      <c r="G210">
        <f>IF(Table1[[#This Row],[Dependents]]="Yes",1,0)</f>
        <v>0</v>
      </c>
      <c r="H210">
        <v>70</v>
      </c>
      <c r="I210" t="s">
        <v>13</v>
      </c>
      <c r="J210" t="s">
        <v>23</v>
      </c>
      <c r="K210" t="s">
        <v>30</v>
      </c>
      <c r="L210" t="s">
        <v>13</v>
      </c>
      <c r="M210" t="s">
        <v>21</v>
      </c>
      <c r="N210">
        <v>98.7</v>
      </c>
      <c r="O210">
        <v>6858.9</v>
      </c>
      <c r="P210" t="s">
        <v>14</v>
      </c>
    </row>
    <row r="211" spans="1:16" x14ac:dyDescent="0.25">
      <c r="A211" t="s">
        <v>233</v>
      </c>
      <c r="B211" t="s">
        <v>12</v>
      </c>
      <c r="C211">
        <v>0</v>
      </c>
      <c r="D211" t="s">
        <v>13</v>
      </c>
      <c r="E211">
        <f>IF(D211="Yes",1,0)</f>
        <v>1</v>
      </c>
      <c r="F211" t="s">
        <v>13</v>
      </c>
      <c r="G211">
        <f>IF(Table1[[#This Row],[Dependents]]="Yes",1,0)</f>
        <v>1</v>
      </c>
      <c r="H211">
        <v>68</v>
      </c>
      <c r="I211" t="s">
        <v>14</v>
      </c>
      <c r="J211" t="s">
        <v>15</v>
      </c>
      <c r="K211" t="s">
        <v>30</v>
      </c>
      <c r="L211" t="s">
        <v>14</v>
      </c>
      <c r="M211" t="s">
        <v>25</v>
      </c>
      <c r="N211">
        <v>60.3</v>
      </c>
      <c r="O211">
        <v>4109</v>
      </c>
      <c r="P211" t="s">
        <v>14</v>
      </c>
    </row>
    <row r="212" spans="1:16" x14ac:dyDescent="0.25">
      <c r="A212" t="s">
        <v>317</v>
      </c>
      <c r="B212" t="s">
        <v>19</v>
      </c>
      <c r="C212">
        <v>0</v>
      </c>
      <c r="D212" t="s">
        <v>14</v>
      </c>
      <c r="E212">
        <f>IF(D212="Yes",1,0)</f>
        <v>0</v>
      </c>
      <c r="F212" t="s">
        <v>13</v>
      </c>
      <c r="G212">
        <f>IF(Table1[[#This Row],[Dependents]]="Yes",1,0)</f>
        <v>1</v>
      </c>
      <c r="H212">
        <v>29</v>
      </c>
      <c r="I212" t="s">
        <v>13</v>
      </c>
      <c r="J212" t="s">
        <v>23</v>
      </c>
      <c r="K212" t="s">
        <v>20</v>
      </c>
      <c r="L212" t="s">
        <v>14</v>
      </c>
      <c r="M212" t="s">
        <v>25</v>
      </c>
      <c r="N212">
        <v>100.55</v>
      </c>
      <c r="O212">
        <v>2830.45</v>
      </c>
      <c r="P212" t="s">
        <v>14</v>
      </c>
    </row>
    <row r="213" spans="1:16" x14ac:dyDescent="0.25">
      <c r="A213" t="s">
        <v>320</v>
      </c>
      <c r="B213" t="s">
        <v>19</v>
      </c>
      <c r="C213">
        <v>1</v>
      </c>
      <c r="D213" t="s">
        <v>13</v>
      </c>
      <c r="E213">
        <f>IF(D213="Yes",1,0)</f>
        <v>1</v>
      </c>
      <c r="F213" t="s">
        <v>14</v>
      </c>
      <c r="G213">
        <f>IF(Table1[[#This Row],[Dependents]]="Yes",1,0)</f>
        <v>0</v>
      </c>
      <c r="H213">
        <v>52</v>
      </c>
      <c r="I213" t="s">
        <v>13</v>
      </c>
      <c r="J213" t="s">
        <v>23</v>
      </c>
      <c r="K213" t="s">
        <v>20</v>
      </c>
      <c r="L213" t="s">
        <v>13</v>
      </c>
      <c r="M213" t="s">
        <v>21</v>
      </c>
      <c r="N213">
        <v>105.1</v>
      </c>
      <c r="O213">
        <v>5376.4</v>
      </c>
      <c r="P213" t="s">
        <v>14</v>
      </c>
    </row>
    <row r="214" spans="1:16" x14ac:dyDescent="0.25">
      <c r="A214" t="s">
        <v>321</v>
      </c>
      <c r="B214" t="s">
        <v>19</v>
      </c>
      <c r="C214">
        <v>0</v>
      </c>
      <c r="D214" t="s">
        <v>14</v>
      </c>
      <c r="E214">
        <f>IF(D214="Yes",1,0)</f>
        <v>0</v>
      </c>
      <c r="F214" t="s">
        <v>14</v>
      </c>
      <c r="G214">
        <f>IF(Table1[[#This Row],[Dependents]]="Yes",1,0)</f>
        <v>0</v>
      </c>
      <c r="H214">
        <v>18</v>
      </c>
      <c r="I214" t="s">
        <v>13</v>
      </c>
      <c r="J214" t="s">
        <v>23</v>
      </c>
      <c r="K214" t="s">
        <v>16</v>
      </c>
      <c r="L214" t="s">
        <v>13</v>
      </c>
      <c r="M214" t="s">
        <v>21</v>
      </c>
      <c r="N214">
        <v>75.599999999999994</v>
      </c>
      <c r="O214">
        <v>1395.05</v>
      </c>
      <c r="P214" t="s">
        <v>14</v>
      </c>
    </row>
    <row r="215" spans="1:16" x14ac:dyDescent="0.25">
      <c r="A215" t="s">
        <v>325</v>
      </c>
      <c r="B215" t="s">
        <v>19</v>
      </c>
      <c r="C215">
        <v>0</v>
      </c>
      <c r="D215" t="s">
        <v>13</v>
      </c>
      <c r="E215">
        <f>IF(D215="Yes",1,0)</f>
        <v>1</v>
      </c>
      <c r="F215" t="s">
        <v>13</v>
      </c>
      <c r="G215">
        <f>IF(Table1[[#This Row],[Dependents]]="Yes",1,0)</f>
        <v>1</v>
      </c>
      <c r="H215">
        <v>72</v>
      </c>
      <c r="I215" t="s">
        <v>13</v>
      </c>
      <c r="J215" t="s">
        <v>23</v>
      </c>
      <c r="K215" t="s">
        <v>30</v>
      </c>
      <c r="L215" t="s">
        <v>13</v>
      </c>
      <c r="M215" t="s">
        <v>25</v>
      </c>
      <c r="N215">
        <v>114.05</v>
      </c>
      <c r="O215">
        <v>8468.2000000000007</v>
      </c>
      <c r="P215" t="s">
        <v>14</v>
      </c>
    </row>
    <row r="216" spans="1:16" x14ac:dyDescent="0.25">
      <c r="A216" t="s">
        <v>238</v>
      </c>
      <c r="B216" t="s">
        <v>12</v>
      </c>
      <c r="C216">
        <v>0</v>
      </c>
      <c r="D216" t="s">
        <v>14</v>
      </c>
      <c r="E216">
        <f>IF(D216="Yes",1,0)</f>
        <v>0</v>
      </c>
      <c r="F216" t="s">
        <v>14</v>
      </c>
      <c r="G216">
        <f>IF(Table1[[#This Row],[Dependents]]="Yes",1,0)</f>
        <v>0</v>
      </c>
      <c r="H216">
        <v>1</v>
      </c>
      <c r="I216" t="s">
        <v>13</v>
      </c>
      <c r="J216" t="s">
        <v>14</v>
      </c>
      <c r="K216" t="s">
        <v>16</v>
      </c>
      <c r="L216" t="s">
        <v>13</v>
      </c>
      <c r="M216" t="s">
        <v>21</v>
      </c>
      <c r="N216">
        <v>19.25</v>
      </c>
      <c r="O216">
        <v>19.25</v>
      </c>
      <c r="P216" t="s">
        <v>14</v>
      </c>
    </row>
    <row r="217" spans="1:16" x14ac:dyDescent="0.25">
      <c r="A217" t="s">
        <v>239</v>
      </c>
      <c r="B217" t="s">
        <v>12</v>
      </c>
      <c r="C217">
        <v>0</v>
      </c>
      <c r="D217" t="s">
        <v>14</v>
      </c>
      <c r="E217">
        <f>IF(D217="Yes",1,0)</f>
        <v>0</v>
      </c>
      <c r="F217" t="s">
        <v>14</v>
      </c>
      <c r="G217">
        <f>IF(Table1[[#This Row],[Dependents]]="Yes",1,0)</f>
        <v>0</v>
      </c>
      <c r="H217">
        <v>43</v>
      </c>
      <c r="I217" t="s">
        <v>13</v>
      </c>
      <c r="J217" t="s">
        <v>23</v>
      </c>
      <c r="K217" t="s">
        <v>30</v>
      </c>
      <c r="L217" t="s">
        <v>14</v>
      </c>
      <c r="M217" t="s">
        <v>25</v>
      </c>
      <c r="N217">
        <v>115.05</v>
      </c>
      <c r="O217">
        <v>4895.1000000000004</v>
      </c>
      <c r="P217" t="s">
        <v>14</v>
      </c>
    </row>
    <row r="218" spans="1:16" x14ac:dyDescent="0.25">
      <c r="A218" t="s">
        <v>240</v>
      </c>
      <c r="B218" t="s">
        <v>12</v>
      </c>
      <c r="C218">
        <v>1</v>
      </c>
      <c r="D218" t="s">
        <v>13</v>
      </c>
      <c r="E218">
        <f>IF(D218="Yes",1,0)</f>
        <v>1</v>
      </c>
      <c r="F218" t="s">
        <v>14</v>
      </c>
      <c r="G218">
        <f>IF(Table1[[#This Row],[Dependents]]="Yes",1,0)</f>
        <v>0</v>
      </c>
      <c r="H218">
        <v>5</v>
      </c>
      <c r="I218" t="s">
        <v>13</v>
      </c>
      <c r="J218" t="s">
        <v>23</v>
      </c>
      <c r="K218" t="s">
        <v>16</v>
      </c>
      <c r="L218" t="s">
        <v>13</v>
      </c>
      <c r="M218" t="s">
        <v>17</v>
      </c>
      <c r="N218">
        <v>69.349999999999994</v>
      </c>
      <c r="O218">
        <v>341.6</v>
      </c>
      <c r="P218" t="s">
        <v>14</v>
      </c>
    </row>
    <row r="219" spans="1:16" x14ac:dyDescent="0.25">
      <c r="A219" t="s">
        <v>326</v>
      </c>
      <c r="B219" t="s">
        <v>19</v>
      </c>
      <c r="C219">
        <v>0</v>
      </c>
      <c r="D219" t="s">
        <v>13</v>
      </c>
      <c r="E219">
        <f>IF(D219="Yes",1,0)</f>
        <v>1</v>
      </c>
      <c r="F219" t="s">
        <v>14</v>
      </c>
      <c r="G219">
        <f>IF(Table1[[#This Row],[Dependents]]="Yes",1,0)</f>
        <v>0</v>
      </c>
      <c r="H219">
        <v>35</v>
      </c>
      <c r="I219" t="s">
        <v>13</v>
      </c>
      <c r="J219" t="s">
        <v>23</v>
      </c>
      <c r="K219" t="s">
        <v>16</v>
      </c>
      <c r="L219" t="s">
        <v>13</v>
      </c>
      <c r="M219" t="s">
        <v>21</v>
      </c>
      <c r="N219">
        <v>89.85</v>
      </c>
      <c r="O219">
        <v>3161.2</v>
      </c>
      <c r="P219" t="s">
        <v>14</v>
      </c>
    </row>
    <row r="220" spans="1:16" x14ac:dyDescent="0.25">
      <c r="A220" t="s">
        <v>327</v>
      </c>
      <c r="B220" t="s">
        <v>19</v>
      </c>
      <c r="C220">
        <v>0</v>
      </c>
      <c r="D220" t="s">
        <v>14</v>
      </c>
      <c r="E220">
        <f>IF(D220="Yes",1,0)</f>
        <v>0</v>
      </c>
      <c r="F220" t="s">
        <v>14</v>
      </c>
      <c r="G220">
        <f>IF(Table1[[#This Row],[Dependents]]="Yes",1,0)</f>
        <v>0</v>
      </c>
      <c r="H220">
        <v>1</v>
      </c>
      <c r="I220" t="s">
        <v>13</v>
      </c>
      <c r="J220" t="s">
        <v>15</v>
      </c>
      <c r="K220" t="s">
        <v>16</v>
      </c>
      <c r="L220" t="s">
        <v>14</v>
      </c>
      <c r="M220" t="s">
        <v>27</v>
      </c>
      <c r="N220">
        <v>55.05</v>
      </c>
      <c r="O220">
        <v>55.05</v>
      </c>
      <c r="P220" t="s">
        <v>14</v>
      </c>
    </row>
    <row r="221" spans="1:16" x14ac:dyDescent="0.25">
      <c r="A221" t="s">
        <v>243</v>
      </c>
      <c r="B221" t="s">
        <v>12</v>
      </c>
      <c r="C221">
        <v>0</v>
      </c>
      <c r="D221" t="s">
        <v>13</v>
      </c>
      <c r="E221">
        <f>IF(D221="Yes",1,0)</f>
        <v>1</v>
      </c>
      <c r="F221" t="s">
        <v>13</v>
      </c>
      <c r="G221">
        <f>IF(Table1[[#This Row],[Dependents]]="Yes",1,0)</f>
        <v>1</v>
      </c>
      <c r="H221">
        <v>38</v>
      </c>
      <c r="I221" t="s">
        <v>13</v>
      </c>
      <c r="J221" t="s">
        <v>15</v>
      </c>
      <c r="K221" t="s">
        <v>20</v>
      </c>
      <c r="L221" t="s">
        <v>14</v>
      </c>
      <c r="M221" t="s">
        <v>25</v>
      </c>
      <c r="N221">
        <v>80.3</v>
      </c>
      <c r="O221">
        <v>3058.65</v>
      </c>
      <c r="P221" t="s">
        <v>13</v>
      </c>
    </row>
    <row r="222" spans="1:16" x14ac:dyDescent="0.25">
      <c r="A222" t="s">
        <v>244</v>
      </c>
      <c r="B222" t="s">
        <v>12</v>
      </c>
      <c r="C222">
        <v>0</v>
      </c>
      <c r="D222" t="s">
        <v>13</v>
      </c>
      <c r="E222">
        <f>IF(D222="Yes",1,0)</f>
        <v>1</v>
      </c>
      <c r="F222" t="s">
        <v>13</v>
      </c>
      <c r="G222">
        <f>IF(Table1[[#This Row],[Dependents]]="Yes",1,0)</f>
        <v>1</v>
      </c>
      <c r="H222">
        <v>72</v>
      </c>
      <c r="I222" t="s">
        <v>14</v>
      </c>
      <c r="J222" t="s">
        <v>15</v>
      </c>
      <c r="K222" t="s">
        <v>30</v>
      </c>
      <c r="L222" t="s">
        <v>13</v>
      </c>
      <c r="M222" t="s">
        <v>17</v>
      </c>
      <c r="N222">
        <v>60</v>
      </c>
      <c r="O222">
        <v>4264</v>
      </c>
      <c r="P222" t="s">
        <v>14</v>
      </c>
    </row>
    <row r="223" spans="1:16" x14ac:dyDescent="0.25">
      <c r="A223" t="s">
        <v>333</v>
      </c>
      <c r="B223" t="s">
        <v>19</v>
      </c>
      <c r="C223">
        <v>0</v>
      </c>
      <c r="D223" t="s">
        <v>13</v>
      </c>
      <c r="E223">
        <f>IF(D223="Yes",1,0)</f>
        <v>1</v>
      </c>
      <c r="F223" t="s">
        <v>13</v>
      </c>
      <c r="G223">
        <f>IF(Table1[[#This Row],[Dependents]]="Yes",1,0)</f>
        <v>1</v>
      </c>
      <c r="H223">
        <v>8</v>
      </c>
      <c r="I223" t="s">
        <v>13</v>
      </c>
      <c r="J223" t="s">
        <v>23</v>
      </c>
      <c r="K223" t="s">
        <v>16</v>
      </c>
      <c r="L223" t="s">
        <v>13</v>
      </c>
      <c r="M223" t="s">
        <v>17</v>
      </c>
      <c r="N223">
        <v>94.75</v>
      </c>
      <c r="O223">
        <v>759.55</v>
      </c>
      <c r="P223" t="s">
        <v>14</v>
      </c>
    </row>
    <row r="224" spans="1:16" x14ac:dyDescent="0.25">
      <c r="A224" t="s">
        <v>246</v>
      </c>
      <c r="B224" t="s">
        <v>12</v>
      </c>
      <c r="C224">
        <v>0</v>
      </c>
      <c r="D224" t="s">
        <v>13</v>
      </c>
      <c r="E224">
        <f>IF(D224="Yes",1,0)</f>
        <v>1</v>
      </c>
      <c r="F224" t="s">
        <v>13</v>
      </c>
      <c r="G224">
        <f>IF(Table1[[#This Row],[Dependents]]="Yes",1,0)</f>
        <v>1</v>
      </c>
      <c r="H224">
        <v>9</v>
      </c>
      <c r="I224" t="s">
        <v>13</v>
      </c>
      <c r="J224" t="s">
        <v>15</v>
      </c>
      <c r="K224" t="s">
        <v>20</v>
      </c>
      <c r="L224" t="s">
        <v>14</v>
      </c>
      <c r="M224" t="s">
        <v>27</v>
      </c>
      <c r="N224">
        <v>48.6</v>
      </c>
      <c r="O224">
        <v>422.3</v>
      </c>
      <c r="P224" t="s">
        <v>14</v>
      </c>
    </row>
    <row r="225" spans="1:16" x14ac:dyDescent="0.25">
      <c r="A225" t="s">
        <v>335</v>
      </c>
      <c r="B225" t="s">
        <v>19</v>
      </c>
      <c r="C225">
        <v>0</v>
      </c>
      <c r="D225" t="s">
        <v>13</v>
      </c>
      <c r="E225">
        <f>IF(D225="Yes",1,0)</f>
        <v>1</v>
      </c>
      <c r="F225" t="s">
        <v>14</v>
      </c>
      <c r="G225">
        <f>IF(Table1[[#This Row],[Dependents]]="Yes",1,0)</f>
        <v>0</v>
      </c>
      <c r="H225">
        <v>60</v>
      </c>
      <c r="I225" t="s">
        <v>14</v>
      </c>
      <c r="J225" t="s">
        <v>15</v>
      </c>
      <c r="K225" t="s">
        <v>16</v>
      </c>
      <c r="L225" t="s">
        <v>13</v>
      </c>
      <c r="M225" t="s">
        <v>21</v>
      </c>
      <c r="N225">
        <v>60.2</v>
      </c>
      <c r="O225">
        <v>3582.4</v>
      </c>
      <c r="P225" t="s">
        <v>14</v>
      </c>
    </row>
    <row r="226" spans="1:16" x14ac:dyDescent="0.25">
      <c r="A226" t="s">
        <v>248</v>
      </c>
      <c r="B226" t="s">
        <v>12</v>
      </c>
      <c r="C226">
        <v>0</v>
      </c>
      <c r="D226" t="s">
        <v>13</v>
      </c>
      <c r="E226">
        <f>IF(D226="Yes",1,0)</f>
        <v>1</v>
      </c>
      <c r="F226" t="s">
        <v>14</v>
      </c>
      <c r="G226">
        <f>IF(Table1[[#This Row],[Dependents]]="Yes",1,0)</f>
        <v>0</v>
      </c>
      <c r="H226">
        <v>52</v>
      </c>
      <c r="I226" t="s">
        <v>13</v>
      </c>
      <c r="J226" t="s">
        <v>23</v>
      </c>
      <c r="K226" t="s">
        <v>16</v>
      </c>
      <c r="L226" t="s">
        <v>13</v>
      </c>
      <c r="M226" t="s">
        <v>25</v>
      </c>
      <c r="N226">
        <v>102.7</v>
      </c>
      <c r="O226">
        <v>5138.1000000000004</v>
      </c>
      <c r="P226" t="s">
        <v>14</v>
      </c>
    </row>
    <row r="227" spans="1:16" x14ac:dyDescent="0.25">
      <c r="A227" t="s">
        <v>249</v>
      </c>
      <c r="B227" t="s">
        <v>12</v>
      </c>
      <c r="C227">
        <v>1</v>
      </c>
      <c r="D227" t="s">
        <v>14</v>
      </c>
      <c r="E227">
        <f>IF(D227="Yes",1,0)</f>
        <v>0</v>
      </c>
      <c r="F227" t="s">
        <v>14</v>
      </c>
      <c r="G227">
        <f>IF(Table1[[#This Row],[Dependents]]="Yes",1,0)</f>
        <v>0</v>
      </c>
      <c r="H227">
        <v>2</v>
      </c>
      <c r="I227" t="s">
        <v>13</v>
      </c>
      <c r="J227" t="s">
        <v>23</v>
      </c>
      <c r="K227" t="s">
        <v>16</v>
      </c>
      <c r="L227" t="s">
        <v>13</v>
      </c>
      <c r="M227" t="s">
        <v>17</v>
      </c>
      <c r="N227">
        <v>70.349999999999994</v>
      </c>
      <c r="O227">
        <v>139.05000000000001</v>
      </c>
      <c r="P227" t="s">
        <v>13</v>
      </c>
    </row>
    <row r="228" spans="1:16" x14ac:dyDescent="0.25">
      <c r="A228" t="s">
        <v>250</v>
      </c>
      <c r="B228" t="s">
        <v>12</v>
      </c>
      <c r="C228">
        <v>1</v>
      </c>
      <c r="D228" t="s">
        <v>13</v>
      </c>
      <c r="E228">
        <f>IF(D228="Yes",1,0)</f>
        <v>1</v>
      </c>
      <c r="F228" t="s">
        <v>13</v>
      </c>
      <c r="G228">
        <f>IF(Table1[[#This Row],[Dependents]]="Yes",1,0)</f>
        <v>1</v>
      </c>
      <c r="H228">
        <v>28</v>
      </c>
      <c r="I228" t="s">
        <v>14</v>
      </c>
      <c r="J228" t="s">
        <v>15</v>
      </c>
      <c r="K228" t="s">
        <v>16</v>
      </c>
      <c r="L228" t="s">
        <v>13</v>
      </c>
      <c r="M228" t="s">
        <v>17</v>
      </c>
      <c r="N228">
        <v>35.9</v>
      </c>
      <c r="O228">
        <v>973.65</v>
      </c>
      <c r="P228" t="s">
        <v>14</v>
      </c>
    </row>
    <row r="229" spans="1:16" x14ac:dyDescent="0.25">
      <c r="A229" t="s">
        <v>251</v>
      </c>
      <c r="B229" t="s">
        <v>12</v>
      </c>
      <c r="C229">
        <v>0</v>
      </c>
      <c r="D229" t="s">
        <v>13</v>
      </c>
      <c r="E229">
        <f>IF(D229="Yes",1,0)</f>
        <v>1</v>
      </c>
      <c r="F229" t="s">
        <v>13</v>
      </c>
      <c r="G229">
        <f>IF(Table1[[#This Row],[Dependents]]="Yes",1,0)</f>
        <v>1</v>
      </c>
      <c r="H229">
        <v>35</v>
      </c>
      <c r="I229" t="s">
        <v>13</v>
      </c>
      <c r="J229" t="s">
        <v>14</v>
      </c>
      <c r="K229" t="s">
        <v>30</v>
      </c>
      <c r="L229" t="s">
        <v>13</v>
      </c>
      <c r="M229" t="s">
        <v>27</v>
      </c>
      <c r="N229">
        <v>19.850000000000001</v>
      </c>
      <c r="O229">
        <v>739.35</v>
      </c>
      <c r="P229" t="s">
        <v>14</v>
      </c>
    </row>
    <row r="230" spans="1:16" x14ac:dyDescent="0.25">
      <c r="A230" t="s">
        <v>252</v>
      </c>
      <c r="B230" t="s">
        <v>12</v>
      </c>
      <c r="C230">
        <v>0</v>
      </c>
      <c r="D230" t="s">
        <v>14</v>
      </c>
      <c r="E230">
        <f>IF(D230="Yes",1,0)</f>
        <v>0</v>
      </c>
      <c r="F230" t="s">
        <v>14</v>
      </c>
      <c r="G230">
        <f>IF(Table1[[#This Row],[Dependents]]="Yes",1,0)</f>
        <v>0</v>
      </c>
      <c r="H230">
        <v>8</v>
      </c>
      <c r="I230" t="s">
        <v>13</v>
      </c>
      <c r="J230" t="s">
        <v>14</v>
      </c>
      <c r="K230" t="s">
        <v>20</v>
      </c>
      <c r="L230" t="s">
        <v>13</v>
      </c>
      <c r="M230" t="s">
        <v>27</v>
      </c>
      <c r="N230">
        <v>19.2</v>
      </c>
      <c r="O230">
        <v>161.94999999999999</v>
      </c>
      <c r="P230" t="s">
        <v>14</v>
      </c>
    </row>
    <row r="231" spans="1:16" x14ac:dyDescent="0.25">
      <c r="A231" t="s">
        <v>253</v>
      </c>
      <c r="B231" t="s">
        <v>12</v>
      </c>
      <c r="C231">
        <v>0</v>
      </c>
      <c r="D231" t="s">
        <v>14</v>
      </c>
      <c r="E231">
        <f>IF(D231="Yes",1,0)</f>
        <v>0</v>
      </c>
      <c r="F231" t="s">
        <v>14</v>
      </c>
      <c r="G231">
        <f>IF(Table1[[#This Row],[Dependents]]="Yes",1,0)</f>
        <v>0</v>
      </c>
      <c r="H231">
        <v>7</v>
      </c>
      <c r="I231" t="s">
        <v>13</v>
      </c>
      <c r="J231" t="s">
        <v>23</v>
      </c>
      <c r="K231" t="s">
        <v>16</v>
      </c>
      <c r="L231" t="s">
        <v>13</v>
      </c>
      <c r="M231" t="s">
        <v>17</v>
      </c>
      <c r="N231">
        <v>73.849999999999994</v>
      </c>
      <c r="O231">
        <v>511.25</v>
      </c>
      <c r="P231" t="s">
        <v>13</v>
      </c>
    </row>
    <row r="232" spans="1:16" x14ac:dyDescent="0.25">
      <c r="A232" t="s">
        <v>254</v>
      </c>
      <c r="B232" t="s">
        <v>12</v>
      </c>
      <c r="C232">
        <v>0</v>
      </c>
      <c r="D232" t="s">
        <v>14</v>
      </c>
      <c r="E232">
        <f>IF(D232="Yes",1,0)</f>
        <v>0</v>
      </c>
      <c r="F232" t="s">
        <v>14</v>
      </c>
      <c r="G232">
        <f>IF(Table1[[#This Row],[Dependents]]="Yes",1,0)</f>
        <v>0</v>
      </c>
      <c r="H232">
        <v>2</v>
      </c>
      <c r="I232" t="s">
        <v>13</v>
      </c>
      <c r="J232" t="s">
        <v>23</v>
      </c>
      <c r="K232" t="s">
        <v>16</v>
      </c>
      <c r="L232" t="s">
        <v>14</v>
      </c>
      <c r="M232" t="s">
        <v>27</v>
      </c>
      <c r="N232">
        <v>80.599999999999994</v>
      </c>
      <c r="O232">
        <v>155.80000000000001</v>
      </c>
      <c r="P232" t="s">
        <v>13</v>
      </c>
    </row>
    <row r="233" spans="1:16" x14ac:dyDescent="0.25">
      <c r="A233" t="s">
        <v>255</v>
      </c>
      <c r="B233" t="s">
        <v>12</v>
      </c>
      <c r="C233">
        <v>0</v>
      </c>
      <c r="D233" t="s">
        <v>14</v>
      </c>
      <c r="E233">
        <f>IF(D233="Yes",1,0)</f>
        <v>0</v>
      </c>
      <c r="F233" t="s">
        <v>14</v>
      </c>
      <c r="G233">
        <f>IF(Table1[[#This Row],[Dependents]]="Yes",1,0)</f>
        <v>0</v>
      </c>
      <c r="H233">
        <v>43</v>
      </c>
      <c r="I233" t="s">
        <v>13</v>
      </c>
      <c r="J233" t="s">
        <v>23</v>
      </c>
      <c r="K233" t="s">
        <v>30</v>
      </c>
      <c r="L233" t="s">
        <v>13</v>
      </c>
      <c r="M233" t="s">
        <v>17</v>
      </c>
      <c r="N233">
        <v>104.6</v>
      </c>
      <c r="O233">
        <v>4759.8500000000004</v>
      </c>
      <c r="P233" t="s">
        <v>13</v>
      </c>
    </row>
    <row r="234" spans="1:16" x14ac:dyDescent="0.25">
      <c r="A234" t="s">
        <v>256</v>
      </c>
      <c r="B234" t="s">
        <v>12</v>
      </c>
      <c r="C234">
        <v>0</v>
      </c>
      <c r="D234" t="s">
        <v>14</v>
      </c>
      <c r="E234">
        <f>IF(D234="Yes",1,0)</f>
        <v>0</v>
      </c>
      <c r="F234" t="s">
        <v>14</v>
      </c>
      <c r="G234">
        <f>IF(Table1[[#This Row],[Dependents]]="Yes",1,0)</f>
        <v>0</v>
      </c>
      <c r="H234">
        <v>68</v>
      </c>
      <c r="I234" t="s">
        <v>13</v>
      </c>
      <c r="J234" t="s">
        <v>15</v>
      </c>
      <c r="K234" t="s">
        <v>30</v>
      </c>
      <c r="L234" t="s">
        <v>13</v>
      </c>
      <c r="M234" t="s">
        <v>17</v>
      </c>
      <c r="N234">
        <v>88.15</v>
      </c>
      <c r="O234">
        <v>6148.45</v>
      </c>
      <c r="P234" t="s">
        <v>14</v>
      </c>
    </row>
    <row r="235" spans="1:16" x14ac:dyDescent="0.25">
      <c r="A235" t="s">
        <v>257</v>
      </c>
      <c r="B235" t="s">
        <v>12</v>
      </c>
      <c r="C235">
        <v>0</v>
      </c>
      <c r="D235" t="s">
        <v>14</v>
      </c>
      <c r="E235">
        <f>IF(D235="Yes",1,0)</f>
        <v>0</v>
      </c>
      <c r="F235" t="s">
        <v>14</v>
      </c>
      <c r="G235">
        <f>IF(Table1[[#This Row],[Dependents]]="Yes",1,0)</f>
        <v>0</v>
      </c>
      <c r="H235">
        <v>36</v>
      </c>
      <c r="I235" t="s">
        <v>13</v>
      </c>
      <c r="J235" t="s">
        <v>23</v>
      </c>
      <c r="K235" t="s">
        <v>16</v>
      </c>
      <c r="L235" t="s">
        <v>13</v>
      </c>
      <c r="M235" t="s">
        <v>25</v>
      </c>
      <c r="N235">
        <v>94.8</v>
      </c>
      <c r="O235">
        <v>3565.65</v>
      </c>
      <c r="P235" t="s">
        <v>14</v>
      </c>
    </row>
    <row r="236" spans="1:16" x14ac:dyDescent="0.25">
      <c r="A236" t="s">
        <v>339</v>
      </c>
      <c r="B236" t="s">
        <v>19</v>
      </c>
      <c r="C236">
        <v>0</v>
      </c>
      <c r="D236" t="s">
        <v>13</v>
      </c>
      <c r="E236">
        <f>IF(D236="Yes",1,0)</f>
        <v>1</v>
      </c>
      <c r="F236" t="s">
        <v>13</v>
      </c>
      <c r="G236">
        <f>IF(Table1[[#This Row],[Dependents]]="Yes",1,0)</f>
        <v>1</v>
      </c>
      <c r="H236">
        <v>28</v>
      </c>
      <c r="I236" t="s">
        <v>13</v>
      </c>
      <c r="J236" t="s">
        <v>23</v>
      </c>
      <c r="K236" t="s">
        <v>20</v>
      </c>
      <c r="L236" t="s">
        <v>14</v>
      </c>
      <c r="M236" t="s">
        <v>21</v>
      </c>
      <c r="N236">
        <v>92.9</v>
      </c>
      <c r="O236">
        <v>2768.35</v>
      </c>
      <c r="P236" t="s">
        <v>14</v>
      </c>
    </row>
    <row r="237" spans="1:16" x14ac:dyDescent="0.25">
      <c r="A237" t="s">
        <v>259</v>
      </c>
      <c r="B237" t="s">
        <v>12</v>
      </c>
      <c r="C237">
        <v>0</v>
      </c>
      <c r="D237" t="s">
        <v>13</v>
      </c>
      <c r="E237">
        <f>IF(D237="Yes",1,0)</f>
        <v>1</v>
      </c>
      <c r="F237" t="s">
        <v>13</v>
      </c>
      <c r="G237">
        <f>IF(Table1[[#This Row],[Dependents]]="Yes",1,0)</f>
        <v>1</v>
      </c>
      <c r="H237">
        <v>66</v>
      </c>
      <c r="I237" t="s">
        <v>13</v>
      </c>
      <c r="J237" t="s">
        <v>15</v>
      </c>
      <c r="K237" t="s">
        <v>16</v>
      </c>
      <c r="L237" t="s">
        <v>13</v>
      </c>
      <c r="M237" t="s">
        <v>21</v>
      </c>
      <c r="N237">
        <v>67.45</v>
      </c>
      <c r="O237">
        <v>4508.6499999999996</v>
      </c>
      <c r="P237" t="s">
        <v>14</v>
      </c>
    </row>
    <row r="238" spans="1:16" x14ac:dyDescent="0.25">
      <c r="A238" t="s">
        <v>260</v>
      </c>
      <c r="B238" t="s">
        <v>12</v>
      </c>
      <c r="C238">
        <v>0</v>
      </c>
      <c r="D238" t="s">
        <v>14</v>
      </c>
      <c r="E238">
        <f>IF(D238="Yes",1,0)</f>
        <v>0</v>
      </c>
      <c r="F238" t="s">
        <v>13</v>
      </c>
      <c r="G238">
        <f>IF(Table1[[#This Row],[Dependents]]="Yes",1,0)</f>
        <v>1</v>
      </c>
      <c r="H238">
        <v>41</v>
      </c>
      <c r="I238" t="s">
        <v>13</v>
      </c>
      <c r="J238" t="s">
        <v>14</v>
      </c>
      <c r="K238" t="s">
        <v>20</v>
      </c>
      <c r="L238" t="s">
        <v>13</v>
      </c>
      <c r="M238" t="s">
        <v>25</v>
      </c>
      <c r="N238">
        <v>20.25</v>
      </c>
      <c r="O238">
        <v>865</v>
      </c>
      <c r="P238" t="s">
        <v>14</v>
      </c>
    </row>
    <row r="239" spans="1:16" x14ac:dyDescent="0.25">
      <c r="A239" t="s">
        <v>261</v>
      </c>
      <c r="B239" t="s">
        <v>12</v>
      </c>
      <c r="C239">
        <v>1</v>
      </c>
      <c r="D239" t="s">
        <v>14</v>
      </c>
      <c r="E239">
        <f>IF(D239="Yes",1,0)</f>
        <v>0</v>
      </c>
      <c r="F239" t="s">
        <v>14</v>
      </c>
      <c r="G239">
        <f>IF(Table1[[#This Row],[Dependents]]="Yes",1,0)</f>
        <v>0</v>
      </c>
      <c r="H239">
        <v>1</v>
      </c>
      <c r="I239" t="s">
        <v>13</v>
      </c>
      <c r="J239" t="s">
        <v>23</v>
      </c>
      <c r="K239" t="s">
        <v>16</v>
      </c>
      <c r="L239" t="s">
        <v>13</v>
      </c>
      <c r="M239" t="s">
        <v>17</v>
      </c>
      <c r="N239">
        <v>72.099999999999994</v>
      </c>
      <c r="O239">
        <v>72.099999999999994</v>
      </c>
      <c r="P239" t="s">
        <v>14</v>
      </c>
    </row>
    <row r="240" spans="1:16" x14ac:dyDescent="0.25">
      <c r="A240" t="s">
        <v>262</v>
      </c>
      <c r="B240" t="s">
        <v>12</v>
      </c>
      <c r="C240">
        <v>0</v>
      </c>
      <c r="D240" t="s">
        <v>13</v>
      </c>
      <c r="E240">
        <f>IF(D240="Yes",1,0)</f>
        <v>1</v>
      </c>
      <c r="F240" t="s">
        <v>14</v>
      </c>
      <c r="G240">
        <f>IF(Table1[[#This Row],[Dependents]]="Yes",1,0)</f>
        <v>0</v>
      </c>
      <c r="H240">
        <v>70</v>
      </c>
      <c r="I240" t="s">
        <v>13</v>
      </c>
      <c r="J240" t="s">
        <v>14</v>
      </c>
      <c r="K240" t="s">
        <v>30</v>
      </c>
      <c r="L240" t="s">
        <v>14</v>
      </c>
      <c r="M240" t="s">
        <v>21</v>
      </c>
      <c r="N240">
        <v>19.45</v>
      </c>
      <c r="O240">
        <v>1303.5</v>
      </c>
      <c r="P240" t="s">
        <v>14</v>
      </c>
    </row>
    <row r="241" spans="1:16" x14ac:dyDescent="0.25">
      <c r="A241" t="s">
        <v>263</v>
      </c>
      <c r="B241" t="s">
        <v>12</v>
      </c>
      <c r="C241">
        <v>0</v>
      </c>
      <c r="D241" t="s">
        <v>14</v>
      </c>
      <c r="E241">
        <f>IF(D241="Yes",1,0)</f>
        <v>0</v>
      </c>
      <c r="F241" t="s">
        <v>14</v>
      </c>
      <c r="G241">
        <f>IF(Table1[[#This Row],[Dependents]]="Yes",1,0)</f>
        <v>0</v>
      </c>
      <c r="H241">
        <v>23</v>
      </c>
      <c r="I241" t="s">
        <v>14</v>
      </c>
      <c r="J241" t="s">
        <v>15</v>
      </c>
      <c r="K241" t="s">
        <v>16</v>
      </c>
      <c r="L241" t="s">
        <v>13</v>
      </c>
      <c r="M241" t="s">
        <v>17</v>
      </c>
      <c r="N241">
        <v>44.95</v>
      </c>
      <c r="O241">
        <v>996.85</v>
      </c>
      <c r="P241" t="s">
        <v>14</v>
      </c>
    </row>
    <row r="242" spans="1:16" x14ac:dyDescent="0.25">
      <c r="A242" t="s">
        <v>341</v>
      </c>
      <c r="B242" t="s">
        <v>19</v>
      </c>
      <c r="C242">
        <v>0</v>
      </c>
      <c r="D242" t="s">
        <v>14</v>
      </c>
      <c r="E242">
        <f>IF(D242="Yes",1,0)</f>
        <v>0</v>
      </c>
      <c r="F242" t="s">
        <v>14</v>
      </c>
      <c r="G242">
        <f>IF(Table1[[#This Row],[Dependents]]="Yes",1,0)</f>
        <v>0</v>
      </c>
      <c r="H242">
        <v>1</v>
      </c>
      <c r="I242" t="s">
        <v>13</v>
      </c>
      <c r="J242" t="s">
        <v>23</v>
      </c>
      <c r="K242" t="s">
        <v>16</v>
      </c>
      <c r="L242" t="s">
        <v>13</v>
      </c>
      <c r="M242" t="s">
        <v>17</v>
      </c>
      <c r="N242">
        <v>75.099999999999994</v>
      </c>
      <c r="O242">
        <v>75.099999999999994</v>
      </c>
      <c r="P242" t="s">
        <v>14</v>
      </c>
    </row>
    <row r="243" spans="1:16" x14ac:dyDescent="0.25">
      <c r="A243" t="s">
        <v>265</v>
      </c>
      <c r="B243" t="s">
        <v>12</v>
      </c>
      <c r="C243">
        <v>0</v>
      </c>
      <c r="D243" t="s">
        <v>14</v>
      </c>
      <c r="E243">
        <f>IF(D243="Yes",1,0)</f>
        <v>0</v>
      </c>
      <c r="F243" t="s">
        <v>14</v>
      </c>
      <c r="G243">
        <f>IF(Table1[[#This Row],[Dependents]]="Yes",1,0)</f>
        <v>0</v>
      </c>
      <c r="H243">
        <v>10</v>
      </c>
      <c r="I243" t="s">
        <v>13</v>
      </c>
      <c r="J243" t="s">
        <v>23</v>
      </c>
      <c r="K243" t="s">
        <v>16</v>
      </c>
      <c r="L243" t="s">
        <v>13</v>
      </c>
      <c r="M243" t="s">
        <v>21</v>
      </c>
      <c r="N243">
        <v>80.25</v>
      </c>
      <c r="O243">
        <v>846</v>
      </c>
      <c r="P243" t="s">
        <v>13</v>
      </c>
    </row>
    <row r="244" spans="1:16" x14ac:dyDescent="0.25">
      <c r="A244" t="s">
        <v>266</v>
      </c>
      <c r="B244" t="s">
        <v>12</v>
      </c>
      <c r="C244">
        <v>1</v>
      </c>
      <c r="D244" t="s">
        <v>14</v>
      </c>
      <c r="E244">
        <f>IF(D244="Yes",1,0)</f>
        <v>0</v>
      </c>
      <c r="F244" t="s">
        <v>14</v>
      </c>
      <c r="G244">
        <f>IF(Table1[[#This Row],[Dependents]]="Yes",1,0)</f>
        <v>0</v>
      </c>
      <c r="H244">
        <v>16</v>
      </c>
      <c r="I244" t="s">
        <v>13</v>
      </c>
      <c r="J244" t="s">
        <v>15</v>
      </c>
      <c r="K244" t="s">
        <v>16</v>
      </c>
      <c r="L244" t="s">
        <v>13</v>
      </c>
      <c r="M244" t="s">
        <v>17</v>
      </c>
      <c r="N244">
        <v>54.1</v>
      </c>
      <c r="O244">
        <v>889</v>
      </c>
      <c r="P244" t="s">
        <v>14</v>
      </c>
    </row>
    <row r="245" spans="1:16" x14ac:dyDescent="0.25">
      <c r="A245" t="s">
        <v>342</v>
      </c>
      <c r="B245" t="s">
        <v>19</v>
      </c>
      <c r="C245">
        <v>0</v>
      </c>
      <c r="D245" t="s">
        <v>14</v>
      </c>
      <c r="E245">
        <f>IF(D245="Yes",1,0)</f>
        <v>0</v>
      </c>
      <c r="F245" t="s">
        <v>13</v>
      </c>
      <c r="G245">
        <f>IF(Table1[[#This Row],[Dependents]]="Yes",1,0)</f>
        <v>1</v>
      </c>
      <c r="H245">
        <v>6</v>
      </c>
      <c r="I245" t="s">
        <v>13</v>
      </c>
      <c r="J245" t="s">
        <v>14</v>
      </c>
      <c r="K245" t="s">
        <v>16</v>
      </c>
      <c r="L245" t="s">
        <v>14</v>
      </c>
      <c r="M245" t="s">
        <v>27</v>
      </c>
      <c r="N245">
        <v>19.649999999999999</v>
      </c>
      <c r="O245">
        <v>100.9</v>
      </c>
      <c r="P245" t="s">
        <v>14</v>
      </c>
    </row>
    <row r="246" spans="1:16" x14ac:dyDescent="0.25">
      <c r="A246" t="s">
        <v>346</v>
      </c>
      <c r="B246" t="s">
        <v>19</v>
      </c>
      <c r="C246">
        <v>1</v>
      </c>
      <c r="D246" t="s">
        <v>13</v>
      </c>
      <c r="E246">
        <f>IF(D246="Yes",1,0)</f>
        <v>1</v>
      </c>
      <c r="F246" t="s">
        <v>14</v>
      </c>
      <c r="G246">
        <f>IF(Table1[[#This Row],[Dependents]]="Yes",1,0)</f>
        <v>0</v>
      </c>
      <c r="H246">
        <v>72</v>
      </c>
      <c r="I246" t="s">
        <v>13</v>
      </c>
      <c r="J246" t="s">
        <v>23</v>
      </c>
      <c r="K246" t="s">
        <v>30</v>
      </c>
      <c r="L246" t="s">
        <v>13</v>
      </c>
      <c r="M246" t="s">
        <v>21</v>
      </c>
      <c r="N246">
        <v>116.05</v>
      </c>
      <c r="O246">
        <v>8404.9</v>
      </c>
      <c r="P246" t="s">
        <v>14</v>
      </c>
    </row>
    <row r="247" spans="1:16" x14ac:dyDescent="0.25">
      <c r="A247" t="s">
        <v>347</v>
      </c>
      <c r="B247" t="s">
        <v>19</v>
      </c>
      <c r="C247">
        <v>0</v>
      </c>
      <c r="D247" t="s">
        <v>14</v>
      </c>
      <c r="E247">
        <f>IF(D247="Yes",1,0)</f>
        <v>0</v>
      </c>
      <c r="F247" t="s">
        <v>14</v>
      </c>
      <c r="G247">
        <f>IF(Table1[[#This Row],[Dependents]]="Yes",1,0)</f>
        <v>0</v>
      </c>
      <c r="H247">
        <v>70</v>
      </c>
      <c r="I247" t="s">
        <v>14</v>
      </c>
      <c r="J247" t="s">
        <v>15</v>
      </c>
      <c r="K247" t="s">
        <v>30</v>
      </c>
      <c r="L247" t="s">
        <v>13</v>
      </c>
      <c r="M247" t="s">
        <v>27</v>
      </c>
      <c r="N247">
        <v>40.049999999999997</v>
      </c>
      <c r="O247">
        <v>2799.75</v>
      </c>
      <c r="P247" t="s">
        <v>14</v>
      </c>
    </row>
    <row r="248" spans="1:16" x14ac:dyDescent="0.25">
      <c r="A248" t="s">
        <v>270</v>
      </c>
      <c r="B248" t="s">
        <v>12</v>
      </c>
      <c r="C248">
        <v>0</v>
      </c>
      <c r="D248" t="s">
        <v>14</v>
      </c>
      <c r="E248">
        <f>IF(D248="Yes",1,0)</f>
        <v>0</v>
      </c>
      <c r="F248" t="s">
        <v>14</v>
      </c>
      <c r="G248">
        <f>IF(Table1[[#This Row],[Dependents]]="Yes",1,0)</f>
        <v>0</v>
      </c>
      <c r="H248">
        <v>47</v>
      </c>
      <c r="I248" t="s">
        <v>13</v>
      </c>
      <c r="J248" t="s">
        <v>14</v>
      </c>
      <c r="K248" t="s">
        <v>30</v>
      </c>
      <c r="L248" t="s">
        <v>13</v>
      </c>
      <c r="M248" t="s">
        <v>27</v>
      </c>
      <c r="N248">
        <v>20.55</v>
      </c>
      <c r="O248">
        <v>945.7</v>
      </c>
      <c r="P248" t="s">
        <v>14</v>
      </c>
    </row>
    <row r="249" spans="1:16" x14ac:dyDescent="0.25">
      <c r="A249" t="s">
        <v>348</v>
      </c>
      <c r="B249" t="s">
        <v>19</v>
      </c>
      <c r="C249">
        <v>1</v>
      </c>
      <c r="D249" t="s">
        <v>13</v>
      </c>
      <c r="E249">
        <f>IF(D249="Yes",1,0)</f>
        <v>1</v>
      </c>
      <c r="F249" t="s">
        <v>14</v>
      </c>
      <c r="G249">
        <f>IF(Table1[[#This Row],[Dependents]]="Yes",1,0)</f>
        <v>0</v>
      </c>
      <c r="H249">
        <v>64</v>
      </c>
      <c r="I249" t="s">
        <v>13</v>
      </c>
      <c r="J249" t="s">
        <v>23</v>
      </c>
      <c r="K249" t="s">
        <v>30</v>
      </c>
      <c r="L249" t="s">
        <v>14</v>
      </c>
      <c r="M249" t="s">
        <v>17</v>
      </c>
      <c r="N249">
        <v>102.1</v>
      </c>
      <c r="O249">
        <v>6538.45</v>
      </c>
      <c r="P249" t="s">
        <v>14</v>
      </c>
    </row>
    <row r="250" spans="1:16" x14ac:dyDescent="0.25">
      <c r="A250" t="s">
        <v>352</v>
      </c>
      <c r="B250" t="s">
        <v>19</v>
      </c>
      <c r="C250">
        <v>0</v>
      </c>
      <c r="D250" t="s">
        <v>13</v>
      </c>
      <c r="E250">
        <f>IF(D250="Yes",1,0)</f>
        <v>1</v>
      </c>
      <c r="F250" t="s">
        <v>14</v>
      </c>
      <c r="G250">
        <f>IF(Table1[[#This Row],[Dependents]]="Yes",1,0)</f>
        <v>0</v>
      </c>
      <c r="H250">
        <v>24</v>
      </c>
      <c r="I250" t="s">
        <v>13</v>
      </c>
      <c r="J250" t="s">
        <v>15</v>
      </c>
      <c r="K250" t="s">
        <v>16</v>
      </c>
      <c r="L250" t="s">
        <v>14</v>
      </c>
      <c r="M250" t="s">
        <v>27</v>
      </c>
      <c r="N250">
        <v>53.6</v>
      </c>
      <c r="O250">
        <v>1315.35</v>
      </c>
      <c r="P250" t="s">
        <v>14</v>
      </c>
    </row>
    <row r="251" spans="1:16" x14ac:dyDescent="0.25">
      <c r="A251" t="s">
        <v>273</v>
      </c>
      <c r="B251" t="s">
        <v>12</v>
      </c>
      <c r="C251">
        <v>0</v>
      </c>
      <c r="D251" t="s">
        <v>14</v>
      </c>
      <c r="E251">
        <f>IF(D251="Yes",1,0)</f>
        <v>0</v>
      </c>
      <c r="F251" t="s">
        <v>14</v>
      </c>
      <c r="G251">
        <f>IF(Table1[[#This Row],[Dependents]]="Yes",1,0)</f>
        <v>0</v>
      </c>
      <c r="H251">
        <v>1</v>
      </c>
      <c r="I251" t="s">
        <v>13</v>
      </c>
      <c r="J251" t="s">
        <v>14</v>
      </c>
      <c r="K251" t="s">
        <v>16</v>
      </c>
      <c r="L251" t="s">
        <v>14</v>
      </c>
      <c r="M251" t="s">
        <v>27</v>
      </c>
      <c r="N251">
        <v>19.149999999999999</v>
      </c>
      <c r="O251">
        <v>19.149999999999999</v>
      </c>
      <c r="P251" t="s">
        <v>14</v>
      </c>
    </row>
    <row r="252" spans="1:16" x14ac:dyDescent="0.25">
      <c r="A252" t="s">
        <v>355</v>
      </c>
      <c r="B252" t="s">
        <v>19</v>
      </c>
      <c r="C252">
        <v>1</v>
      </c>
      <c r="D252" t="s">
        <v>13</v>
      </c>
      <c r="E252">
        <f>IF(D252="Yes",1,0)</f>
        <v>1</v>
      </c>
      <c r="F252" t="s">
        <v>13</v>
      </c>
      <c r="G252">
        <f>IF(Table1[[#This Row],[Dependents]]="Yes",1,0)</f>
        <v>1</v>
      </c>
      <c r="H252">
        <v>35</v>
      </c>
      <c r="I252" t="s">
        <v>13</v>
      </c>
      <c r="J252" t="s">
        <v>15</v>
      </c>
      <c r="K252" t="s">
        <v>16</v>
      </c>
      <c r="L252" t="s">
        <v>13</v>
      </c>
      <c r="M252" t="s">
        <v>17</v>
      </c>
      <c r="N252">
        <v>76.05</v>
      </c>
      <c r="O252">
        <v>2747.2</v>
      </c>
      <c r="P252" t="s">
        <v>14</v>
      </c>
    </row>
    <row r="253" spans="1:16" x14ac:dyDescent="0.25">
      <c r="A253" t="s">
        <v>357</v>
      </c>
      <c r="B253" t="s">
        <v>19</v>
      </c>
      <c r="C253">
        <v>0</v>
      </c>
      <c r="D253" t="s">
        <v>13</v>
      </c>
      <c r="E253">
        <f>IF(D253="Yes",1,0)</f>
        <v>1</v>
      </c>
      <c r="F253" t="s">
        <v>13</v>
      </c>
      <c r="G253">
        <f>IF(Table1[[#This Row],[Dependents]]="Yes",1,0)</f>
        <v>1</v>
      </c>
      <c r="H253">
        <v>11</v>
      </c>
      <c r="I253" t="s">
        <v>13</v>
      </c>
      <c r="J253" t="s">
        <v>14</v>
      </c>
      <c r="K253" t="s">
        <v>30</v>
      </c>
      <c r="L253" t="s">
        <v>14</v>
      </c>
      <c r="M253" t="s">
        <v>27</v>
      </c>
      <c r="N253">
        <v>19.649999999999999</v>
      </c>
      <c r="O253">
        <v>225.75</v>
      </c>
      <c r="P253" t="s">
        <v>14</v>
      </c>
    </row>
    <row r="254" spans="1:16" x14ac:dyDescent="0.25">
      <c r="A254" t="s">
        <v>362</v>
      </c>
      <c r="B254" t="s">
        <v>19</v>
      </c>
      <c r="C254">
        <v>0</v>
      </c>
      <c r="D254" t="s">
        <v>13</v>
      </c>
      <c r="E254">
        <f>IF(D254="Yes",1,0)</f>
        <v>1</v>
      </c>
      <c r="F254" t="s">
        <v>13</v>
      </c>
      <c r="G254">
        <f>IF(Table1[[#This Row],[Dependents]]="Yes",1,0)</f>
        <v>1</v>
      </c>
      <c r="H254">
        <v>72</v>
      </c>
      <c r="I254" t="s">
        <v>13</v>
      </c>
      <c r="J254" t="s">
        <v>23</v>
      </c>
      <c r="K254" t="s">
        <v>30</v>
      </c>
      <c r="L254" t="s">
        <v>13</v>
      </c>
      <c r="M254" t="s">
        <v>25</v>
      </c>
      <c r="N254">
        <v>84.5</v>
      </c>
      <c r="O254">
        <v>6130.85</v>
      </c>
      <c r="P254" t="s">
        <v>14</v>
      </c>
    </row>
    <row r="255" spans="1:16" x14ac:dyDescent="0.25">
      <c r="A255" t="s">
        <v>364</v>
      </c>
      <c r="B255" t="s">
        <v>19</v>
      </c>
      <c r="C255">
        <v>0</v>
      </c>
      <c r="D255" t="s">
        <v>14</v>
      </c>
      <c r="E255">
        <f>IF(D255="Yes",1,0)</f>
        <v>0</v>
      </c>
      <c r="F255" t="s">
        <v>14</v>
      </c>
      <c r="G255">
        <f>IF(Table1[[#This Row],[Dependents]]="Yes",1,0)</f>
        <v>0</v>
      </c>
      <c r="H255">
        <v>72</v>
      </c>
      <c r="I255" t="s">
        <v>13</v>
      </c>
      <c r="J255" t="s">
        <v>15</v>
      </c>
      <c r="K255" t="s">
        <v>30</v>
      </c>
      <c r="L255" t="s">
        <v>13</v>
      </c>
      <c r="M255" t="s">
        <v>21</v>
      </c>
      <c r="N255">
        <v>88.6</v>
      </c>
      <c r="O255">
        <v>6201.95</v>
      </c>
      <c r="P255" t="s">
        <v>14</v>
      </c>
    </row>
    <row r="256" spans="1:16" x14ac:dyDescent="0.25">
      <c r="A256" t="s">
        <v>367</v>
      </c>
      <c r="B256" t="s">
        <v>19</v>
      </c>
      <c r="C256">
        <v>1</v>
      </c>
      <c r="D256" t="s">
        <v>13</v>
      </c>
      <c r="E256">
        <f>IF(D256="Yes",1,0)</f>
        <v>1</v>
      </c>
      <c r="F256" t="s">
        <v>14</v>
      </c>
      <c r="G256">
        <f>IF(Table1[[#This Row],[Dependents]]="Yes",1,0)</f>
        <v>0</v>
      </c>
      <c r="H256">
        <v>61</v>
      </c>
      <c r="I256" t="s">
        <v>13</v>
      </c>
      <c r="J256" t="s">
        <v>15</v>
      </c>
      <c r="K256" t="s">
        <v>20</v>
      </c>
      <c r="L256" t="s">
        <v>14</v>
      </c>
      <c r="M256" t="s">
        <v>21</v>
      </c>
      <c r="N256">
        <v>64.05</v>
      </c>
      <c r="O256">
        <v>3902.6</v>
      </c>
      <c r="P256" t="s">
        <v>14</v>
      </c>
    </row>
    <row r="257" spans="1:16" x14ac:dyDescent="0.25">
      <c r="A257" t="s">
        <v>279</v>
      </c>
      <c r="B257" t="s">
        <v>12</v>
      </c>
      <c r="C257">
        <v>0</v>
      </c>
      <c r="D257" t="s">
        <v>13</v>
      </c>
      <c r="E257">
        <f>IF(D257="Yes",1,0)</f>
        <v>1</v>
      </c>
      <c r="F257" t="s">
        <v>13</v>
      </c>
      <c r="G257">
        <f>IF(Table1[[#This Row],[Dependents]]="Yes",1,0)</f>
        <v>1</v>
      </c>
      <c r="H257">
        <v>56</v>
      </c>
      <c r="I257" t="s">
        <v>13</v>
      </c>
      <c r="J257" t="s">
        <v>23</v>
      </c>
      <c r="K257" t="s">
        <v>20</v>
      </c>
      <c r="L257" t="s">
        <v>13</v>
      </c>
      <c r="M257" t="s">
        <v>25</v>
      </c>
      <c r="N257">
        <v>99.75</v>
      </c>
      <c r="O257">
        <v>5608.4</v>
      </c>
      <c r="P257" t="s">
        <v>14</v>
      </c>
    </row>
    <row r="258" spans="1:16" x14ac:dyDescent="0.25">
      <c r="A258" t="s">
        <v>368</v>
      </c>
      <c r="B258" t="s">
        <v>19</v>
      </c>
      <c r="C258">
        <v>0</v>
      </c>
      <c r="D258" t="s">
        <v>14</v>
      </c>
      <c r="E258">
        <f>IF(D258="Yes",1,0)</f>
        <v>0</v>
      </c>
      <c r="F258" t="s">
        <v>14</v>
      </c>
      <c r="G258">
        <f>IF(Table1[[#This Row],[Dependents]]="Yes",1,0)</f>
        <v>0</v>
      </c>
      <c r="H258">
        <v>1</v>
      </c>
      <c r="I258" t="s">
        <v>13</v>
      </c>
      <c r="J258" t="s">
        <v>14</v>
      </c>
      <c r="K258" t="s">
        <v>16</v>
      </c>
      <c r="L258" t="s">
        <v>14</v>
      </c>
      <c r="M258" t="s">
        <v>27</v>
      </c>
      <c r="N258">
        <v>20.399999999999999</v>
      </c>
      <c r="O258">
        <v>20.399999999999999</v>
      </c>
      <c r="P258" t="s">
        <v>14</v>
      </c>
    </row>
    <row r="259" spans="1:16" x14ac:dyDescent="0.25">
      <c r="A259" t="s">
        <v>281</v>
      </c>
      <c r="B259" t="s">
        <v>12</v>
      </c>
      <c r="C259">
        <v>0</v>
      </c>
      <c r="D259" t="s">
        <v>14</v>
      </c>
      <c r="E259">
        <f>IF(D259="Yes",1,0)</f>
        <v>0</v>
      </c>
      <c r="F259" t="s">
        <v>14</v>
      </c>
      <c r="G259">
        <f>IF(Table1[[#This Row],[Dependents]]="Yes",1,0)</f>
        <v>0</v>
      </c>
      <c r="H259">
        <v>43</v>
      </c>
      <c r="I259" t="s">
        <v>13</v>
      </c>
      <c r="J259" t="s">
        <v>15</v>
      </c>
      <c r="K259" t="s">
        <v>20</v>
      </c>
      <c r="L259" t="s">
        <v>14</v>
      </c>
      <c r="M259" t="s">
        <v>25</v>
      </c>
      <c r="N259">
        <v>85.1</v>
      </c>
      <c r="O259">
        <v>3662.25</v>
      </c>
      <c r="P259" t="s">
        <v>14</v>
      </c>
    </row>
    <row r="260" spans="1:16" x14ac:dyDescent="0.25">
      <c r="A260" t="s">
        <v>370</v>
      </c>
      <c r="B260" t="s">
        <v>19</v>
      </c>
      <c r="C260">
        <v>0</v>
      </c>
      <c r="D260" t="s">
        <v>13</v>
      </c>
      <c r="E260">
        <f>IF(D260="Yes",1,0)</f>
        <v>1</v>
      </c>
      <c r="F260" t="s">
        <v>14</v>
      </c>
      <c r="G260">
        <f>IF(Table1[[#This Row],[Dependents]]="Yes",1,0)</f>
        <v>0</v>
      </c>
      <c r="H260">
        <v>28</v>
      </c>
      <c r="I260" t="s">
        <v>13</v>
      </c>
      <c r="J260" t="s">
        <v>15</v>
      </c>
      <c r="K260" t="s">
        <v>16</v>
      </c>
      <c r="L260" t="s">
        <v>14</v>
      </c>
      <c r="M260" t="s">
        <v>27</v>
      </c>
      <c r="N260">
        <v>60.9</v>
      </c>
      <c r="O260">
        <v>1785.65</v>
      </c>
      <c r="P260" t="s">
        <v>14</v>
      </c>
    </row>
    <row r="261" spans="1:16" x14ac:dyDescent="0.25">
      <c r="A261" t="s">
        <v>283</v>
      </c>
      <c r="B261" t="s">
        <v>12</v>
      </c>
      <c r="C261">
        <v>0</v>
      </c>
      <c r="D261" t="s">
        <v>13</v>
      </c>
      <c r="E261">
        <f>IF(D261="Yes",1,0)</f>
        <v>1</v>
      </c>
      <c r="F261" t="s">
        <v>14</v>
      </c>
      <c r="G261">
        <f>IF(Table1[[#This Row],[Dependents]]="Yes",1,0)</f>
        <v>0</v>
      </c>
      <c r="H261">
        <v>25</v>
      </c>
      <c r="I261" t="s">
        <v>13</v>
      </c>
      <c r="J261" t="s">
        <v>23</v>
      </c>
      <c r="K261" t="s">
        <v>16</v>
      </c>
      <c r="L261" t="s">
        <v>13</v>
      </c>
      <c r="M261" t="s">
        <v>21</v>
      </c>
      <c r="N261">
        <v>104.95</v>
      </c>
      <c r="O261">
        <v>2566.5</v>
      </c>
      <c r="P261" t="s">
        <v>13</v>
      </c>
    </row>
    <row r="262" spans="1:16" x14ac:dyDescent="0.25">
      <c r="A262" t="s">
        <v>284</v>
      </c>
      <c r="B262" t="s">
        <v>12</v>
      </c>
      <c r="C262">
        <v>0</v>
      </c>
      <c r="D262" t="s">
        <v>14</v>
      </c>
      <c r="E262">
        <f>IF(D262="Yes",1,0)</f>
        <v>0</v>
      </c>
      <c r="F262" t="s">
        <v>14</v>
      </c>
      <c r="G262">
        <f>IF(Table1[[#This Row],[Dependents]]="Yes",1,0)</f>
        <v>0</v>
      </c>
      <c r="H262">
        <v>61</v>
      </c>
      <c r="I262" t="s">
        <v>13</v>
      </c>
      <c r="J262" t="s">
        <v>15</v>
      </c>
      <c r="K262" t="s">
        <v>30</v>
      </c>
      <c r="L262" t="s">
        <v>14</v>
      </c>
      <c r="M262" t="s">
        <v>17</v>
      </c>
      <c r="N262">
        <v>89.65</v>
      </c>
      <c r="O262">
        <v>5308.7</v>
      </c>
      <c r="P262" t="s">
        <v>14</v>
      </c>
    </row>
    <row r="263" spans="1:16" x14ac:dyDescent="0.25">
      <c r="A263" t="s">
        <v>373</v>
      </c>
      <c r="B263" t="s">
        <v>19</v>
      </c>
      <c r="C263">
        <v>0</v>
      </c>
      <c r="D263" t="s">
        <v>14</v>
      </c>
      <c r="E263">
        <f>IF(D263="Yes",1,0)</f>
        <v>0</v>
      </c>
      <c r="F263" t="s">
        <v>14</v>
      </c>
      <c r="G263">
        <f>IF(Table1[[#This Row],[Dependents]]="Yes",1,0)</f>
        <v>0</v>
      </c>
      <c r="H263">
        <v>34</v>
      </c>
      <c r="I263" t="s">
        <v>13</v>
      </c>
      <c r="J263" t="s">
        <v>23</v>
      </c>
      <c r="K263" t="s">
        <v>20</v>
      </c>
      <c r="L263" t="s">
        <v>14</v>
      </c>
      <c r="M263" t="s">
        <v>25</v>
      </c>
      <c r="N263">
        <v>116.25</v>
      </c>
      <c r="O263">
        <v>3899.05</v>
      </c>
      <c r="P263" t="s">
        <v>14</v>
      </c>
    </row>
    <row r="264" spans="1:16" x14ac:dyDescent="0.25">
      <c r="A264" t="s">
        <v>377</v>
      </c>
      <c r="B264" t="s">
        <v>19</v>
      </c>
      <c r="C264">
        <v>0</v>
      </c>
      <c r="D264" t="s">
        <v>14</v>
      </c>
      <c r="E264">
        <f>IF(D264="Yes",1,0)</f>
        <v>0</v>
      </c>
      <c r="F264" t="s">
        <v>13</v>
      </c>
      <c r="G264">
        <f>IF(Table1[[#This Row],[Dependents]]="Yes",1,0)</f>
        <v>1</v>
      </c>
      <c r="H264">
        <v>69</v>
      </c>
      <c r="I264" t="s">
        <v>13</v>
      </c>
      <c r="J264" t="s">
        <v>15</v>
      </c>
      <c r="K264" t="s">
        <v>30</v>
      </c>
      <c r="L264" t="s">
        <v>13</v>
      </c>
      <c r="M264" t="s">
        <v>25</v>
      </c>
      <c r="N264">
        <v>79.45</v>
      </c>
      <c r="O264">
        <v>5502.55</v>
      </c>
      <c r="P264" t="s">
        <v>14</v>
      </c>
    </row>
    <row r="265" spans="1:16" x14ac:dyDescent="0.25">
      <c r="A265" t="s">
        <v>379</v>
      </c>
      <c r="B265" t="s">
        <v>19</v>
      </c>
      <c r="C265">
        <v>0</v>
      </c>
      <c r="D265" t="s">
        <v>14</v>
      </c>
      <c r="E265">
        <f>IF(D265="Yes",1,0)</f>
        <v>0</v>
      </c>
      <c r="F265" t="s">
        <v>13</v>
      </c>
      <c r="G265">
        <f>IF(Table1[[#This Row],[Dependents]]="Yes",1,0)</f>
        <v>1</v>
      </c>
      <c r="H265">
        <v>11</v>
      </c>
      <c r="I265" t="s">
        <v>13</v>
      </c>
      <c r="J265" t="s">
        <v>23</v>
      </c>
      <c r="K265" t="s">
        <v>16</v>
      </c>
      <c r="L265" t="s">
        <v>13</v>
      </c>
      <c r="M265" t="s">
        <v>27</v>
      </c>
      <c r="N265">
        <v>78</v>
      </c>
      <c r="O265">
        <v>851.8</v>
      </c>
      <c r="P265" t="s">
        <v>14</v>
      </c>
    </row>
    <row r="266" spans="1:16" x14ac:dyDescent="0.25">
      <c r="A266" t="s">
        <v>383</v>
      </c>
      <c r="B266" t="s">
        <v>19</v>
      </c>
      <c r="C266">
        <v>0</v>
      </c>
      <c r="D266" t="s">
        <v>14</v>
      </c>
      <c r="E266">
        <f>IF(D266="Yes",1,0)</f>
        <v>0</v>
      </c>
      <c r="F266" t="s">
        <v>14</v>
      </c>
      <c r="G266">
        <f>IF(Table1[[#This Row],[Dependents]]="Yes",1,0)</f>
        <v>0</v>
      </c>
      <c r="H266">
        <v>30</v>
      </c>
      <c r="I266" t="s">
        <v>13</v>
      </c>
      <c r="J266" t="s">
        <v>23</v>
      </c>
      <c r="K266" t="s">
        <v>16</v>
      </c>
      <c r="L266" t="s">
        <v>13</v>
      </c>
      <c r="M266" t="s">
        <v>25</v>
      </c>
      <c r="N266">
        <v>95</v>
      </c>
      <c r="O266">
        <v>2852.4</v>
      </c>
      <c r="P266" t="s">
        <v>14</v>
      </c>
    </row>
    <row r="267" spans="1:16" x14ac:dyDescent="0.25">
      <c r="A267" t="s">
        <v>387</v>
      </c>
      <c r="B267" t="s">
        <v>19</v>
      </c>
      <c r="C267">
        <v>0</v>
      </c>
      <c r="D267" t="s">
        <v>14</v>
      </c>
      <c r="E267">
        <f>IF(D267="Yes",1,0)</f>
        <v>0</v>
      </c>
      <c r="F267" t="s">
        <v>14</v>
      </c>
      <c r="G267">
        <f>IF(Table1[[#This Row],[Dependents]]="Yes",1,0)</f>
        <v>0</v>
      </c>
      <c r="H267">
        <v>12</v>
      </c>
      <c r="I267" t="s">
        <v>13</v>
      </c>
      <c r="J267" t="s">
        <v>14</v>
      </c>
      <c r="K267" t="s">
        <v>16</v>
      </c>
      <c r="L267" t="s">
        <v>14</v>
      </c>
      <c r="M267" t="s">
        <v>25</v>
      </c>
      <c r="N267">
        <v>20.05</v>
      </c>
      <c r="O267">
        <v>265.45</v>
      </c>
      <c r="P267" t="s">
        <v>14</v>
      </c>
    </row>
    <row r="268" spans="1:16" x14ac:dyDescent="0.25">
      <c r="A268" t="s">
        <v>290</v>
      </c>
      <c r="B268" t="s">
        <v>12</v>
      </c>
      <c r="C268">
        <v>1</v>
      </c>
      <c r="D268" t="s">
        <v>13</v>
      </c>
      <c r="E268">
        <f>IF(D268="Yes",1,0)</f>
        <v>1</v>
      </c>
      <c r="F268" t="s">
        <v>14</v>
      </c>
      <c r="G268">
        <f>IF(Table1[[#This Row],[Dependents]]="Yes",1,0)</f>
        <v>0</v>
      </c>
      <c r="H268">
        <v>55</v>
      </c>
      <c r="I268" t="s">
        <v>13</v>
      </c>
      <c r="J268" t="s">
        <v>23</v>
      </c>
      <c r="K268" t="s">
        <v>16</v>
      </c>
      <c r="L268" t="s">
        <v>13</v>
      </c>
      <c r="M268" t="s">
        <v>17</v>
      </c>
      <c r="N268">
        <v>85.45</v>
      </c>
      <c r="O268">
        <v>4874.7</v>
      </c>
      <c r="P268" t="s">
        <v>13</v>
      </c>
    </row>
    <row r="269" spans="1:16" x14ac:dyDescent="0.25">
      <c r="A269" t="s">
        <v>291</v>
      </c>
      <c r="B269" t="s">
        <v>12</v>
      </c>
      <c r="C269">
        <v>0</v>
      </c>
      <c r="D269" t="s">
        <v>14</v>
      </c>
      <c r="E269">
        <f>IF(D269="Yes",1,0)</f>
        <v>0</v>
      </c>
      <c r="F269" t="s">
        <v>14</v>
      </c>
      <c r="G269">
        <f>IF(Table1[[#This Row],[Dependents]]="Yes",1,0)</f>
        <v>0</v>
      </c>
      <c r="H269">
        <v>42</v>
      </c>
      <c r="I269" t="s">
        <v>14</v>
      </c>
      <c r="J269" t="s">
        <v>15</v>
      </c>
      <c r="K269" t="s">
        <v>20</v>
      </c>
      <c r="L269" t="s">
        <v>13</v>
      </c>
      <c r="M269" t="s">
        <v>17</v>
      </c>
      <c r="N269">
        <v>54.75</v>
      </c>
      <c r="O269">
        <v>2348.4499999999998</v>
      </c>
      <c r="P269" t="s">
        <v>14</v>
      </c>
    </row>
    <row r="270" spans="1:16" x14ac:dyDescent="0.25">
      <c r="A270" t="s">
        <v>388</v>
      </c>
      <c r="B270" t="s">
        <v>19</v>
      </c>
      <c r="C270">
        <v>0</v>
      </c>
      <c r="D270" t="s">
        <v>13</v>
      </c>
      <c r="E270">
        <f>IF(D270="Yes",1,0)</f>
        <v>1</v>
      </c>
      <c r="F270" t="s">
        <v>13</v>
      </c>
      <c r="G270">
        <f>IF(Table1[[#This Row],[Dependents]]="Yes",1,0)</f>
        <v>1</v>
      </c>
      <c r="H270">
        <v>67</v>
      </c>
      <c r="I270" t="s">
        <v>13</v>
      </c>
      <c r="J270" t="s">
        <v>23</v>
      </c>
      <c r="K270" t="s">
        <v>20</v>
      </c>
      <c r="L270" t="s">
        <v>13</v>
      </c>
      <c r="M270" t="s">
        <v>17</v>
      </c>
      <c r="N270">
        <v>105.4</v>
      </c>
      <c r="O270">
        <v>6989.45</v>
      </c>
      <c r="P270" t="s">
        <v>14</v>
      </c>
    </row>
    <row r="271" spans="1:16" x14ac:dyDescent="0.25">
      <c r="A271" t="s">
        <v>293</v>
      </c>
      <c r="B271" t="s">
        <v>12</v>
      </c>
      <c r="C271">
        <v>0</v>
      </c>
      <c r="D271" t="s">
        <v>14</v>
      </c>
      <c r="E271">
        <f>IF(D271="Yes",1,0)</f>
        <v>0</v>
      </c>
      <c r="F271" t="s">
        <v>14</v>
      </c>
      <c r="G271">
        <f>IF(Table1[[#This Row],[Dependents]]="Yes",1,0)</f>
        <v>0</v>
      </c>
      <c r="H271">
        <v>27</v>
      </c>
      <c r="I271" t="s">
        <v>13</v>
      </c>
      <c r="J271" t="s">
        <v>23</v>
      </c>
      <c r="K271" t="s">
        <v>16</v>
      </c>
      <c r="L271" t="s">
        <v>13</v>
      </c>
      <c r="M271" t="s">
        <v>21</v>
      </c>
      <c r="N271">
        <v>95.6</v>
      </c>
      <c r="O271">
        <v>2595.25</v>
      </c>
      <c r="P271" t="s">
        <v>14</v>
      </c>
    </row>
    <row r="272" spans="1:16" x14ac:dyDescent="0.25">
      <c r="A272" t="s">
        <v>294</v>
      </c>
      <c r="B272" t="s">
        <v>12</v>
      </c>
      <c r="C272">
        <v>1</v>
      </c>
      <c r="D272" t="s">
        <v>14</v>
      </c>
      <c r="E272">
        <f>IF(D272="Yes",1,0)</f>
        <v>0</v>
      </c>
      <c r="F272" t="s">
        <v>14</v>
      </c>
      <c r="G272">
        <f>IF(Table1[[#This Row],[Dependents]]="Yes",1,0)</f>
        <v>0</v>
      </c>
      <c r="H272">
        <v>2</v>
      </c>
      <c r="I272" t="s">
        <v>13</v>
      </c>
      <c r="J272" t="s">
        <v>15</v>
      </c>
      <c r="K272" t="s">
        <v>16</v>
      </c>
      <c r="L272" t="s">
        <v>13</v>
      </c>
      <c r="M272" t="s">
        <v>17</v>
      </c>
      <c r="N272">
        <v>44.3</v>
      </c>
      <c r="O272">
        <v>89.3</v>
      </c>
      <c r="P272" t="s">
        <v>14</v>
      </c>
    </row>
    <row r="273" spans="1:16" x14ac:dyDescent="0.25">
      <c r="A273" t="s">
        <v>295</v>
      </c>
      <c r="B273" t="s">
        <v>12</v>
      </c>
      <c r="C273">
        <v>0</v>
      </c>
      <c r="D273" t="s">
        <v>14</v>
      </c>
      <c r="E273">
        <f>IF(D273="Yes",1,0)</f>
        <v>0</v>
      </c>
      <c r="F273" t="s">
        <v>14</v>
      </c>
      <c r="G273">
        <f>IF(Table1[[#This Row],[Dependents]]="Yes",1,0)</f>
        <v>0</v>
      </c>
      <c r="H273">
        <v>19</v>
      </c>
      <c r="I273" t="s">
        <v>13</v>
      </c>
      <c r="J273" t="s">
        <v>14</v>
      </c>
      <c r="K273" t="s">
        <v>16</v>
      </c>
      <c r="L273" t="s">
        <v>14</v>
      </c>
      <c r="M273" t="s">
        <v>27</v>
      </c>
      <c r="N273">
        <v>19.899999999999999</v>
      </c>
      <c r="O273">
        <v>367.55</v>
      </c>
      <c r="P273" t="s">
        <v>14</v>
      </c>
    </row>
    <row r="274" spans="1:16" x14ac:dyDescent="0.25">
      <c r="A274" t="s">
        <v>296</v>
      </c>
      <c r="B274" t="s">
        <v>12</v>
      </c>
      <c r="C274">
        <v>0</v>
      </c>
      <c r="D274" t="s">
        <v>14</v>
      </c>
      <c r="E274">
        <f>IF(D274="Yes",1,0)</f>
        <v>0</v>
      </c>
      <c r="F274" t="s">
        <v>14</v>
      </c>
      <c r="G274">
        <f>IF(Table1[[#This Row],[Dependents]]="Yes",1,0)</f>
        <v>0</v>
      </c>
      <c r="H274">
        <v>66</v>
      </c>
      <c r="I274" t="s">
        <v>13</v>
      </c>
      <c r="J274" t="s">
        <v>15</v>
      </c>
      <c r="K274" t="s">
        <v>30</v>
      </c>
      <c r="L274" t="s">
        <v>13</v>
      </c>
      <c r="M274" t="s">
        <v>25</v>
      </c>
      <c r="N274">
        <v>90.05</v>
      </c>
      <c r="O274">
        <v>5965.95</v>
      </c>
      <c r="P274" t="s">
        <v>14</v>
      </c>
    </row>
    <row r="275" spans="1:16" x14ac:dyDescent="0.25">
      <c r="A275" t="s">
        <v>389</v>
      </c>
      <c r="B275" t="s">
        <v>19</v>
      </c>
      <c r="C275">
        <v>1</v>
      </c>
      <c r="D275" t="s">
        <v>13</v>
      </c>
      <c r="E275">
        <f>IF(D275="Yes",1,0)</f>
        <v>1</v>
      </c>
      <c r="F275" t="s">
        <v>14</v>
      </c>
      <c r="G275">
        <f>IF(Table1[[#This Row],[Dependents]]="Yes",1,0)</f>
        <v>0</v>
      </c>
      <c r="H275">
        <v>29</v>
      </c>
      <c r="I275" t="s">
        <v>13</v>
      </c>
      <c r="J275" t="s">
        <v>15</v>
      </c>
      <c r="K275" t="s">
        <v>16</v>
      </c>
      <c r="L275" t="s">
        <v>13</v>
      </c>
      <c r="M275" t="s">
        <v>17</v>
      </c>
      <c r="N275">
        <v>51.6</v>
      </c>
      <c r="O275">
        <v>1442</v>
      </c>
      <c r="P275" t="s">
        <v>14</v>
      </c>
    </row>
    <row r="276" spans="1:16" x14ac:dyDescent="0.25">
      <c r="A276" t="s">
        <v>298</v>
      </c>
      <c r="B276" t="s">
        <v>12</v>
      </c>
      <c r="C276">
        <v>0</v>
      </c>
      <c r="D276" t="s">
        <v>14</v>
      </c>
      <c r="E276">
        <f>IF(D276="Yes",1,0)</f>
        <v>0</v>
      </c>
      <c r="F276" t="s">
        <v>14</v>
      </c>
      <c r="G276">
        <f>IF(Table1[[#This Row],[Dependents]]="Yes",1,0)</f>
        <v>0</v>
      </c>
      <c r="H276">
        <v>34</v>
      </c>
      <c r="I276" t="s">
        <v>13</v>
      </c>
      <c r="J276" t="s">
        <v>23</v>
      </c>
      <c r="K276" t="s">
        <v>16</v>
      </c>
      <c r="L276" t="s">
        <v>13</v>
      </c>
      <c r="M276" t="s">
        <v>25</v>
      </c>
      <c r="N276">
        <v>73.95</v>
      </c>
      <c r="O276">
        <v>2524.4499999999998</v>
      </c>
      <c r="P276" t="s">
        <v>13</v>
      </c>
    </row>
    <row r="277" spans="1:16" x14ac:dyDescent="0.25">
      <c r="A277" t="s">
        <v>299</v>
      </c>
      <c r="B277" t="s">
        <v>12</v>
      </c>
      <c r="C277">
        <v>0</v>
      </c>
      <c r="D277" t="s">
        <v>13</v>
      </c>
      <c r="E277">
        <f>IF(D277="Yes",1,0)</f>
        <v>1</v>
      </c>
      <c r="F277" t="s">
        <v>13</v>
      </c>
      <c r="G277">
        <f>IF(Table1[[#This Row],[Dependents]]="Yes",1,0)</f>
        <v>1</v>
      </c>
      <c r="H277">
        <v>23</v>
      </c>
      <c r="I277" t="s">
        <v>13</v>
      </c>
      <c r="J277" t="s">
        <v>14</v>
      </c>
      <c r="K277" t="s">
        <v>20</v>
      </c>
      <c r="L277" t="s">
        <v>14</v>
      </c>
      <c r="M277" t="s">
        <v>27</v>
      </c>
      <c r="N277">
        <v>20.05</v>
      </c>
      <c r="O277">
        <v>415.1</v>
      </c>
      <c r="P277" t="s">
        <v>14</v>
      </c>
    </row>
    <row r="278" spans="1:16" x14ac:dyDescent="0.25">
      <c r="A278" t="s">
        <v>300</v>
      </c>
      <c r="B278" t="s">
        <v>12</v>
      </c>
      <c r="C278">
        <v>0</v>
      </c>
      <c r="D278" t="s">
        <v>14</v>
      </c>
      <c r="E278">
        <f>IF(D278="Yes",1,0)</f>
        <v>0</v>
      </c>
      <c r="F278" t="s">
        <v>14</v>
      </c>
      <c r="G278">
        <f>IF(Table1[[#This Row],[Dependents]]="Yes",1,0)</f>
        <v>0</v>
      </c>
      <c r="H278">
        <v>11</v>
      </c>
      <c r="I278" t="s">
        <v>13</v>
      </c>
      <c r="J278" t="s">
        <v>14</v>
      </c>
      <c r="K278" t="s">
        <v>20</v>
      </c>
      <c r="L278" t="s">
        <v>14</v>
      </c>
      <c r="M278" t="s">
        <v>25</v>
      </c>
      <c r="N278">
        <v>20.05</v>
      </c>
      <c r="O278">
        <v>237.7</v>
      </c>
      <c r="P278" t="s">
        <v>14</v>
      </c>
    </row>
    <row r="279" spans="1:16" x14ac:dyDescent="0.25">
      <c r="A279" t="s">
        <v>390</v>
      </c>
      <c r="B279" t="s">
        <v>19</v>
      </c>
      <c r="C279">
        <v>0</v>
      </c>
      <c r="D279" t="s">
        <v>13</v>
      </c>
      <c r="E279">
        <f>IF(D279="Yes",1,0)</f>
        <v>1</v>
      </c>
      <c r="F279" t="s">
        <v>13</v>
      </c>
      <c r="G279">
        <f>IF(Table1[[#This Row],[Dependents]]="Yes",1,0)</f>
        <v>1</v>
      </c>
      <c r="H279">
        <v>55</v>
      </c>
      <c r="I279" t="s">
        <v>13</v>
      </c>
      <c r="J279" t="s">
        <v>23</v>
      </c>
      <c r="K279" t="s">
        <v>16</v>
      </c>
      <c r="L279" t="s">
        <v>14</v>
      </c>
      <c r="M279" t="s">
        <v>21</v>
      </c>
      <c r="N279">
        <v>85.5</v>
      </c>
      <c r="O279">
        <v>4713.3999999999996</v>
      </c>
      <c r="P279" t="s">
        <v>14</v>
      </c>
    </row>
    <row r="280" spans="1:16" x14ac:dyDescent="0.25">
      <c r="A280" t="s">
        <v>393</v>
      </c>
      <c r="B280" t="s">
        <v>19</v>
      </c>
      <c r="C280">
        <v>0</v>
      </c>
      <c r="D280" t="s">
        <v>14</v>
      </c>
      <c r="E280">
        <f>IF(D280="Yes",1,0)</f>
        <v>0</v>
      </c>
      <c r="F280" t="s">
        <v>14</v>
      </c>
      <c r="G280">
        <f>IF(Table1[[#This Row],[Dependents]]="Yes",1,0)</f>
        <v>0</v>
      </c>
      <c r="H280">
        <v>52</v>
      </c>
      <c r="I280" t="s">
        <v>13</v>
      </c>
      <c r="J280" t="s">
        <v>23</v>
      </c>
      <c r="K280" t="s">
        <v>20</v>
      </c>
      <c r="L280" t="s">
        <v>14</v>
      </c>
      <c r="M280" t="s">
        <v>17</v>
      </c>
      <c r="N280">
        <v>91.25</v>
      </c>
      <c r="O280">
        <v>4738.3</v>
      </c>
      <c r="P280" t="s">
        <v>14</v>
      </c>
    </row>
    <row r="281" spans="1:16" x14ac:dyDescent="0.25">
      <c r="A281" t="s">
        <v>394</v>
      </c>
      <c r="B281" t="s">
        <v>19</v>
      </c>
      <c r="C281">
        <v>0</v>
      </c>
      <c r="D281" t="s">
        <v>13</v>
      </c>
      <c r="E281">
        <f>IF(D281="Yes",1,0)</f>
        <v>1</v>
      </c>
      <c r="F281" t="s">
        <v>13</v>
      </c>
      <c r="G281">
        <f>IF(Table1[[#This Row],[Dependents]]="Yes",1,0)</f>
        <v>1</v>
      </c>
      <c r="H281">
        <v>35</v>
      </c>
      <c r="I281" t="s">
        <v>13</v>
      </c>
      <c r="J281" t="s">
        <v>14</v>
      </c>
      <c r="K281" t="s">
        <v>30</v>
      </c>
      <c r="L281" t="s">
        <v>14</v>
      </c>
      <c r="M281" t="s">
        <v>27</v>
      </c>
      <c r="N281">
        <v>19.600000000000001</v>
      </c>
      <c r="O281">
        <v>686.95</v>
      </c>
      <c r="P281" t="s">
        <v>14</v>
      </c>
    </row>
    <row r="282" spans="1:16" x14ac:dyDescent="0.25">
      <c r="A282" t="s">
        <v>395</v>
      </c>
      <c r="B282" t="s">
        <v>19</v>
      </c>
      <c r="C282">
        <v>0</v>
      </c>
      <c r="D282" t="s">
        <v>13</v>
      </c>
      <c r="E282">
        <f>IF(D282="Yes",1,0)</f>
        <v>1</v>
      </c>
      <c r="F282" t="s">
        <v>13</v>
      </c>
      <c r="G282">
        <f>IF(Table1[[#This Row],[Dependents]]="Yes",1,0)</f>
        <v>1</v>
      </c>
      <c r="H282">
        <v>70</v>
      </c>
      <c r="I282" t="s">
        <v>13</v>
      </c>
      <c r="J282" t="s">
        <v>14</v>
      </c>
      <c r="K282" t="s">
        <v>30</v>
      </c>
      <c r="L282" t="s">
        <v>14</v>
      </c>
      <c r="M282" t="s">
        <v>25</v>
      </c>
      <c r="N282">
        <v>20.05</v>
      </c>
      <c r="O282">
        <v>1360.25</v>
      </c>
      <c r="P282" t="s">
        <v>14</v>
      </c>
    </row>
    <row r="283" spans="1:16" x14ac:dyDescent="0.25">
      <c r="A283" t="s">
        <v>305</v>
      </c>
      <c r="B283" t="s">
        <v>12</v>
      </c>
      <c r="C283">
        <v>0</v>
      </c>
      <c r="D283" t="s">
        <v>14</v>
      </c>
      <c r="E283">
        <f>IF(D283="Yes",1,0)</f>
        <v>0</v>
      </c>
      <c r="F283" t="s">
        <v>14</v>
      </c>
      <c r="G283">
        <f>IF(Table1[[#This Row],[Dependents]]="Yes",1,0)</f>
        <v>0</v>
      </c>
      <c r="H283">
        <v>1</v>
      </c>
      <c r="I283" t="s">
        <v>13</v>
      </c>
      <c r="J283" t="s">
        <v>14</v>
      </c>
      <c r="K283" t="s">
        <v>16</v>
      </c>
      <c r="L283" t="s">
        <v>13</v>
      </c>
      <c r="M283" t="s">
        <v>27</v>
      </c>
      <c r="N283">
        <v>19.899999999999999</v>
      </c>
      <c r="O283">
        <v>19.899999999999999</v>
      </c>
      <c r="P283" t="s">
        <v>13</v>
      </c>
    </row>
    <row r="284" spans="1:16" x14ac:dyDescent="0.25">
      <c r="A284" t="s">
        <v>396</v>
      </c>
      <c r="B284" t="s">
        <v>19</v>
      </c>
      <c r="C284">
        <v>0</v>
      </c>
      <c r="D284" t="s">
        <v>14</v>
      </c>
      <c r="E284">
        <f>IF(D284="Yes",1,0)</f>
        <v>0</v>
      </c>
      <c r="F284" t="s">
        <v>14</v>
      </c>
      <c r="G284">
        <f>IF(Table1[[#This Row],[Dependents]]="Yes",1,0)</f>
        <v>0</v>
      </c>
      <c r="H284">
        <v>2</v>
      </c>
      <c r="I284" t="s">
        <v>13</v>
      </c>
      <c r="J284" t="s">
        <v>23</v>
      </c>
      <c r="K284" t="s">
        <v>16</v>
      </c>
      <c r="L284" t="s">
        <v>13</v>
      </c>
      <c r="M284" t="s">
        <v>17</v>
      </c>
      <c r="N284">
        <v>79.95</v>
      </c>
      <c r="O284">
        <v>174.45</v>
      </c>
      <c r="P284" t="s">
        <v>14</v>
      </c>
    </row>
    <row r="285" spans="1:16" x14ac:dyDescent="0.25">
      <c r="A285" t="s">
        <v>307</v>
      </c>
      <c r="B285" t="s">
        <v>12</v>
      </c>
      <c r="C285">
        <v>0</v>
      </c>
      <c r="D285" t="s">
        <v>13</v>
      </c>
      <c r="E285">
        <f>IF(D285="Yes",1,0)</f>
        <v>1</v>
      </c>
      <c r="F285" t="s">
        <v>14</v>
      </c>
      <c r="G285">
        <f>IF(Table1[[#This Row],[Dependents]]="Yes",1,0)</f>
        <v>0</v>
      </c>
      <c r="H285">
        <v>46</v>
      </c>
      <c r="I285" t="s">
        <v>13</v>
      </c>
      <c r="J285" t="s">
        <v>14</v>
      </c>
      <c r="K285" t="s">
        <v>20</v>
      </c>
      <c r="L285" t="s">
        <v>13</v>
      </c>
      <c r="M285" t="s">
        <v>21</v>
      </c>
      <c r="N285">
        <v>24.45</v>
      </c>
      <c r="O285">
        <v>1066.1500000000001</v>
      </c>
      <c r="P285" t="s">
        <v>14</v>
      </c>
    </row>
    <row r="286" spans="1:16" x14ac:dyDescent="0.25">
      <c r="A286" t="s">
        <v>308</v>
      </c>
      <c r="B286" t="s">
        <v>12</v>
      </c>
      <c r="C286">
        <v>0</v>
      </c>
      <c r="D286" t="s">
        <v>13</v>
      </c>
      <c r="E286">
        <f>IF(D286="Yes",1,0)</f>
        <v>1</v>
      </c>
      <c r="F286" t="s">
        <v>14</v>
      </c>
      <c r="G286">
        <f>IF(Table1[[#This Row],[Dependents]]="Yes",1,0)</f>
        <v>0</v>
      </c>
      <c r="H286">
        <v>29</v>
      </c>
      <c r="I286" t="s">
        <v>13</v>
      </c>
      <c r="J286" t="s">
        <v>23</v>
      </c>
      <c r="K286" t="s">
        <v>16</v>
      </c>
      <c r="L286" t="s">
        <v>13</v>
      </c>
      <c r="M286" t="s">
        <v>17</v>
      </c>
      <c r="N286">
        <v>74.95</v>
      </c>
      <c r="O286">
        <v>2149.0500000000002</v>
      </c>
      <c r="P286" t="s">
        <v>14</v>
      </c>
    </row>
    <row r="287" spans="1:16" x14ac:dyDescent="0.25">
      <c r="A287" t="s">
        <v>309</v>
      </c>
      <c r="B287" t="s">
        <v>12</v>
      </c>
      <c r="C287">
        <v>1</v>
      </c>
      <c r="D287" t="s">
        <v>13</v>
      </c>
      <c r="E287">
        <f>IF(D287="Yes",1,0)</f>
        <v>1</v>
      </c>
      <c r="F287" t="s">
        <v>14</v>
      </c>
      <c r="G287">
        <f>IF(Table1[[#This Row],[Dependents]]="Yes",1,0)</f>
        <v>0</v>
      </c>
      <c r="H287">
        <v>48</v>
      </c>
      <c r="I287" t="s">
        <v>13</v>
      </c>
      <c r="J287" t="s">
        <v>23</v>
      </c>
      <c r="K287" t="s">
        <v>16</v>
      </c>
      <c r="L287" t="s">
        <v>13</v>
      </c>
      <c r="M287" t="s">
        <v>21</v>
      </c>
      <c r="N287">
        <v>70.650000000000006</v>
      </c>
      <c r="O287">
        <v>3545.05</v>
      </c>
      <c r="P287" t="s">
        <v>14</v>
      </c>
    </row>
    <row r="288" spans="1:16" x14ac:dyDescent="0.25">
      <c r="A288" t="s">
        <v>310</v>
      </c>
      <c r="B288" t="s">
        <v>12</v>
      </c>
      <c r="C288">
        <v>0</v>
      </c>
      <c r="D288" t="s">
        <v>13</v>
      </c>
      <c r="E288">
        <f>IF(D288="Yes",1,0)</f>
        <v>1</v>
      </c>
      <c r="F288" t="s">
        <v>13</v>
      </c>
      <c r="G288">
        <f>IF(Table1[[#This Row],[Dependents]]="Yes",1,0)</f>
        <v>1</v>
      </c>
      <c r="H288">
        <v>16</v>
      </c>
      <c r="I288" t="s">
        <v>13</v>
      </c>
      <c r="J288" t="s">
        <v>23</v>
      </c>
      <c r="K288" t="s">
        <v>16</v>
      </c>
      <c r="L288" t="s">
        <v>14</v>
      </c>
      <c r="M288" t="s">
        <v>21</v>
      </c>
      <c r="N288">
        <v>73.25</v>
      </c>
      <c r="O288">
        <v>1195.75</v>
      </c>
      <c r="P288" t="s">
        <v>14</v>
      </c>
    </row>
    <row r="289" spans="1:16" x14ac:dyDescent="0.25">
      <c r="A289" t="s">
        <v>397</v>
      </c>
      <c r="B289" t="s">
        <v>19</v>
      </c>
      <c r="C289">
        <v>1</v>
      </c>
      <c r="D289" t="s">
        <v>13</v>
      </c>
      <c r="E289">
        <f>IF(D289="Yes",1,0)</f>
        <v>1</v>
      </c>
      <c r="F289" t="s">
        <v>13</v>
      </c>
      <c r="G289">
        <f>IF(Table1[[#This Row],[Dependents]]="Yes",1,0)</f>
        <v>1</v>
      </c>
      <c r="H289">
        <v>68</v>
      </c>
      <c r="I289" t="s">
        <v>13</v>
      </c>
      <c r="J289" t="s">
        <v>23</v>
      </c>
      <c r="K289" t="s">
        <v>20</v>
      </c>
      <c r="L289" t="s">
        <v>13</v>
      </c>
      <c r="M289" t="s">
        <v>25</v>
      </c>
      <c r="N289">
        <v>107.15</v>
      </c>
      <c r="O289">
        <v>7379.8</v>
      </c>
      <c r="P289" t="s">
        <v>14</v>
      </c>
    </row>
    <row r="290" spans="1:16" x14ac:dyDescent="0.25">
      <c r="A290" t="s">
        <v>312</v>
      </c>
      <c r="B290" t="s">
        <v>12</v>
      </c>
      <c r="C290">
        <v>0</v>
      </c>
      <c r="D290" t="s">
        <v>13</v>
      </c>
      <c r="E290">
        <f>IF(D290="Yes",1,0)</f>
        <v>1</v>
      </c>
      <c r="F290" t="s">
        <v>13</v>
      </c>
      <c r="G290">
        <f>IF(Table1[[#This Row],[Dependents]]="Yes",1,0)</f>
        <v>1</v>
      </c>
      <c r="H290">
        <v>40</v>
      </c>
      <c r="I290" t="s">
        <v>13</v>
      </c>
      <c r="J290" t="s">
        <v>14</v>
      </c>
      <c r="K290" t="s">
        <v>30</v>
      </c>
      <c r="L290" t="s">
        <v>13</v>
      </c>
      <c r="M290" t="s">
        <v>27</v>
      </c>
      <c r="N290">
        <v>24.8</v>
      </c>
      <c r="O290">
        <v>1024.7</v>
      </c>
      <c r="P290" t="s">
        <v>14</v>
      </c>
    </row>
    <row r="291" spans="1:16" x14ac:dyDescent="0.25">
      <c r="A291" t="s">
        <v>313</v>
      </c>
      <c r="B291" t="s">
        <v>12</v>
      </c>
      <c r="C291">
        <v>0</v>
      </c>
      <c r="D291" t="s">
        <v>13</v>
      </c>
      <c r="E291">
        <f>IF(D291="Yes",1,0)</f>
        <v>1</v>
      </c>
      <c r="F291" t="s">
        <v>13</v>
      </c>
      <c r="G291">
        <f>IF(Table1[[#This Row],[Dependents]]="Yes",1,0)</f>
        <v>1</v>
      </c>
      <c r="H291">
        <v>22</v>
      </c>
      <c r="I291" t="s">
        <v>13</v>
      </c>
      <c r="J291" t="s">
        <v>23</v>
      </c>
      <c r="K291" t="s">
        <v>16</v>
      </c>
      <c r="L291" t="s">
        <v>14</v>
      </c>
      <c r="M291" t="s">
        <v>17</v>
      </c>
      <c r="N291">
        <v>83.3</v>
      </c>
      <c r="O291">
        <v>1845.9</v>
      </c>
      <c r="P291" t="s">
        <v>13</v>
      </c>
    </row>
    <row r="292" spans="1:16" x14ac:dyDescent="0.25">
      <c r="A292" t="s">
        <v>314</v>
      </c>
      <c r="B292" t="s">
        <v>12</v>
      </c>
      <c r="C292">
        <v>1</v>
      </c>
      <c r="D292" t="s">
        <v>14</v>
      </c>
      <c r="E292">
        <f>IF(D292="Yes",1,0)</f>
        <v>0</v>
      </c>
      <c r="F292" t="s">
        <v>14</v>
      </c>
      <c r="G292">
        <f>IF(Table1[[#This Row],[Dependents]]="Yes",1,0)</f>
        <v>0</v>
      </c>
      <c r="H292">
        <v>1</v>
      </c>
      <c r="I292" t="s">
        <v>13</v>
      </c>
      <c r="J292" t="s">
        <v>23</v>
      </c>
      <c r="K292" t="s">
        <v>16</v>
      </c>
      <c r="L292" t="s">
        <v>13</v>
      </c>
      <c r="M292" t="s">
        <v>21</v>
      </c>
      <c r="N292">
        <v>75.3</v>
      </c>
      <c r="O292">
        <v>75.3</v>
      </c>
      <c r="P292" t="s">
        <v>13</v>
      </c>
    </row>
    <row r="293" spans="1:16" x14ac:dyDescent="0.25">
      <c r="A293" t="s">
        <v>315</v>
      </c>
      <c r="B293" t="s">
        <v>12</v>
      </c>
      <c r="C293">
        <v>0</v>
      </c>
      <c r="D293" t="s">
        <v>13</v>
      </c>
      <c r="E293">
        <f>IF(D293="Yes",1,0)</f>
        <v>1</v>
      </c>
      <c r="F293" t="s">
        <v>13</v>
      </c>
      <c r="G293">
        <f>IF(Table1[[#This Row],[Dependents]]="Yes",1,0)</f>
        <v>1</v>
      </c>
      <c r="H293">
        <v>5</v>
      </c>
      <c r="I293" t="s">
        <v>13</v>
      </c>
      <c r="J293" t="s">
        <v>14</v>
      </c>
      <c r="K293" t="s">
        <v>16</v>
      </c>
      <c r="L293" t="s">
        <v>13</v>
      </c>
      <c r="M293" t="s">
        <v>27</v>
      </c>
      <c r="N293">
        <v>24.3</v>
      </c>
      <c r="O293">
        <v>132.25</v>
      </c>
      <c r="P293" t="s">
        <v>14</v>
      </c>
    </row>
    <row r="294" spans="1:16" x14ac:dyDescent="0.25">
      <c r="A294" t="s">
        <v>316</v>
      </c>
      <c r="B294" t="s">
        <v>12</v>
      </c>
      <c r="C294">
        <v>0</v>
      </c>
      <c r="D294" t="s">
        <v>14</v>
      </c>
      <c r="E294">
        <f>IF(D294="Yes",1,0)</f>
        <v>0</v>
      </c>
      <c r="F294" t="s">
        <v>14</v>
      </c>
      <c r="G294">
        <f>IF(Table1[[#This Row],[Dependents]]="Yes",1,0)</f>
        <v>0</v>
      </c>
      <c r="H294">
        <v>7</v>
      </c>
      <c r="I294" t="s">
        <v>13</v>
      </c>
      <c r="J294" t="s">
        <v>23</v>
      </c>
      <c r="K294" t="s">
        <v>16</v>
      </c>
      <c r="L294" t="s">
        <v>13</v>
      </c>
      <c r="M294" t="s">
        <v>21</v>
      </c>
      <c r="N294">
        <v>69.849999999999994</v>
      </c>
      <c r="O294">
        <v>515.45000000000005</v>
      </c>
      <c r="P294" t="s">
        <v>14</v>
      </c>
    </row>
    <row r="295" spans="1:16" x14ac:dyDescent="0.25">
      <c r="A295" t="s">
        <v>407</v>
      </c>
      <c r="B295" t="s">
        <v>19</v>
      </c>
      <c r="C295">
        <v>0</v>
      </c>
      <c r="D295" t="s">
        <v>13</v>
      </c>
      <c r="E295">
        <f>IF(D295="Yes",1,0)</f>
        <v>1</v>
      </c>
      <c r="F295" t="s">
        <v>13</v>
      </c>
      <c r="G295">
        <f>IF(Table1[[#This Row],[Dependents]]="Yes",1,0)</f>
        <v>1</v>
      </c>
      <c r="H295">
        <v>34</v>
      </c>
      <c r="I295" t="s">
        <v>13</v>
      </c>
      <c r="J295" t="s">
        <v>23</v>
      </c>
      <c r="K295" t="s">
        <v>20</v>
      </c>
      <c r="L295" t="s">
        <v>13</v>
      </c>
      <c r="M295" t="s">
        <v>21</v>
      </c>
      <c r="N295">
        <v>78.95</v>
      </c>
      <c r="O295">
        <v>2647.2</v>
      </c>
      <c r="P295" t="s">
        <v>14</v>
      </c>
    </row>
    <row r="296" spans="1:16" x14ac:dyDescent="0.25">
      <c r="A296" t="s">
        <v>318</v>
      </c>
      <c r="B296" t="s">
        <v>12</v>
      </c>
      <c r="C296">
        <v>0</v>
      </c>
      <c r="D296" t="s">
        <v>14</v>
      </c>
      <c r="E296">
        <f>IF(D296="Yes",1,0)</f>
        <v>0</v>
      </c>
      <c r="F296" t="s">
        <v>14</v>
      </c>
      <c r="G296">
        <f>IF(Table1[[#This Row],[Dependents]]="Yes",1,0)</f>
        <v>0</v>
      </c>
      <c r="H296">
        <v>10</v>
      </c>
      <c r="I296" t="s">
        <v>14</v>
      </c>
      <c r="J296" t="s">
        <v>15</v>
      </c>
      <c r="K296" t="s">
        <v>16</v>
      </c>
      <c r="L296" t="s">
        <v>14</v>
      </c>
      <c r="M296" t="s">
        <v>21</v>
      </c>
      <c r="N296">
        <v>40.700000000000003</v>
      </c>
      <c r="O296">
        <v>449.3</v>
      </c>
      <c r="P296" t="s">
        <v>14</v>
      </c>
    </row>
    <row r="297" spans="1:16" x14ac:dyDescent="0.25">
      <c r="A297" t="s">
        <v>319</v>
      </c>
      <c r="B297" t="s">
        <v>12</v>
      </c>
      <c r="C297">
        <v>1</v>
      </c>
      <c r="D297" t="s">
        <v>13</v>
      </c>
      <c r="E297">
        <f>IF(D297="Yes",1,0)</f>
        <v>1</v>
      </c>
      <c r="F297" t="s">
        <v>14</v>
      </c>
      <c r="G297">
        <f>IF(Table1[[#This Row],[Dependents]]="Yes",1,0)</f>
        <v>0</v>
      </c>
      <c r="H297">
        <v>55</v>
      </c>
      <c r="I297" t="s">
        <v>13</v>
      </c>
      <c r="J297" t="s">
        <v>15</v>
      </c>
      <c r="K297" t="s">
        <v>16</v>
      </c>
      <c r="L297" t="s">
        <v>14</v>
      </c>
      <c r="M297" t="s">
        <v>21</v>
      </c>
      <c r="N297">
        <v>51.65</v>
      </c>
      <c r="O297">
        <v>2838.55</v>
      </c>
      <c r="P297" t="s">
        <v>14</v>
      </c>
    </row>
    <row r="298" spans="1:16" x14ac:dyDescent="0.25">
      <c r="A298" t="s">
        <v>409</v>
      </c>
      <c r="B298" t="s">
        <v>19</v>
      </c>
      <c r="C298">
        <v>1</v>
      </c>
      <c r="D298" t="s">
        <v>13</v>
      </c>
      <c r="E298">
        <f>IF(D298="Yes",1,0)</f>
        <v>1</v>
      </c>
      <c r="F298" t="s">
        <v>14</v>
      </c>
      <c r="G298">
        <f>IF(Table1[[#This Row],[Dependents]]="Yes",1,0)</f>
        <v>0</v>
      </c>
      <c r="H298">
        <v>50</v>
      </c>
      <c r="I298" t="s">
        <v>13</v>
      </c>
      <c r="J298" t="s">
        <v>23</v>
      </c>
      <c r="K298" t="s">
        <v>20</v>
      </c>
      <c r="L298" t="s">
        <v>13</v>
      </c>
      <c r="M298" t="s">
        <v>21</v>
      </c>
      <c r="N298">
        <v>101.9</v>
      </c>
      <c r="O298">
        <v>5265.5</v>
      </c>
      <c r="P298" t="s">
        <v>14</v>
      </c>
    </row>
    <row r="299" spans="1:16" x14ac:dyDescent="0.25">
      <c r="A299" t="s">
        <v>410</v>
      </c>
      <c r="B299" t="s">
        <v>19</v>
      </c>
      <c r="C299">
        <v>0</v>
      </c>
      <c r="D299" t="s">
        <v>14</v>
      </c>
      <c r="E299">
        <f>IF(D299="Yes",1,0)</f>
        <v>0</v>
      </c>
      <c r="F299" t="s">
        <v>14</v>
      </c>
      <c r="G299">
        <f>IF(Table1[[#This Row],[Dependents]]="Yes",1,0)</f>
        <v>0</v>
      </c>
      <c r="H299">
        <v>15</v>
      </c>
      <c r="I299" t="s">
        <v>13</v>
      </c>
      <c r="J299" t="s">
        <v>14</v>
      </c>
      <c r="K299" t="s">
        <v>16</v>
      </c>
      <c r="L299" t="s">
        <v>14</v>
      </c>
      <c r="M299" t="s">
        <v>27</v>
      </c>
      <c r="N299">
        <v>19.75</v>
      </c>
      <c r="O299">
        <v>311.60000000000002</v>
      </c>
      <c r="P299" t="s">
        <v>14</v>
      </c>
    </row>
    <row r="300" spans="1:16" x14ac:dyDescent="0.25">
      <c r="A300" t="s">
        <v>322</v>
      </c>
      <c r="B300" t="s">
        <v>12</v>
      </c>
      <c r="C300">
        <v>0</v>
      </c>
      <c r="D300" t="s">
        <v>13</v>
      </c>
      <c r="E300">
        <f>IF(D300="Yes",1,0)</f>
        <v>1</v>
      </c>
      <c r="F300" t="s">
        <v>14</v>
      </c>
      <c r="G300">
        <f>IF(Table1[[#This Row],[Dependents]]="Yes",1,0)</f>
        <v>0</v>
      </c>
      <c r="H300">
        <v>68</v>
      </c>
      <c r="I300" t="s">
        <v>13</v>
      </c>
      <c r="J300" t="s">
        <v>15</v>
      </c>
      <c r="K300" t="s">
        <v>20</v>
      </c>
      <c r="L300" t="s">
        <v>14</v>
      </c>
      <c r="M300" t="s">
        <v>21</v>
      </c>
      <c r="N300">
        <v>58.25</v>
      </c>
      <c r="O300">
        <v>3975.7</v>
      </c>
      <c r="P300" t="s">
        <v>14</v>
      </c>
    </row>
    <row r="301" spans="1:16" x14ac:dyDescent="0.25">
      <c r="A301" t="s">
        <v>323</v>
      </c>
      <c r="B301" t="s">
        <v>12</v>
      </c>
      <c r="C301">
        <v>0</v>
      </c>
      <c r="D301" t="s">
        <v>13</v>
      </c>
      <c r="E301">
        <f>IF(D301="Yes",1,0)</f>
        <v>1</v>
      </c>
      <c r="F301" t="s">
        <v>13</v>
      </c>
      <c r="G301">
        <f>IF(Table1[[#This Row],[Dependents]]="Yes",1,0)</f>
        <v>1</v>
      </c>
      <c r="H301">
        <v>61</v>
      </c>
      <c r="I301" t="s">
        <v>13</v>
      </c>
      <c r="J301" t="s">
        <v>14</v>
      </c>
      <c r="K301" t="s">
        <v>16</v>
      </c>
      <c r="L301" t="s">
        <v>13</v>
      </c>
      <c r="M301" t="s">
        <v>27</v>
      </c>
      <c r="N301">
        <v>19.399999999999999</v>
      </c>
      <c r="O301">
        <v>1182.55</v>
      </c>
      <c r="P301" t="s">
        <v>13</v>
      </c>
    </row>
    <row r="302" spans="1:16" x14ac:dyDescent="0.25">
      <c r="A302" t="s">
        <v>411</v>
      </c>
      <c r="B302" t="s">
        <v>19</v>
      </c>
      <c r="C302">
        <v>0</v>
      </c>
      <c r="D302" t="s">
        <v>13</v>
      </c>
      <c r="E302">
        <f>IF(D302="Yes",1,0)</f>
        <v>1</v>
      </c>
      <c r="F302" t="s">
        <v>13</v>
      </c>
      <c r="G302">
        <f>IF(Table1[[#This Row],[Dependents]]="Yes",1,0)</f>
        <v>1</v>
      </c>
      <c r="H302">
        <v>72</v>
      </c>
      <c r="I302" t="s">
        <v>13</v>
      </c>
      <c r="J302" t="s">
        <v>23</v>
      </c>
      <c r="K302" t="s">
        <v>30</v>
      </c>
      <c r="L302" t="s">
        <v>13</v>
      </c>
      <c r="M302" t="s">
        <v>21</v>
      </c>
      <c r="N302">
        <v>110.3</v>
      </c>
      <c r="O302">
        <v>7966.9</v>
      </c>
      <c r="P302" t="s">
        <v>14</v>
      </c>
    </row>
    <row r="303" spans="1:16" x14ac:dyDescent="0.25">
      <c r="A303" t="s">
        <v>416</v>
      </c>
      <c r="B303" t="s">
        <v>19</v>
      </c>
      <c r="C303">
        <v>0</v>
      </c>
      <c r="D303" t="s">
        <v>14</v>
      </c>
      <c r="E303">
        <f>IF(D303="Yes",1,0)</f>
        <v>0</v>
      </c>
      <c r="F303" t="s">
        <v>14</v>
      </c>
      <c r="G303">
        <f>IF(Table1[[#This Row],[Dependents]]="Yes",1,0)</f>
        <v>0</v>
      </c>
      <c r="H303">
        <v>38</v>
      </c>
      <c r="I303" t="s">
        <v>13</v>
      </c>
      <c r="J303" t="s">
        <v>15</v>
      </c>
      <c r="K303" t="s">
        <v>20</v>
      </c>
      <c r="L303" t="s">
        <v>14</v>
      </c>
      <c r="M303" t="s">
        <v>27</v>
      </c>
      <c r="N303">
        <v>70.599999999999994</v>
      </c>
      <c r="O303">
        <v>2708.2</v>
      </c>
      <c r="P303" t="s">
        <v>14</v>
      </c>
    </row>
    <row r="304" spans="1:16" x14ac:dyDescent="0.25">
      <c r="A304" t="s">
        <v>417</v>
      </c>
      <c r="B304" t="s">
        <v>19</v>
      </c>
      <c r="C304">
        <v>0</v>
      </c>
      <c r="D304" t="s">
        <v>14</v>
      </c>
      <c r="E304">
        <f>IF(D304="Yes",1,0)</f>
        <v>0</v>
      </c>
      <c r="F304" t="s">
        <v>14</v>
      </c>
      <c r="G304">
        <f>IF(Table1[[#This Row],[Dependents]]="Yes",1,0)</f>
        <v>0</v>
      </c>
      <c r="H304">
        <v>1</v>
      </c>
      <c r="I304" t="s">
        <v>13</v>
      </c>
      <c r="J304" t="s">
        <v>15</v>
      </c>
      <c r="K304" t="s">
        <v>16</v>
      </c>
      <c r="L304" t="s">
        <v>13</v>
      </c>
      <c r="M304" t="s">
        <v>17</v>
      </c>
      <c r="N304">
        <v>49.3</v>
      </c>
      <c r="O304">
        <v>49.3</v>
      </c>
      <c r="P304" t="s">
        <v>14</v>
      </c>
    </row>
    <row r="305" spans="1:16" x14ac:dyDescent="0.25">
      <c r="A305" t="s">
        <v>418</v>
      </c>
      <c r="B305" t="s">
        <v>19</v>
      </c>
      <c r="C305">
        <v>0</v>
      </c>
      <c r="D305" t="s">
        <v>13</v>
      </c>
      <c r="E305">
        <f>IF(D305="Yes",1,0)</f>
        <v>1</v>
      </c>
      <c r="F305" t="s">
        <v>14</v>
      </c>
      <c r="G305">
        <f>IF(Table1[[#This Row],[Dependents]]="Yes",1,0)</f>
        <v>0</v>
      </c>
      <c r="H305">
        <v>56</v>
      </c>
      <c r="I305" t="s">
        <v>13</v>
      </c>
      <c r="J305" t="s">
        <v>23</v>
      </c>
      <c r="K305" t="s">
        <v>20</v>
      </c>
      <c r="L305" t="s">
        <v>13</v>
      </c>
      <c r="M305" t="s">
        <v>17</v>
      </c>
      <c r="N305">
        <v>107.25</v>
      </c>
      <c r="O305">
        <v>6033.3</v>
      </c>
      <c r="P305" t="s">
        <v>14</v>
      </c>
    </row>
    <row r="306" spans="1:16" x14ac:dyDescent="0.25">
      <c r="A306" t="s">
        <v>328</v>
      </c>
      <c r="B306" t="s">
        <v>12</v>
      </c>
      <c r="C306">
        <v>0</v>
      </c>
      <c r="D306" t="s">
        <v>13</v>
      </c>
      <c r="E306">
        <f>IF(D306="Yes",1,0)</f>
        <v>1</v>
      </c>
      <c r="F306" t="s">
        <v>13</v>
      </c>
      <c r="G306">
        <f>IF(Table1[[#This Row],[Dependents]]="Yes",1,0)</f>
        <v>1</v>
      </c>
      <c r="H306">
        <v>16</v>
      </c>
      <c r="I306" t="s">
        <v>13</v>
      </c>
      <c r="J306" t="s">
        <v>23</v>
      </c>
      <c r="K306" t="s">
        <v>16</v>
      </c>
      <c r="L306" t="s">
        <v>13</v>
      </c>
      <c r="M306" t="s">
        <v>17</v>
      </c>
      <c r="N306">
        <v>112.95</v>
      </c>
      <c r="O306">
        <v>1882.55</v>
      </c>
      <c r="P306" t="s">
        <v>14</v>
      </c>
    </row>
    <row r="307" spans="1:16" x14ac:dyDescent="0.25">
      <c r="A307" t="s">
        <v>329</v>
      </c>
      <c r="B307" t="s">
        <v>12</v>
      </c>
      <c r="C307">
        <v>0</v>
      </c>
      <c r="D307" t="s">
        <v>14</v>
      </c>
      <c r="E307">
        <f>IF(D307="Yes",1,0)</f>
        <v>0</v>
      </c>
      <c r="F307" t="s">
        <v>13</v>
      </c>
      <c r="G307">
        <f>IF(Table1[[#This Row],[Dependents]]="Yes",1,0)</f>
        <v>1</v>
      </c>
      <c r="H307">
        <v>18</v>
      </c>
      <c r="I307" t="s">
        <v>13</v>
      </c>
      <c r="J307" t="s">
        <v>15</v>
      </c>
      <c r="K307" t="s">
        <v>16</v>
      </c>
      <c r="L307" t="s">
        <v>14</v>
      </c>
      <c r="M307" t="s">
        <v>17</v>
      </c>
      <c r="N307">
        <v>64.8</v>
      </c>
      <c r="O307">
        <v>1166.7</v>
      </c>
      <c r="P307" t="s">
        <v>14</v>
      </c>
    </row>
    <row r="308" spans="1:16" x14ac:dyDescent="0.25">
      <c r="A308" t="s">
        <v>330</v>
      </c>
      <c r="B308" t="s">
        <v>12</v>
      </c>
      <c r="C308">
        <v>0</v>
      </c>
      <c r="D308" t="s">
        <v>13</v>
      </c>
      <c r="E308">
        <f>IF(D308="Yes",1,0)</f>
        <v>1</v>
      </c>
      <c r="F308" t="s">
        <v>14</v>
      </c>
      <c r="G308">
        <f>IF(Table1[[#This Row],[Dependents]]="Yes",1,0)</f>
        <v>0</v>
      </c>
      <c r="H308">
        <v>36</v>
      </c>
      <c r="I308" t="s">
        <v>13</v>
      </c>
      <c r="J308" t="s">
        <v>23</v>
      </c>
      <c r="K308" t="s">
        <v>16</v>
      </c>
      <c r="L308" t="s">
        <v>14</v>
      </c>
      <c r="M308" t="s">
        <v>17</v>
      </c>
      <c r="N308">
        <v>80.400000000000006</v>
      </c>
      <c r="O308">
        <v>2937.65</v>
      </c>
      <c r="P308" t="s">
        <v>14</v>
      </c>
    </row>
    <row r="309" spans="1:16" x14ac:dyDescent="0.25">
      <c r="A309" t="s">
        <v>331</v>
      </c>
      <c r="B309" t="s">
        <v>12</v>
      </c>
      <c r="C309">
        <v>0</v>
      </c>
      <c r="D309" t="s">
        <v>14</v>
      </c>
      <c r="E309">
        <f>IF(D309="Yes",1,0)</f>
        <v>0</v>
      </c>
      <c r="F309" t="s">
        <v>14</v>
      </c>
      <c r="G309">
        <f>IF(Table1[[#This Row],[Dependents]]="Yes",1,0)</f>
        <v>0</v>
      </c>
      <c r="H309">
        <v>60</v>
      </c>
      <c r="I309" t="s">
        <v>13</v>
      </c>
      <c r="J309" t="s">
        <v>23</v>
      </c>
      <c r="K309" t="s">
        <v>16</v>
      </c>
      <c r="L309" t="s">
        <v>13</v>
      </c>
      <c r="M309" t="s">
        <v>17</v>
      </c>
      <c r="N309">
        <v>105.9</v>
      </c>
      <c r="O309">
        <v>6396.45</v>
      </c>
      <c r="P309" t="s">
        <v>13</v>
      </c>
    </row>
    <row r="310" spans="1:16" x14ac:dyDescent="0.25">
      <c r="A310" t="s">
        <v>332</v>
      </c>
      <c r="B310" t="s">
        <v>12</v>
      </c>
      <c r="C310">
        <v>0</v>
      </c>
      <c r="D310" t="s">
        <v>13</v>
      </c>
      <c r="E310">
        <f>IF(D310="Yes",1,0)</f>
        <v>1</v>
      </c>
      <c r="F310" t="s">
        <v>13</v>
      </c>
      <c r="G310">
        <f>IF(Table1[[#This Row],[Dependents]]="Yes",1,0)</f>
        <v>1</v>
      </c>
      <c r="H310">
        <v>52</v>
      </c>
      <c r="I310" t="s">
        <v>13</v>
      </c>
      <c r="J310" t="s">
        <v>14</v>
      </c>
      <c r="K310" t="s">
        <v>30</v>
      </c>
      <c r="L310" t="s">
        <v>13</v>
      </c>
      <c r="M310" t="s">
        <v>21</v>
      </c>
      <c r="N310">
        <v>25.05</v>
      </c>
      <c r="O310">
        <v>1270.25</v>
      </c>
      <c r="P310" t="s">
        <v>14</v>
      </c>
    </row>
    <row r="311" spans="1:16" x14ac:dyDescent="0.25">
      <c r="A311" t="s">
        <v>419</v>
      </c>
      <c r="B311" t="s">
        <v>19</v>
      </c>
      <c r="C311">
        <v>0</v>
      </c>
      <c r="D311" t="s">
        <v>13</v>
      </c>
      <c r="E311">
        <f>IF(D311="Yes",1,0)</f>
        <v>1</v>
      </c>
      <c r="F311" t="s">
        <v>14</v>
      </c>
      <c r="G311">
        <f>IF(Table1[[#This Row],[Dependents]]="Yes",1,0)</f>
        <v>0</v>
      </c>
      <c r="H311">
        <v>3</v>
      </c>
      <c r="I311" t="s">
        <v>13</v>
      </c>
      <c r="J311" t="s">
        <v>14</v>
      </c>
      <c r="K311" t="s">
        <v>16</v>
      </c>
      <c r="L311" t="s">
        <v>13</v>
      </c>
      <c r="M311" t="s">
        <v>27</v>
      </c>
      <c r="N311">
        <v>23.6</v>
      </c>
      <c r="O311">
        <v>89.05</v>
      </c>
      <c r="P311" t="s">
        <v>14</v>
      </c>
    </row>
    <row r="312" spans="1:16" x14ac:dyDescent="0.25">
      <c r="A312" t="s">
        <v>334</v>
      </c>
      <c r="B312" t="s">
        <v>12</v>
      </c>
      <c r="C312">
        <v>0</v>
      </c>
      <c r="D312" t="s">
        <v>14</v>
      </c>
      <c r="E312">
        <f>IF(D312="Yes",1,0)</f>
        <v>0</v>
      </c>
      <c r="F312" t="s">
        <v>14</v>
      </c>
      <c r="G312">
        <f>IF(Table1[[#This Row],[Dependents]]="Yes",1,0)</f>
        <v>0</v>
      </c>
      <c r="H312">
        <v>64</v>
      </c>
      <c r="I312" t="s">
        <v>13</v>
      </c>
      <c r="J312" t="s">
        <v>14</v>
      </c>
      <c r="K312" t="s">
        <v>20</v>
      </c>
      <c r="L312" t="s">
        <v>14</v>
      </c>
      <c r="M312" t="s">
        <v>27</v>
      </c>
      <c r="N312">
        <v>24.7</v>
      </c>
      <c r="O312">
        <v>1642.75</v>
      </c>
      <c r="P312" t="s">
        <v>14</v>
      </c>
    </row>
    <row r="313" spans="1:16" x14ac:dyDescent="0.25">
      <c r="A313" t="s">
        <v>420</v>
      </c>
      <c r="B313" t="s">
        <v>19</v>
      </c>
      <c r="C313">
        <v>0</v>
      </c>
      <c r="D313" t="s">
        <v>14</v>
      </c>
      <c r="E313">
        <f>IF(D313="Yes",1,0)</f>
        <v>0</v>
      </c>
      <c r="F313" t="s">
        <v>14</v>
      </c>
      <c r="G313">
        <f>IF(Table1[[#This Row],[Dependents]]="Yes",1,0)</f>
        <v>0</v>
      </c>
      <c r="H313">
        <v>7</v>
      </c>
      <c r="I313" t="s">
        <v>13</v>
      </c>
      <c r="J313" t="s">
        <v>15</v>
      </c>
      <c r="K313" t="s">
        <v>16</v>
      </c>
      <c r="L313" t="s">
        <v>14</v>
      </c>
      <c r="M313" t="s">
        <v>21</v>
      </c>
      <c r="N313">
        <v>64.3</v>
      </c>
      <c r="O313">
        <v>445.95</v>
      </c>
      <c r="P313" t="s">
        <v>14</v>
      </c>
    </row>
    <row r="314" spans="1:16" x14ac:dyDescent="0.25">
      <c r="A314" t="s">
        <v>336</v>
      </c>
      <c r="B314" t="s">
        <v>12</v>
      </c>
      <c r="C314">
        <v>0</v>
      </c>
      <c r="D314" t="s">
        <v>13</v>
      </c>
      <c r="E314">
        <f>IF(D314="Yes",1,0)</f>
        <v>1</v>
      </c>
      <c r="F314" t="s">
        <v>13</v>
      </c>
      <c r="G314">
        <f>IF(Table1[[#This Row],[Dependents]]="Yes",1,0)</f>
        <v>1</v>
      </c>
      <c r="H314">
        <v>28</v>
      </c>
      <c r="I314" t="s">
        <v>13</v>
      </c>
      <c r="J314" t="s">
        <v>23</v>
      </c>
      <c r="K314" t="s">
        <v>16</v>
      </c>
      <c r="L314" t="s">
        <v>13</v>
      </c>
      <c r="M314" t="s">
        <v>17</v>
      </c>
      <c r="N314">
        <v>81.05</v>
      </c>
      <c r="O314">
        <v>2227.1</v>
      </c>
      <c r="P314" t="s">
        <v>13</v>
      </c>
    </row>
    <row r="315" spans="1:16" x14ac:dyDescent="0.25">
      <c r="A315" t="s">
        <v>337</v>
      </c>
      <c r="B315" t="s">
        <v>12</v>
      </c>
      <c r="C315">
        <v>0</v>
      </c>
      <c r="D315" t="s">
        <v>13</v>
      </c>
      <c r="E315">
        <f>IF(D315="Yes",1,0)</f>
        <v>1</v>
      </c>
      <c r="F315" t="s">
        <v>14</v>
      </c>
      <c r="G315">
        <f>IF(Table1[[#This Row],[Dependents]]="Yes",1,0)</f>
        <v>0</v>
      </c>
      <c r="H315">
        <v>61</v>
      </c>
      <c r="I315" t="s">
        <v>13</v>
      </c>
      <c r="J315" t="s">
        <v>14</v>
      </c>
      <c r="K315" t="s">
        <v>30</v>
      </c>
      <c r="L315" t="s">
        <v>14</v>
      </c>
      <c r="M315" t="s">
        <v>27</v>
      </c>
      <c r="N315">
        <v>24.4</v>
      </c>
      <c r="O315">
        <v>1417.9</v>
      </c>
      <c r="P315" t="s">
        <v>14</v>
      </c>
    </row>
    <row r="316" spans="1:16" x14ac:dyDescent="0.25">
      <c r="A316" t="s">
        <v>338</v>
      </c>
      <c r="B316" t="s">
        <v>12</v>
      </c>
      <c r="C316">
        <v>0</v>
      </c>
      <c r="D316" t="s">
        <v>14</v>
      </c>
      <c r="E316">
        <f>IF(D316="Yes",1,0)</f>
        <v>0</v>
      </c>
      <c r="F316" t="s">
        <v>14</v>
      </c>
      <c r="G316">
        <f>IF(Table1[[#This Row],[Dependents]]="Yes",1,0)</f>
        <v>0</v>
      </c>
      <c r="H316">
        <v>24</v>
      </c>
      <c r="I316" t="s">
        <v>13</v>
      </c>
      <c r="J316" t="s">
        <v>23</v>
      </c>
      <c r="K316" t="s">
        <v>16</v>
      </c>
      <c r="L316" t="s">
        <v>13</v>
      </c>
      <c r="M316" t="s">
        <v>17</v>
      </c>
      <c r="N316">
        <v>104.15</v>
      </c>
      <c r="O316">
        <v>2494.65</v>
      </c>
      <c r="P316" t="s">
        <v>14</v>
      </c>
    </row>
    <row r="317" spans="1:16" x14ac:dyDescent="0.25">
      <c r="A317" t="s">
        <v>421</v>
      </c>
      <c r="B317" t="s">
        <v>19</v>
      </c>
      <c r="C317">
        <v>0</v>
      </c>
      <c r="D317" t="s">
        <v>13</v>
      </c>
      <c r="E317">
        <f>IF(D317="Yes",1,0)</f>
        <v>1</v>
      </c>
      <c r="F317" t="s">
        <v>13</v>
      </c>
      <c r="G317">
        <f>IF(Table1[[#This Row],[Dependents]]="Yes",1,0)</f>
        <v>1</v>
      </c>
      <c r="H317">
        <v>71</v>
      </c>
      <c r="I317" t="s">
        <v>13</v>
      </c>
      <c r="J317" t="s">
        <v>15</v>
      </c>
      <c r="K317" t="s">
        <v>30</v>
      </c>
      <c r="L317" t="s">
        <v>13</v>
      </c>
      <c r="M317" t="s">
        <v>25</v>
      </c>
      <c r="N317">
        <v>70.849999999999994</v>
      </c>
      <c r="O317">
        <v>4973.3999999999996</v>
      </c>
      <c r="P317" t="s">
        <v>14</v>
      </c>
    </row>
    <row r="318" spans="1:16" x14ac:dyDescent="0.25">
      <c r="A318" t="s">
        <v>340</v>
      </c>
      <c r="B318" t="s">
        <v>12</v>
      </c>
      <c r="C318">
        <v>0</v>
      </c>
      <c r="D318" t="s">
        <v>13</v>
      </c>
      <c r="E318">
        <f>IF(D318="Yes",1,0)</f>
        <v>1</v>
      </c>
      <c r="F318" t="s">
        <v>13</v>
      </c>
      <c r="G318">
        <f>IF(Table1[[#This Row],[Dependents]]="Yes",1,0)</f>
        <v>1</v>
      </c>
      <c r="H318">
        <v>30</v>
      </c>
      <c r="I318" t="s">
        <v>13</v>
      </c>
      <c r="J318" t="s">
        <v>15</v>
      </c>
      <c r="K318" t="s">
        <v>30</v>
      </c>
      <c r="L318" t="s">
        <v>14</v>
      </c>
      <c r="M318" t="s">
        <v>21</v>
      </c>
      <c r="N318">
        <v>80.8</v>
      </c>
      <c r="O318">
        <v>2369.3000000000002</v>
      </c>
      <c r="P318" t="s">
        <v>14</v>
      </c>
    </row>
    <row r="319" spans="1:16" x14ac:dyDescent="0.25">
      <c r="A319" t="s">
        <v>422</v>
      </c>
      <c r="B319" t="s">
        <v>19</v>
      </c>
      <c r="C319">
        <v>0</v>
      </c>
      <c r="D319" t="s">
        <v>13</v>
      </c>
      <c r="E319">
        <f>IF(D319="Yes",1,0)</f>
        <v>1</v>
      </c>
      <c r="F319" t="s">
        <v>14</v>
      </c>
      <c r="G319">
        <f>IF(Table1[[#This Row],[Dependents]]="Yes",1,0)</f>
        <v>0</v>
      </c>
      <c r="H319">
        <v>71</v>
      </c>
      <c r="I319" t="s">
        <v>13</v>
      </c>
      <c r="J319" t="s">
        <v>15</v>
      </c>
      <c r="K319" t="s">
        <v>30</v>
      </c>
      <c r="L319" t="s">
        <v>14</v>
      </c>
      <c r="M319" t="s">
        <v>25</v>
      </c>
      <c r="N319">
        <v>73.5</v>
      </c>
      <c r="O319">
        <v>5357.75</v>
      </c>
      <c r="P319" t="s">
        <v>14</v>
      </c>
    </row>
    <row r="320" spans="1:16" x14ac:dyDescent="0.25">
      <c r="A320" t="s">
        <v>426</v>
      </c>
      <c r="B320" t="s">
        <v>19</v>
      </c>
      <c r="C320">
        <v>1</v>
      </c>
      <c r="D320" t="s">
        <v>14</v>
      </c>
      <c r="E320">
        <f>IF(D320="Yes",1,0)</f>
        <v>0</v>
      </c>
      <c r="F320" t="s">
        <v>14</v>
      </c>
      <c r="G320">
        <f>IF(Table1[[#This Row],[Dependents]]="Yes",1,0)</f>
        <v>0</v>
      </c>
      <c r="H320">
        <v>47</v>
      </c>
      <c r="I320" t="s">
        <v>13</v>
      </c>
      <c r="J320" t="s">
        <v>15</v>
      </c>
      <c r="K320" t="s">
        <v>30</v>
      </c>
      <c r="L320" t="s">
        <v>14</v>
      </c>
      <c r="M320" t="s">
        <v>21</v>
      </c>
      <c r="N320">
        <v>59.6</v>
      </c>
      <c r="O320">
        <v>2754</v>
      </c>
      <c r="P320" t="s">
        <v>14</v>
      </c>
    </row>
    <row r="321" spans="1:16" x14ac:dyDescent="0.25">
      <c r="A321" t="s">
        <v>343</v>
      </c>
      <c r="B321" t="s">
        <v>12</v>
      </c>
      <c r="C321">
        <v>0</v>
      </c>
      <c r="D321" t="s">
        <v>13</v>
      </c>
      <c r="E321">
        <f>IF(D321="Yes",1,0)</f>
        <v>1</v>
      </c>
      <c r="F321" t="s">
        <v>14</v>
      </c>
      <c r="G321">
        <f>IF(Table1[[#This Row],[Dependents]]="Yes",1,0)</f>
        <v>0</v>
      </c>
      <c r="H321">
        <v>24</v>
      </c>
      <c r="I321" t="s">
        <v>13</v>
      </c>
      <c r="J321" t="s">
        <v>15</v>
      </c>
      <c r="K321" t="s">
        <v>16</v>
      </c>
      <c r="L321" t="s">
        <v>13</v>
      </c>
      <c r="M321" t="s">
        <v>21</v>
      </c>
      <c r="N321">
        <v>69.45</v>
      </c>
      <c r="O321">
        <v>1614.05</v>
      </c>
      <c r="P321" t="s">
        <v>14</v>
      </c>
    </row>
    <row r="322" spans="1:16" x14ac:dyDescent="0.25">
      <c r="A322" t="s">
        <v>430</v>
      </c>
      <c r="B322" t="s">
        <v>19</v>
      </c>
      <c r="C322">
        <v>0</v>
      </c>
      <c r="D322" t="s">
        <v>13</v>
      </c>
      <c r="E322">
        <f>IF(D322="Yes",1,0)</f>
        <v>1</v>
      </c>
      <c r="F322" t="s">
        <v>13</v>
      </c>
      <c r="G322">
        <f>IF(Table1[[#This Row],[Dependents]]="Yes",1,0)</f>
        <v>1</v>
      </c>
      <c r="H322">
        <v>31</v>
      </c>
      <c r="I322" t="s">
        <v>13</v>
      </c>
      <c r="J322" t="s">
        <v>23</v>
      </c>
      <c r="K322" t="s">
        <v>20</v>
      </c>
      <c r="L322" t="s">
        <v>14</v>
      </c>
      <c r="M322" t="s">
        <v>21</v>
      </c>
      <c r="N322">
        <v>98.05</v>
      </c>
      <c r="O322">
        <v>3082.1</v>
      </c>
      <c r="P322" t="s">
        <v>14</v>
      </c>
    </row>
    <row r="323" spans="1:16" x14ac:dyDescent="0.25">
      <c r="A323" t="s">
        <v>431</v>
      </c>
      <c r="B323" t="s">
        <v>19</v>
      </c>
      <c r="C323">
        <v>0</v>
      </c>
      <c r="D323" t="s">
        <v>14</v>
      </c>
      <c r="E323">
        <f>IF(D323="Yes",1,0)</f>
        <v>0</v>
      </c>
      <c r="F323" t="s">
        <v>14</v>
      </c>
      <c r="G323">
        <f>IF(Table1[[#This Row],[Dependents]]="Yes",1,0)</f>
        <v>0</v>
      </c>
      <c r="H323">
        <v>9</v>
      </c>
      <c r="I323" t="s">
        <v>13</v>
      </c>
      <c r="J323" t="s">
        <v>23</v>
      </c>
      <c r="K323" t="s">
        <v>16</v>
      </c>
      <c r="L323" t="s">
        <v>13</v>
      </c>
      <c r="M323" t="s">
        <v>17</v>
      </c>
      <c r="N323">
        <v>70.5</v>
      </c>
      <c r="O323">
        <v>597.9</v>
      </c>
      <c r="P323" t="s">
        <v>14</v>
      </c>
    </row>
    <row r="324" spans="1:16" x14ac:dyDescent="0.25">
      <c r="A324" t="s">
        <v>432</v>
      </c>
      <c r="B324" t="s">
        <v>19</v>
      </c>
      <c r="C324">
        <v>0</v>
      </c>
      <c r="D324" t="s">
        <v>14</v>
      </c>
      <c r="E324">
        <f>IF(D324="Yes",1,0)</f>
        <v>0</v>
      </c>
      <c r="F324" t="s">
        <v>14</v>
      </c>
      <c r="G324">
        <f>IF(Table1[[#This Row],[Dependents]]="Yes",1,0)</f>
        <v>0</v>
      </c>
      <c r="H324">
        <v>2</v>
      </c>
      <c r="I324" t="s">
        <v>13</v>
      </c>
      <c r="J324" t="s">
        <v>14</v>
      </c>
      <c r="K324" t="s">
        <v>16</v>
      </c>
      <c r="L324" t="s">
        <v>13</v>
      </c>
      <c r="M324" t="s">
        <v>27</v>
      </c>
      <c r="N324">
        <v>19.649999999999999</v>
      </c>
      <c r="O324">
        <v>38.799999999999997</v>
      </c>
      <c r="P324" t="s">
        <v>14</v>
      </c>
    </row>
    <row r="325" spans="1:16" x14ac:dyDescent="0.25">
      <c r="A325" t="s">
        <v>437</v>
      </c>
      <c r="B325" t="s">
        <v>19</v>
      </c>
      <c r="C325">
        <v>0</v>
      </c>
      <c r="D325" t="s">
        <v>14</v>
      </c>
      <c r="E325">
        <f>IF(D325="Yes",1,0)</f>
        <v>0</v>
      </c>
      <c r="F325" t="s">
        <v>14</v>
      </c>
      <c r="G325">
        <f>IF(Table1[[#This Row],[Dependents]]="Yes",1,0)</f>
        <v>0</v>
      </c>
      <c r="H325">
        <v>52</v>
      </c>
      <c r="I325" t="s">
        <v>13</v>
      </c>
      <c r="J325" t="s">
        <v>15</v>
      </c>
      <c r="K325" t="s">
        <v>30</v>
      </c>
      <c r="L325" t="s">
        <v>13</v>
      </c>
      <c r="M325" t="s">
        <v>25</v>
      </c>
      <c r="N325">
        <v>63.25</v>
      </c>
      <c r="O325">
        <v>3342.45</v>
      </c>
      <c r="P325" t="s">
        <v>14</v>
      </c>
    </row>
    <row r="326" spans="1:16" x14ac:dyDescent="0.25">
      <c r="A326" t="s">
        <v>438</v>
      </c>
      <c r="B326" t="s">
        <v>19</v>
      </c>
      <c r="C326">
        <v>0</v>
      </c>
      <c r="D326" t="s">
        <v>13</v>
      </c>
      <c r="E326">
        <f>IF(D326="Yes",1,0)</f>
        <v>1</v>
      </c>
      <c r="F326" t="s">
        <v>13</v>
      </c>
      <c r="G326">
        <f>IF(Table1[[#This Row],[Dependents]]="Yes",1,0)</f>
        <v>1</v>
      </c>
      <c r="H326">
        <v>5</v>
      </c>
      <c r="I326" t="s">
        <v>13</v>
      </c>
      <c r="J326" t="s">
        <v>14</v>
      </c>
      <c r="K326" t="s">
        <v>20</v>
      </c>
      <c r="L326" t="s">
        <v>14</v>
      </c>
      <c r="M326" t="s">
        <v>27</v>
      </c>
      <c r="N326">
        <v>20.100000000000001</v>
      </c>
      <c r="O326">
        <v>85.1</v>
      </c>
      <c r="P326" t="s">
        <v>14</v>
      </c>
    </row>
    <row r="327" spans="1:16" x14ac:dyDescent="0.25">
      <c r="A327" t="s">
        <v>349</v>
      </c>
      <c r="B327" t="s">
        <v>12</v>
      </c>
      <c r="C327">
        <v>0</v>
      </c>
      <c r="D327" t="s">
        <v>14</v>
      </c>
      <c r="E327">
        <f>IF(D327="Yes",1,0)</f>
        <v>0</v>
      </c>
      <c r="F327" t="s">
        <v>13</v>
      </c>
      <c r="G327">
        <f>IF(Table1[[#This Row],[Dependents]]="Yes",1,0)</f>
        <v>1</v>
      </c>
      <c r="H327">
        <v>44</v>
      </c>
      <c r="I327" t="s">
        <v>13</v>
      </c>
      <c r="J327" t="s">
        <v>14</v>
      </c>
      <c r="K327" t="s">
        <v>30</v>
      </c>
      <c r="L327" t="s">
        <v>14</v>
      </c>
      <c r="M327" t="s">
        <v>27</v>
      </c>
      <c r="N327">
        <v>19.899999999999999</v>
      </c>
      <c r="O327">
        <v>868.1</v>
      </c>
      <c r="P327" t="s">
        <v>14</v>
      </c>
    </row>
    <row r="328" spans="1:16" x14ac:dyDescent="0.25">
      <c r="A328" t="s">
        <v>350</v>
      </c>
      <c r="B328" t="s">
        <v>12</v>
      </c>
      <c r="C328">
        <v>1</v>
      </c>
      <c r="D328" t="s">
        <v>14</v>
      </c>
      <c r="E328">
        <f>IF(D328="Yes",1,0)</f>
        <v>0</v>
      </c>
      <c r="F328" t="s">
        <v>14</v>
      </c>
      <c r="G328">
        <f>IF(Table1[[#This Row],[Dependents]]="Yes",1,0)</f>
        <v>0</v>
      </c>
      <c r="H328">
        <v>17</v>
      </c>
      <c r="I328" t="s">
        <v>13</v>
      </c>
      <c r="J328" t="s">
        <v>14</v>
      </c>
      <c r="K328" t="s">
        <v>20</v>
      </c>
      <c r="L328" t="s">
        <v>14</v>
      </c>
      <c r="M328" t="s">
        <v>27</v>
      </c>
      <c r="N328">
        <v>20.65</v>
      </c>
      <c r="O328">
        <v>330.6</v>
      </c>
      <c r="P328" t="s">
        <v>14</v>
      </c>
    </row>
    <row r="329" spans="1:16" x14ac:dyDescent="0.25">
      <c r="A329" t="s">
        <v>439</v>
      </c>
      <c r="B329" t="s">
        <v>19</v>
      </c>
      <c r="C329">
        <v>0</v>
      </c>
      <c r="D329" t="s">
        <v>13</v>
      </c>
      <c r="E329">
        <f>IF(D329="Yes",1,0)</f>
        <v>1</v>
      </c>
      <c r="F329" t="s">
        <v>14</v>
      </c>
      <c r="G329">
        <f>IF(Table1[[#This Row],[Dependents]]="Yes",1,0)</f>
        <v>0</v>
      </c>
      <c r="H329">
        <v>72</v>
      </c>
      <c r="I329" t="s">
        <v>13</v>
      </c>
      <c r="J329" t="s">
        <v>23</v>
      </c>
      <c r="K329" t="s">
        <v>30</v>
      </c>
      <c r="L329" t="s">
        <v>13</v>
      </c>
      <c r="M329" t="s">
        <v>17</v>
      </c>
      <c r="N329">
        <v>99.15</v>
      </c>
      <c r="O329">
        <v>7422.1</v>
      </c>
      <c r="P329" t="s">
        <v>14</v>
      </c>
    </row>
    <row r="330" spans="1:16" x14ac:dyDescent="0.25">
      <c r="A330" t="s">
        <v>440</v>
      </c>
      <c r="B330" t="s">
        <v>19</v>
      </c>
      <c r="C330">
        <v>0</v>
      </c>
      <c r="D330" t="s">
        <v>13</v>
      </c>
      <c r="E330">
        <f>IF(D330="Yes",1,0)</f>
        <v>1</v>
      </c>
      <c r="F330" t="s">
        <v>14</v>
      </c>
      <c r="G330">
        <f>IF(Table1[[#This Row],[Dependents]]="Yes",1,0)</f>
        <v>0</v>
      </c>
      <c r="H330">
        <v>72</v>
      </c>
      <c r="I330" t="s">
        <v>13</v>
      </c>
      <c r="J330" t="s">
        <v>23</v>
      </c>
      <c r="K330" t="s">
        <v>30</v>
      </c>
      <c r="L330" t="s">
        <v>13</v>
      </c>
      <c r="M330" t="s">
        <v>25</v>
      </c>
      <c r="N330">
        <v>111.9</v>
      </c>
      <c r="O330">
        <v>8071.05</v>
      </c>
      <c r="P330" t="s">
        <v>14</v>
      </c>
    </row>
    <row r="331" spans="1:16" x14ac:dyDescent="0.25">
      <c r="A331" t="s">
        <v>353</v>
      </c>
      <c r="B331" t="s">
        <v>12</v>
      </c>
      <c r="C331">
        <v>0</v>
      </c>
      <c r="D331" t="s">
        <v>13</v>
      </c>
      <c r="E331">
        <f>IF(D331="Yes",1,0)</f>
        <v>1</v>
      </c>
      <c r="F331" t="s">
        <v>13</v>
      </c>
      <c r="G331">
        <f>IF(Table1[[#This Row],[Dependents]]="Yes",1,0)</f>
        <v>1</v>
      </c>
      <c r="H331">
        <v>1</v>
      </c>
      <c r="I331" t="s">
        <v>13</v>
      </c>
      <c r="J331" t="s">
        <v>23</v>
      </c>
      <c r="K331" t="s">
        <v>16</v>
      </c>
      <c r="L331" t="s">
        <v>13</v>
      </c>
      <c r="M331" t="s">
        <v>17</v>
      </c>
      <c r="N331">
        <v>74.7</v>
      </c>
      <c r="O331">
        <v>74.7</v>
      </c>
      <c r="P331" t="s">
        <v>13</v>
      </c>
    </row>
    <row r="332" spans="1:16" x14ac:dyDescent="0.25">
      <c r="A332" t="s">
        <v>441</v>
      </c>
      <c r="B332" t="s">
        <v>19</v>
      </c>
      <c r="C332">
        <v>0</v>
      </c>
      <c r="D332" t="s">
        <v>13</v>
      </c>
      <c r="E332">
        <f>IF(D332="Yes",1,0)</f>
        <v>1</v>
      </c>
      <c r="F332" t="s">
        <v>13</v>
      </c>
      <c r="G332">
        <f>IF(Table1[[#This Row],[Dependents]]="Yes",1,0)</f>
        <v>1</v>
      </c>
      <c r="H332">
        <v>63</v>
      </c>
      <c r="I332" t="s">
        <v>13</v>
      </c>
      <c r="J332" t="s">
        <v>15</v>
      </c>
      <c r="K332" t="s">
        <v>30</v>
      </c>
      <c r="L332" t="s">
        <v>14</v>
      </c>
      <c r="M332" t="s">
        <v>25</v>
      </c>
      <c r="N332">
        <v>83.5</v>
      </c>
      <c r="O332">
        <v>5435</v>
      </c>
      <c r="P332" t="s">
        <v>14</v>
      </c>
    </row>
    <row r="333" spans="1:16" x14ac:dyDescent="0.25">
      <c r="A333" t="s">
        <v>442</v>
      </c>
      <c r="B333" t="s">
        <v>19</v>
      </c>
      <c r="C333">
        <v>0</v>
      </c>
      <c r="D333" t="s">
        <v>14</v>
      </c>
      <c r="E333">
        <f>IF(D333="Yes",1,0)</f>
        <v>0</v>
      </c>
      <c r="F333" t="s">
        <v>14</v>
      </c>
      <c r="G333">
        <f>IF(Table1[[#This Row],[Dependents]]="Yes",1,0)</f>
        <v>0</v>
      </c>
      <c r="H333">
        <v>30</v>
      </c>
      <c r="I333" t="s">
        <v>13</v>
      </c>
      <c r="J333" t="s">
        <v>23</v>
      </c>
      <c r="K333" t="s">
        <v>16</v>
      </c>
      <c r="L333" t="s">
        <v>13</v>
      </c>
      <c r="M333" t="s">
        <v>25</v>
      </c>
      <c r="N333">
        <v>84.3</v>
      </c>
      <c r="O333">
        <v>2438.6</v>
      </c>
      <c r="P333" t="s">
        <v>14</v>
      </c>
    </row>
    <row r="334" spans="1:16" x14ac:dyDescent="0.25">
      <c r="A334" t="s">
        <v>356</v>
      </c>
      <c r="B334" t="s">
        <v>12</v>
      </c>
      <c r="C334">
        <v>0</v>
      </c>
      <c r="D334" t="s">
        <v>14</v>
      </c>
      <c r="E334">
        <f>IF(D334="Yes",1,0)</f>
        <v>0</v>
      </c>
      <c r="F334" t="s">
        <v>13</v>
      </c>
      <c r="G334">
        <f>IF(Table1[[#This Row],[Dependents]]="Yes",1,0)</f>
        <v>1</v>
      </c>
      <c r="H334">
        <v>15</v>
      </c>
      <c r="I334" t="s">
        <v>13</v>
      </c>
      <c r="J334" t="s">
        <v>23</v>
      </c>
      <c r="K334" t="s">
        <v>16</v>
      </c>
      <c r="L334" t="s">
        <v>14</v>
      </c>
      <c r="M334" t="s">
        <v>21</v>
      </c>
      <c r="N334">
        <v>69</v>
      </c>
      <c r="O334">
        <v>994.8</v>
      </c>
      <c r="P334" t="s">
        <v>13</v>
      </c>
    </row>
    <row r="335" spans="1:16" x14ac:dyDescent="0.25">
      <c r="A335" t="s">
        <v>443</v>
      </c>
      <c r="B335" t="s">
        <v>19</v>
      </c>
      <c r="C335">
        <v>0</v>
      </c>
      <c r="D335" t="s">
        <v>14</v>
      </c>
      <c r="E335">
        <f>IF(D335="Yes",1,0)</f>
        <v>0</v>
      </c>
      <c r="F335" t="s">
        <v>14</v>
      </c>
      <c r="G335">
        <f>IF(Table1[[#This Row],[Dependents]]="Yes",1,0)</f>
        <v>0</v>
      </c>
      <c r="H335">
        <v>1</v>
      </c>
      <c r="I335" t="s">
        <v>13</v>
      </c>
      <c r="J335" t="s">
        <v>15</v>
      </c>
      <c r="K335" t="s">
        <v>16</v>
      </c>
      <c r="L335" t="s">
        <v>14</v>
      </c>
      <c r="M335" t="s">
        <v>27</v>
      </c>
      <c r="N335">
        <v>45.6</v>
      </c>
      <c r="O335">
        <v>45.6</v>
      </c>
      <c r="P335" t="s">
        <v>14</v>
      </c>
    </row>
    <row r="336" spans="1:16" x14ac:dyDescent="0.25">
      <c r="A336" t="s">
        <v>358</v>
      </c>
      <c r="B336" t="s">
        <v>12</v>
      </c>
      <c r="C336">
        <v>0</v>
      </c>
      <c r="D336" t="s">
        <v>13</v>
      </c>
      <c r="E336">
        <f>IF(D336="Yes",1,0)</f>
        <v>1</v>
      </c>
      <c r="F336" t="s">
        <v>14</v>
      </c>
      <c r="G336">
        <f>IF(Table1[[#This Row],[Dependents]]="Yes",1,0)</f>
        <v>0</v>
      </c>
      <c r="H336">
        <v>48</v>
      </c>
      <c r="I336" t="s">
        <v>14</v>
      </c>
      <c r="J336" t="s">
        <v>15</v>
      </c>
      <c r="K336" t="s">
        <v>16</v>
      </c>
      <c r="L336" t="s">
        <v>13</v>
      </c>
      <c r="M336" t="s">
        <v>21</v>
      </c>
      <c r="N336">
        <v>45.3</v>
      </c>
      <c r="O336">
        <v>2145</v>
      </c>
      <c r="P336" t="s">
        <v>13</v>
      </c>
    </row>
    <row r="337" spans="1:16" x14ac:dyDescent="0.25">
      <c r="A337" t="s">
        <v>359</v>
      </c>
      <c r="B337" t="s">
        <v>12</v>
      </c>
      <c r="C337">
        <v>1</v>
      </c>
      <c r="D337" t="s">
        <v>14</v>
      </c>
      <c r="E337">
        <f>IF(D337="Yes",1,0)</f>
        <v>0</v>
      </c>
      <c r="F337" t="s">
        <v>14</v>
      </c>
      <c r="G337">
        <f>IF(Table1[[#This Row],[Dependents]]="Yes",1,0)</f>
        <v>0</v>
      </c>
      <c r="H337">
        <v>20</v>
      </c>
      <c r="I337" t="s">
        <v>13</v>
      </c>
      <c r="J337" t="s">
        <v>23</v>
      </c>
      <c r="K337" t="s">
        <v>16</v>
      </c>
      <c r="L337" t="s">
        <v>13</v>
      </c>
      <c r="M337" t="s">
        <v>17</v>
      </c>
      <c r="N337">
        <v>81.45</v>
      </c>
      <c r="O337">
        <v>1671.6</v>
      </c>
      <c r="P337" t="s">
        <v>14</v>
      </c>
    </row>
    <row r="338" spans="1:16" x14ac:dyDescent="0.25">
      <c r="A338" t="s">
        <v>360</v>
      </c>
      <c r="B338" t="s">
        <v>12</v>
      </c>
      <c r="C338">
        <v>0</v>
      </c>
      <c r="D338" t="s">
        <v>13</v>
      </c>
      <c r="E338">
        <f>IF(D338="Yes",1,0)</f>
        <v>1</v>
      </c>
      <c r="F338" t="s">
        <v>14</v>
      </c>
      <c r="G338">
        <f>IF(Table1[[#This Row],[Dependents]]="Yes",1,0)</f>
        <v>0</v>
      </c>
      <c r="H338">
        <v>72</v>
      </c>
      <c r="I338" t="s">
        <v>13</v>
      </c>
      <c r="J338" t="s">
        <v>23</v>
      </c>
      <c r="K338" t="s">
        <v>20</v>
      </c>
      <c r="L338" t="s">
        <v>13</v>
      </c>
      <c r="M338" t="s">
        <v>21</v>
      </c>
      <c r="N338">
        <v>108.5</v>
      </c>
      <c r="O338">
        <v>8003.8</v>
      </c>
      <c r="P338" t="s">
        <v>14</v>
      </c>
    </row>
    <row r="339" spans="1:16" x14ac:dyDescent="0.25">
      <c r="A339" t="s">
        <v>361</v>
      </c>
      <c r="B339" t="s">
        <v>12</v>
      </c>
      <c r="C339">
        <v>0</v>
      </c>
      <c r="D339" t="s">
        <v>13</v>
      </c>
      <c r="E339">
        <f>IF(D339="Yes",1,0)</f>
        <v>1</v>
      </c>
      <c r="F339" t="s">
        <v>13</v>
      </c>
      <c r="G339">
        <f>IF(Table1[[#This Row],[Dependents]]="Yes",1,0)</f>
        <v>1</v>
      </c>
      <c r="H339">
        <v>8</v>
      </c>
      <c r="I339" t="s">
        <v>13</v>
      </c>
      <c r="J339" t="s">
        <v>23</v>
      </c>
      <c r="K339" t="s">
        <v>16</v>
      </c>
      <c r="L339" t="s">
        <v>13</v>
      </c>
      <c r="M339" t="s">
        <v>17</v>
      </c>
      <c r="N339">
        <v>83.55</v>
      </c>
      <c r="O339">
        <v>680.05</v>
      </c>
      <c r="P339" t="s">
        <v>13</v>
      </c>
    </row>
    <row r="340" spans="1:16" x14ac:dyDescent="0.25">
      <c r="A340" t="s">
        <v>445</v>
      </c>
      <c r="B340" t="s">
        <v>19</v>
      </c>
      <c r="C340">
        <v>0</v>
      </c>
      <c r="D340" t="s">
        <v>14</v>
      </c>
      <c r="E340">
        <f>IF(D340="Yes",1,0)</f>
        <v>0</v>
      </c>
      <c r="F340" t="s">
        <v>14</v>
      </c>
      <c r="G340">
        <f>IF(Table1[[#This Row],[Dependents]]="Yes",1,0)</f>
        <v>0</v>
      </c>
      <c r="H340">
        <v>4</v>
      </c>
      <c r="I340" t="s">
        <v>13</v>
      </c>
      <c r="J340" t="s">
        <v>15</v>
      </c>
      <c r="K340" t="s">
        <v>16</v>
      </c>
      <c r="L340" t="s">
        <v>14</v>
      </c>
      <c r="M340" t="s">
        <v>27</v>
      </c>
      <c r="N340">
        <v>65.55</v>
      </c>
      <c r="O340">
        <v>237.2</v>
      </c>
      <c r="P340" t="s">
        <v>14</v>
      </c>
    </row>
    <row r="341" spans="1:16" x14ac:dyDescent="0.25">
      <c r="A341" t="s">
        <v>363</v>
      </c>
      <c r="B341" t="s">
        <v>12</v>
      </c>
      <c r="C341">
        <v>0</v>
      </c>
      <c r="D341" t="s">
        <v>14</v>
      </c>
      <c r="E341">
        <f>IF(D341="Yes",1,0)</f>
        <v>0</v>
      </c>
      <c r="F341" t="s">
        <v>14</v>
      </c>
      <c r="G341">
        <f>IF(Table1[[#This Row],[Dependents]]="Yes",1,0)</f>
        <v>0</v>
      </c>
      <c r="H341">
        <v>15</v>
      </c>
      <c r="I341" t="s">
        <v>13</v>
      </c>
      <c r="J341" t="s">
        <v>23</v>
      </c>
      <c r="K341" t="s">
        <v>16</v>
      </c>
      <c r="L341" t="s">
        <v>13</v>
      </c>
      <c r="M341" t="s">
        <v>17</v>
      </c>
      <c r="N341">
        <v>100.15</v>
      </c>
      <c r="O341">
        <v>1415</v>
      </c>
      <c r="P341" t="s">
        <v>14</v>
      </c>
    </row>
    <row r="342" spans="1:16" x14ac:dyDescent="0.25">
      <c r="A342" t="s">
        <v>446</v>
      </c>
      <c r="B342" t="s">
        <v>19</v>
      </c>
      <c r="C342">
        <v>0</v>
      </c>
      <c r="D342" t="s">
        <v>13</v>
      </c>
      <c r="E342">
        <f>IF(D342="Yes",1,0)</f>
        <v>1</v>
      </c>
      <c r="F342" t="s">
        <v>14</v>
      </c>
      <c r="G342">
        <f>IF(Table1[[#This Row],[Dependents]]="Yes",1,0)</f>
        <v>0</v>
      </c>
      <c r="H342">
        <v>65</v>
      </c>
      <c r="I342" t="s">
        <v>13</v>
      </c>
      <c r="J342" t="s">
        <v>14</v>
      </c>
      <c r="K342" t="s">
        <v>30</v>
      </c>
      <c r="L342" t="s">
        <v>13</v>
      </c>
      <c r="M342" t="s">
        <v>25</v>
      </c>
      <c r="N342">
        <v>20.399999999999999</v>
      </c>
      <c r="O342">
        <v>1414.45</v>
      </c>
      <c r="P342" t="s">
        <v>14</v>
      </c>
    </row>
    <row r="343" spans="1:16" x14ac:dyDescent="0.25">
      <c r="A343" t="s">
        <v>365</v>
      </c>
      <c r="B343" t="s">
        <v>12</v>
      </c>
      <c r="C343">
        <v>0</v>
      </c>
      <c r="D343" t="s">
        <v>13</v>
      </c>
      <c r="E343">
        <f>IF(D343="Yes",1,0)</f>
        <v>1</v>
      </c>
      <c r="F343" t="s">
        <v>13</v>
      </c>
      <c r="G343">
        <f>IF(Table1[[#This Row],[Dependents]]="Yes",1,0)</f>
        <v>1</v>
      </c>
      <c r="H343">
        <v>0</v>
      </c>
      <c r="I343" t="s">
        <v>14</v>
      </c>
      <c r="J343" t="s">
        <v>15</v>
      </c>
      <c r="K343" t="s">
        <v>30</v>
      </c>
      <c r="L343" t="s">
        <v>13</v>
      </c>
      <c r="M343" t="s">
        <v>21</v>
      </c>
      <c r="N343">
        <v>52.55</v>
      </c>
      <c r="O343">
        <v>0</v>
      </c>
      <c r="P343" t="s">
        <v>14</v>
      </c>
    </row>
    <row r="344" spans="1:16" x14ac:dyDescent="0.25">
      <c r="A344" t="s">
        <v>447</v>
      </c>
      <c r="B344" t="s">
        <v>19</v>
      </c>
      <c r="C344">
        <v>0</v>
      </c>
      <c r="D344" t="s">
        <v>14</v>
      </c>
      <c r="E344">
        <f>IF(D344="Yes",1,0)</f>
        <v>0</v>
      </c>
      <c r="F344" t="s">
        <v>14</v>
      </c>
      <c r="G344">
        <f>IF(Table1[[#This Row],[Dependents]]="Yes",1,0)</f>
        <v>0</v>
      </c>
      <c r="H344">
        <v>16</v>
      </c>
      <c r="I344" t="s">
        <v>13</v>
      </c>
      <c r="J344" t="s">
        <v>23</v>
      </c>
      <c r="K344" t="s">
        <v>16</v>
      </c>
      <c r="L344" t="s">
        <v>13</v>
      </c>
      <c r="M344" t="s">
        <v>25</v>
      </c>
      <c r="N344">
        <v>74.55</v>
      </c>
      <c r="O344">
        <v>1170.5</v>
      </c>
      <c r="P344" t="s">
        <v>14</v>
      </c>
    </row>
    <row r="345" spans="1:16" x14ac:dyDescent="0.25">
      <c r="A345" t="s">
        <v>449</v>
      </c>
      <c r="B345" t="s">
        <v>19</v>
      </c>
      <c r="C345">
        <v>0</v>
      </c>
      <c r="D345" t="s">
        <v>13</v>
      </c>
      <c r="E345">
        <f>IF(D345="Yes",1,0)</f>
        <v>1</v>
      </c>
      <c r="F345" t="s">
        <v>14</v>
      </c>
      <c r="G345">
        <f>IF(Table1[[#This Row],[Dependents]]="Yes",1,0)</f>
        <v>0</v>
      </c>
      <c r="H345">
        <v>72</v>
      </c>
      <c r="I345" t="s">
        <v>13</v>
      </c>
      <c r="J345" t="s">
        <v>15</v>
      </c>
      <c r="K345" t="s">
        <v>30</v>
      </c>
      <c r="L345" t="s">
        <v>14</v>
      </c>
      <c r="M345" t="s">
        <v>25</v>
      </c>
      <c r="N345">
        <v>86.65</v>
      </c>
      <c r="O345">
        <v>6094.25</v>
      </c>
      <c r="P345" t="s">
        <v>14</v>
      </c>
    </row>
    <row r="346" spans="1:16" x14ac:dyDescent="0.25">
      <c r="A346" t="s">
        <v>450</v>
      </c>
      <c r="B346" t="s">
        <v>19</v>
      </c>
      <c r="C346">
        <v>0</v>
      </c>
      <c r="D346" t="s">
        <v>13</v>
      </c>
      <c r="E346">
        <f>IF(D346="Yes",1,0)</f>
        <v>1</v>
      </c>
      <c r="F346" t="s">
        <v>13</v>
      </c>
      <c r="G346">
        <f>IF(Table1[[#This Row],[Dependents]]="Yes",1,0)</f>
        <v>1</v>
      </c>
      <c r="H346">
        <v>38</v>
      </c>
      <c r="I346" t="s">
        <v>13</v>
      </c>
      <c r="J346" t="s">
        <v>15</v>
      </c>
      <c r="K346" t="s">
        <v>30</v>
      </c>
      <c r="L346" t="s">
        <v>14</v>
      </c>
      <c r="M346" t="s">
        <v>25</v>
      </c>
      <c r="N346">
        <v>81</v>
      </c>
      <c r="O346">
        <v>3084.9</v>
      </c>
      <c r="P346" t="s">
        <v>14</v>
      </c>
    </row>
    <row r="347" spans="1:16" x14ac:dyDescent="0.25">
      <c r="A347" t="s">
        <v>451</v>
      </c>
      <c r="B347" t="s">
        <v>19</v>
      </c>
      <c r="C347">
        <v>0</v>
      </c>
      <c r="D347" t="s">
        <v>14</v>
      </c>
      <c r="E347">
        <f>IF(D347="Yes",1,0)</f>
        <v>0</v>
      </c>
      <c r="F347" t="s">
        <v>13</v>
      </c>
      <c r="G347">
        <f>IF(Table1[[#This Row],[Dependents]]="Yes",1,0)</f>
        <v>1</v>
      </c>
      <c r="H347">
        <v>51</v>
      </c>
      <c r="I347" t="s">
        <v>13</v>
      </c>
      <c r="J347" t="s">
        <v>15</v>
      </c>
      <c r="K347" t="s">
        <v>20</v>
      </c>
      <c r="L347" t="s">
        <v>14</v>
      </c>
      <c r="M347" t="s">
        <v>25</v>
      </c>
      <c r="N347">
        <v>47.85</v>
      </c>
      <c r="O347">
        <v>2356.75</v>
      </c>
      <c r="P347" t="s">
        <v>14</v>
      </c>
    </row>
    <row r="348" spans="1:16" x14ac:dyDescent="0.25">
      <c r="A348" t="s">
        <v>452</v>
      </c>
      <c r="B348" t="s">
        <v>19</v>
      </c>
      <c r="C348">
        <v>0</v>
      </c>
      <c r="D348" t="s">
        <v>13</v>
      </c>
      <c r="E348">
        <f>IF(D348="Yes",1,0)</f>
        <v>1</v>
      </c>
      <c r="F348" t="s">
        <v>13</v>
      </c>
      <c r="G348">
        <f>IF(Table1[[#This Row],[Dependents]]="Yes",1,0)</f>
        <v>1</v>
      </c>
      <c r="H348">
        <v>72</v>
      </c>
      <c r="I348" t="s">
        <v>13</v>
      </c>
      <c r="J348" t="s">
        <v>23</v>
      </c>
      <c r="K348" t="s">
        <v>30</v>
      </c>
      <c r="L348" t="s">
        <v>14</v>
      </c>
      <c r="M348" t="s">
        <v>21</v>
      </c>
      <c r="N348">
        <v>114.55</v>
      </c>
      <c r="O348">
        <v>8306.0499999999993</v>
      </c>
      <c r="P348" t="s">
        <v>14</v>
      </c>
    </row>
    <row r="349" spans="1:16" x14ac:dyDescent="0.25">
      <c r="A349" t="s">
        <v>371</v>
      </c>
      <c r="B349" t="s">
        <v>12</v>
      </c>
      <c r="C349">
        <v>1</v>
      </c>
      <c r="D349" t="s">
        <v>14</v>
      </c>
      <c r="E349">
        <f>IF(D349="Yes",1,0)</f>
        <v>0</v>
      </c>
      <c r="F349" t="s">
        <v>14</v>
      </c>
      <c r="G349">
        <f>IF(Table1[[#This Row],[Dependents]]="Yes",1,0)</f>
        <v>0</v>
      </c>
      <c r="H349">
        <v>5</v>
      </c>
      <c r="I349" t="s">
        <v>14</v>
      </c>
      <c r="J349" t="s">
        <v>15</v>
      </c>
      <c r="K349" t="s">
        <v>16</v>
      </c>
      <c r="L349" t="s">
        <v>14</v>
      </c>
      <c r="M349" t="s">
        <v>17</v>
      </c>
      <c r="N349">
        <v>28.45</v>
      </c>
      <c r="O349">
        <v>131.05000000000001</v>
      </c>
      <c r="P349" t="s">
        <v>13</v>
      </c>
    </row>
    <row r="350" spans="1:16" x14ac:dyDescent="0.25">
      <c r="A350" t="s">
        <v>372</v>
      </c>
      <c r="B350" t="s">
        <v>12</v>
      </c>
      <c r="C350">
        <v>0</v>
      </c>
      <c r="D350" t="s">
        <v>14</v>
      </c>
      <c r="E350">
        <f>IF(D350="Yes",1,0)</f>
        <v>0</v>
      </c>
      <c r="F350" t="s">
        <v>14</v>
      </c>
      <c r="G350">
        <f>IF(Table1[[#This Row],[Dependents]]="Yes",1,0)</f>
        <v>0</v>
      </c>
      <c r="H350">
        <v>12</v>
      </c>
      <c r="I350" t="s">
        <v>13</v>
      </c>
      <c r="J350" t="s">
        <v>23</v>
      </c>
      <c r="K350" t="s">
        <v>16</v>
      </c>
      <c r="L350" t="s">
        <v>13</v>
      </c>
      <c r="M350" t="s">
        <v>21</v>
      </c>
      <c r="N350">
        <v>99.7</v>
      </c>
      <c r="O350">
        <v>1238.45</v>
      </c>
      <c r="P350" t="s">
        <v>13</v>
      </c>
    </row>
    <row r="351" spans="1:16" x14ac:dyDescent="0.25">
      <c r="A351" t="s">
        <v>457</v>
      </c>
      <c r="B351" t="s">
        <v>19</v>
      </c>
      <c r="C351">
        <v>0</v>
      </c>
      <c r="D351" t="s">
        <v>14</v>
      </c>
      <c r="E351">
        <f>IF(D351="Yes",1,0)</f>
        <v>0</v>
      </c>
      <c r="F351" t="s">
        <v>14</v>
      </c>
      <c r="G351">
        <f>IF(Table1[[#This Row],[Dependents]]="Yes",1,0)</f>
        <v>0</v>
      </c>
      <c r="H351">
        <v>50</v>
      </c>
      <c r="I351" t="s">
        <v>13</v>
      </c>
      <c r="J351" t="s">
        <v>15</v>
      </c>
      <c r="K351" t="s">
        <v>30</v>
      </c>
      <c r="L351" t="s">
        <v>14</v>
      </c>
      <c r="M351" t="s">
        <v>21</v>
      </c>
      <c r="N351">
        <v>69.5</v>
      </c>
      <c r="O351">
        <v>3418.2</v>
      </c>
      <c r="P351" t="s">
        <v>14</v>
      </c>
    </row>
    <row r="352" spans="1:16" x14ac:dyDescent="0.25">
      <c r="A352" t="s">
        <v>374</v>
      </c>
      <c r="B352" t="s">
        <v>12</v>
      </c>
      <c r="C352">
        <v>1</v>
      </c>
      <c r="D352" t="s">
        <v>13</v>
      </c>
      <c r="E352">
        <f>IF(D352="Yes",1,0)</f>
        <v>1</v>
      </c>
      <c r="F352" t="s">
        <v>14</v>
      </c>
      <c r="G352">
        <f>IF(Table1[[#This Row],[Dependents]]="Yes",1,0)</f>
        <v>0</v>
      </c>
      <c r="H352">
        <v>71</v>
      </c>
      <c r="I352" t="s">
        <v>13</v>
      </c>
      <c r="J352" t="s">
        <v>23</v>
      </c>
      <c r="K352" t="s">
        <v>30</v>
      </c>
      <c r="L352" t="s">
        <v>13</v>
      </c>
      <c r="M352" t="s">
        <v>25</v>
      </c>
      <c r="N352">
        <v>80.7</v>
      </c>
      <c r="O352">
        <v>5676</v>
      </c>
      <c r="P352" t="s">
        <v>14</v>
      </c>
    </row>
    <row r="353" spans="1:16" x14ac:dyDescent="0.25">
      <c r="A353" t="s">
        <v>375</v>
      </c>
      <c r="B353" t="s">
        <v>12</v>
      </c>
      <c r="C353">
        <v>0</v>
      </c>
      <c r="D353" t="s">
        <v>13</v>
      </c>
      <c r="E353">
        <f>IF(D353="Yes",1,0)</f>
        <v>1</v>
      </c>
      <c r="F353" t="s">
        <v>13</v>
      </c>
      <c r="G353">
        <f>IF(Table1[[#This Row],[Dependents]]="Yes",1,0)</f>
        <v>1</v>
      </c>
      <c r="H353">
        <v>70</v>
      </c>
      <c r="I353" t="s">
        <v>13</v>
      </c>
      <c r="J353" t="s">
        <v>15</v>
      </c>
      <c r="K353" t="s">
        <v>20</v>
      </c>
      <c r="L353" t="s">
        <v>14</v>
      </c>
      <c r="M353" t="s">
        <v>21</v>
      </c>
      <c r="N353">
        <v>65.2</v>
      </c>
      <c r="O353">
        <v>4543.1499999999996</v>
      </c>
      <c r="P353" t="s">
        <v>14</v>
      </c>
    </row>
    <row r="354" spans="1:16" x14ac:dyDescent="0.25">
      <c r="A354" t="s">
        <v>376</v>
      </c>
      <c r="B354" t="s">
        <v>12</v>
      </c>
      <c r="C354">
        <v>0</v>
      </c>
      <c r="D354" t="s">
        <v>13</v>
      </c>
      <c r="E354">
        <f>IF(D354="Yes",1,0)</f>
        <v>1</v>
      </c>
      <c r="F354" t="s">
        <v>13</v>
      </c>
      <c r="G354">
        <f>IF(Table1[[#This Row],[Dependents]]="Yes",1,0)</f>
        <v>1</v>
      </c>
      <c r="H354">
        <v>52</v>
      </c>
      <c r="I354" t="s">
        <v>13</v>
      </c>
      <c r="J354" t="s">
        <v>23</v>
      </c>
      <c r="K354" t="s">
        <v>16</v>
      </c>
      <c r="L354" t="s">
        <v>13</v>
      </c>
      <c r="M354" t="s">
        <v>21</v>
      </c>
      <c r="N354">
        <v>84.05</v>
      </c>
      <c r="O354">
        <v>4326.8</v>
      </c>
      <c r="P354" t="s">
        <v>14</v>
      </c>
    </row>
    <row r="355" spans="1:16" x14ac:dyDescent="0.25">
      <c r="A355" t="s">
        <v>459</v>
      </c>
      <c r="B355" t="s">
        <v>19</v>
      </c>
      <c r="C355">
        <v>0</v>
      </c>
      <c r="D355" t="s">
        <v>14</v>
      </c>
      <c r="E355">
        <f>IF(D355="Yes",1,0)</f>
        <v>0</v>
      </c>
      <c r="F355" t="s">
        <v>14</v>
      </c>
      <c r="G355">
        <f>IF(Table1[[#This Row],[Dependents]]="Yes",1,0)</f>
        <v>0</v>
      </c>
      <c r="H355">
        <v>8</v>
      </c>
      <c r="I355" t="s">
        <v>14</v>
      </c>
      <c r="J355" t="s">
        <v>15</v>
      </c>
      <c r="K355" t="s">
        <v>16</v>
      </c>
      <c r="L355" t="s">
        <v>13</v>
      </c>
      <c r="M355" t="s">
        <v>25</v>
      </c>
      <c r="N355">
        <v>25.25</v>
      </c>
      <c r="O355">
        <v>186.3</v>
      </c>
      <c r="P355" t="s">
        <v>14</v>
      </c>
    </row>
    <row r="356" spans="1:16" x14ac:dyDescent="0.25">
      <c r="A356" t="s">
        <v>378</v>
      </c>
      <c r="B356" t="s">
        <v>12</v>
      </c>
      <c r="C356">
        <v>1</v>
      </c>
      <c r="D356" t="s">
        <v>14</v>
      </c>
      <c r="E356">
        <f>IF(D356="Yes",1,0)</f>
        <v>0</v>
      </c>
      <c r="F356" t="s">
        <v>14</v>
      </c>
      <c r="G356">
        <f>IF(Table1[[#This Row],[Dependents]]="Yes",1,0)</f>
        <v>0</v>
      </c>
      <c r="H356">
        <v>20</v>
      </c>
      <c r="I356" t="s">
        <v>13</v>
      </c>
      <c r="J356" t="s">
        <v>23</v>
      </c>
      <c r="K356" t="s">
        <v>16</v>
      </c>
      <c r="L356" t="s">
        <v>13</v>
      </c>
      <c r="M356" t="s">
        <v>17</v>
      </c>
      <c r="N356">
        <v>94.1</v>
      </c>
      <c r="O356">
        <v>1782.4</v>
      </c>
      <c r="P356" t="s">
        <v>13</v>
      </c>
    </row>
    <row r="357" spans="1:16" x14ac:dyDescent="0.25">
      <c r="A357" t="s">
        <v>462</v>
      </c>
      <c r="B357" t="s">
        <v>19</v>
      </c>
      <c r="C357">
        <v>0</v>
      </c>
      <c r="D357" t="s">
        <v>13</v>
      </c>
      <c r="E357">
        <f>IF(D357="Yes",1,0)</f>
        <v>1</v>
      </c>
      <c r="F357" t="s">
        <v>13</v>
      </c>
      <c r="G357">
        <f>IF(Table1[[#This Row],[Dependents]]="Yes",1,0)</f>
        <v>1</v>
      </c>
      <c r="H357">
        <v>40</v>
      </c>
      <c r="I357" t="s">
        <v>13</v>
      </c>
      <c r="J357" t="s">
        <v>23</v>
      </c>
      <c r="K357" t="s">
        <v>20</v>
      </c>
      <c r="L357" t="s">
        <v>13</v>
      </c>
      <c r="M357" t="s">
        <v>17</v>
      </c>
      <c r="N357">
        <v>85.05</v>
      </c>
      <c r="O357">
        <v>3355.65</v>
      </c>
      <c r="P357" t="s">
        <v>14</v>
      </c>
    </row>
    <row r="358" spans="1:16" x14ac:dyDescent="0.25">
      <c r="A358" t="s">
        <v>465</v>
      </c>
      <c r="B358" t="s">
        <v>19</v>
      </c>
      <c r="C358">
        <v>0</v>
      </c>
      <c r="D358" t="s">
        <v>13</v>
      </c>
      <c r="E358">
        <f>IF(D358="Yes",1,0)</f>
        <v>1</v>
      </c>
      <c r="F358" t="s">
        <v>14</v>
      </c>
      <c r="G358">
        <f>IF(Table1[[#This Row],[Dependents]]="Yes",1,0)</f>
        <v>0</v>
      </c>
      <c r="H358">
        <v>23</v>
      </c>
      <c r="I358" t="s">
        <v>13</v>
      </c>
      <c r="J358" t="s">
        <v>23</v>
      </c>
      <c r="K358" t="s">
        <v>16</v>
      </c>
      <c r="L358" t="s">
        <v>14</v>
      </c>
      <c r="M358" t="s">
        <v>17</v>
      </c>
      <c r="N358">
        <v>84.25</v>
      </c>
      <c r="O358">
        <v>1968.1</v>
      </c>
      <c r="P358" t="s">
        <v>14</v>
      </c>
    </row>
    <row r="359" spans="1:16" x14ac:dyDescent="0.25">
      <c r="A359" t="s">
        <v>381</v>
      </c>
      <c r="B359" t="s">
        <v>12</v>
      </c>
      <c r="C359">
        <v>0</v>
      </c>
      <c r="D359" t="s">
        <v>13</v>
      </c>
      <c r="E359">
        <f>IF(D359="Yes",1,0)</f>
        <v>1</v>
      </c>
      <c r="F359" t="s">
        <v>13</v>
      </c>
      <c r="G359">
        <f>IF(Table1[[#This Row],[Dependents]]="Yes",1,0)</f>
        <v>1</v>
      </c>
      <c r="H359">
        <v>6</v>
      </c>
      <c r="I359" t="s">
        <v>13</v>
      </c>
      <c r="J359" t="s">
        <v>23</v>
      </c>
      <c r="K359" t="s">
        <v>16</v>
      </c>
      <c r="L359" t="s">
        <v>13</v>
      </c>
      <c r="M359" t="s">
        <v>17</v>
      </c>
      <c r="N359">
        <v>80.5</v>
      </c>
      <c r="O359">
        <v>502.85</v>
      </c>
      <c r="P359" t="s">
        <v>13</v>
      </c>
    </row>
    <row r="360" spans="1:16" x14ac:dyDescent="0.25">
      <c r="A360" t="s">
        <v>382</v>
      </c>
      <c r="B360" t="s">
        <v>12</v>
      </c>
      <c r="C360">
        <v>0</v>
      </c>
      <c r="D360" t="s">
        <v>14</v>
      </c>
      <c r="E360">
        <f>IF(D360="Yes",1,0)</f>
        <v>0</v>
      </c>
      <c r="F360" t="s">
        <v>14</v>
      </c>
      <c r="G360">
        <f>IF(Table1[[#This Row],[Dependents]]="Yes",1,0)</f>
        <v>0</v>
      </c>
      <c r="H360">
        <v>1</v>
      </c>
      <c r="I360" t="s">
        <v>13</v>
      </c>
      <c r="J360" t="s">
        <v>14</v>
      </c>
      <c r="K360" t="s">
        <v>16</v>
      </c>
      <c r="L360" t="s">
        <v>14</v>
      </c>
      <c r="M360" t="s">
        <v>27</v>
      </c>
      <c r="N360">
        <v>19.850000000000001</v>
      </c>
      <c r="O360">
        <v>19.850000000000001</v>
      </c>
      <c r="P360" t="s">
        <v>14</v>
      </c>
    </row>
    <row r="361" spans="1:16" x14ac:dyDescent="0.25">
      <c r="A361" t="s">
        <v>470</v>
      </c>
      <c r="B361" t="s">
        <v>19</v>
      </c>
      <c r="C361">
        <v>0</v>
      </c>
      <c r="D361" t="s">
        <v>14</v>
      </c>
      <c r="E361">
        <f>IF(D361="Yes",1,0)</f>
        <v>0</v>
      </c>
      <c r="F361" t="s">
        <v>14</v>
      </c>
      <c r="G361">
        <f>IF(Table1[[#This Row],[Dependents]]="Yes",1,0)</f>
        <v>0</v>
      </c>
      <c r="H361">
        <v>31</v>
      </c>
      <c r="I361" t="s">
        <v>13</v>
      </c>
      <c r="J361" t="s">
        <v>23</v>
      </c>
      <c r="K361" t="s">
        <v>30</v>
      </c>
      <c r="L361" t="s">
        <v>14</v>
      </c>
      <c r="M361" t="s">
        <v>21</v>
      </c>
      <c r="N361">
        <v>99.45</v>
      </c>
      <c r="O361">
        <v>3109.9</v>
      </c>
      <c r="P361" t="s">
        <v>14</v>
      </c>
    </row>
    <row r="362" spans="1:16" x14ac:dyDescent="0.25">
      <c r="A362" t="s">
        <v>473</v>
      </c>
      <c r="B362" t="s">
        <v>19</v>
      </c>
      <c r="C362">
        <v>0</v>
      </c>
      <c r="D362" t="s">
        <v>13</v>
      </c>
      <c r="E362">
        <f>IF(D362="Yes",1,0)</f>
        <v>1</v>
      </c>
      <c r="F362" t="s">
        <v>13</v>
      </c>
      <c r="G362">
        <f>IF(Table1[[#This Row],[Dependents]]="Yes",1,0)</f>
        <v>1</v>
      </c>
      <c r="H362">
        <v>68</v>
      </c>
      <c r="I362" t="s">
        <v>13</v>
      </c>
      <c r="J362" t="s">
        <v>14</v>
      </c>
      <c r="K362" t="s">
        <v>30</v>
      </c>
      <c r="L362" t="s">
        <v>14</v>
      </c>
      <c r="M362" t="s">
        <v>21</v>
      </c>
      <c r="N362">
        <v>25.4</v>
      </c>
      <c r="O362">
        <v>1620.2</v>
      </c>
      <c r="P362" t="s">
        <v>14</v>
      </c>
    </row>
    <row r="363" spans="1:16" x14ac:dyDescent="0.25">
      <c r="A363" t="s">
        <v>385</v>
      </c>
      <c r="B363" t="s">
        <v>12</v>
      </c>
      <c r="C363">
        <v>0</v>
      </c>
      <c r="D363" t="s">
        <v>14</v>
      </c>
      <c r="E363">
        <f>IF(D363="Yes",1,0)</f>
        <v>0</v>
      </c>
      <c r="F363" t="s">
        <v>14</v>
      </c>
      <c r="G363">
        <f>IF(Table1[[#This Row],[Dependents]]="Yes",1,0)</f>
        <v>0</v>
      </c>
      <c r="H363">
        <v>28</v>
      </c>
      <c r="I363" t="s">
        <v>13</v>
      </c>
      <c r="J363" t="s">
        <v>15</v>
      </c>
      <c r="K363" t="s">
        <v>20</v>
      </c>
      <c r="L363" t="s">
        <v>14</v>
      </c>
      <c r="M363" t="s">
        <v>27</v>
      </c>
      <c r="N363">
        <v>54.3</v>
      </c>
      <c r="O363">
        <v>1546.3</v>
      </c>
      <c r="P363" t="s">
        <v>14</v>
      </c>
    </row>
    <row r="364" spans="1:16" x14ac:dyDescent="0.25">
      <c r="A364" t="s">
        <v>386</v>
      </c>
      <c r="B364" t="s">
        <v>12</v>
      </c>
      <c r="C364">
        <v>1</v>
      </c>
      <c r="D364" t="s">
        <v>13</v>
      </c>
      <c r="E364">
        <f>IF(D364="Yes",1,0)</f>
        <v>1</v>
      </c>
      <c r="F364" t="s">
        <v>14</v>
      </c>
      <c r="G364">
        <f>IF(Table1[[#This Row],[Dependents]]="Yes",1,0)</f>
        <v>0</v>
      </c>
      <c r="H364">
        <v>5</v>
      </c>
      <c r="I364" t="s">
        <v>13</v>
      </c>
      <c r="J364" t="s">
        <v>23</v>
      </c>
      <c r="K364" t="s">
        <v>16</v>
      </c>
      <c r="L364" t="s">
        <v>14</v>
      </c>
      <c r="M364" t="s">
        <v>17</v>
      </c>
      <c r="N364">
        <v>70.05</v>
      </c>
      <c r="O364">
        <v>302.60000000000002</v>
      </c>
      <c r="P364" t="s">
        <v>14</v>
      </c>
    </row>
    <row r="365" spans="1:16" x14ac:dyDescent="0.25">
      <c r="A365" t="s">
        <v>477</v>
      </c>
      <c r="B365" t="s">
        <v>19</v>
      </c>
      <c r="C365">
        <v>1</v>
      </c>
      <c r="D365" t="s">
        <v>14</v>
      </c>
      <c r="E365">
        <f>IF(D365="Yes",1,0)</f>
        <v>0</v>
      </c>
      <c r="F365" t="s">
        <v>14</v>
      </c>
      <c r="G365">
        <f>IF(Table1[[#This Row],[Dependents]]="Yes",1,0)</f>
        <v>0</v>
      </c>
      <c r="H365">
        <v>24</v>
      </c>
      <c r="I365" t="s">
        <v>13</v>
      </c>
      <c r="J365" t="s">
        <v>23</v>
      </c>
      <c r="K365" t="s">
        <v>16</v>
      </c>
      <c r="L365" t="s">
        <v>14</v>
      </c>
      <c r="M365" t="s">
        <v>25</v>
      </c>
      <c r="N365">
        <v>70</v>
      </c>
      <c r="O365">
        <v>1732.6</v>
      </c>
      <c r="P365" t="s">
        <v>14</v>
      </c>
    </row>
    <row r="366" spans="1:16" x14ac:dyDescent="0.25">
      <c r="A366" t="s">
        <v>482</v>
      </c>
      <c r="B366" t="s">
        <v>19</v>
      </c>
      <c r="C366">
        <v>0</v>
      </c>
      <c r="D366" t="s">
        <v>14</v>
      </c>
      <c r="E366">
        <f>IF(D366="Yes",1,0)</f>
        <v>0</v>
      </c>
      <c r="F366" t="s">
        <v>14</v>
      </c>
      <c r="G366">
        <f>IF(Table1[[#This Row],[Dependents]]="Yes",1,0)</f>
        <v>0</v>
      </c>
      <c r="H366">
        <v>10</v>
      </c>
      <c r="I366" t="s">
        <v>13</v>
      </c>
      <c r="J366" t="s">
        <v>23</v>
      </c>
      <c r="K366" t="s">
        <v>16</v>
      </c>
      <c r="L366" t="s">
        <v>13</v>
      </c>
      <c r="M366" t="s">
        <v>25</v>
      </c>
      <c r="N366">
        <v>95.1</v>
      </c>
      <c r="O366">
        <v>865.1</v>
      </c>
      <c r="P366" t="s">
        <v>14</v>
      </c>
    </row>
    <row r="367" spans="1:16" x14ac:dyDescent="0.25">
      <c r="A367" t="s">
        <v>483</v>
      </c>
      <c r="B367" t="s">
        <v>19</v>
      </c>
      <c r="C367">
        <v>0</v>
      </c>
      <c r="D367" t="s">
        <v>13</v>
      </c>
      <c r="E367">
        <f>IF(D367="Yes",1,0)</f>
        <v>1</v>
      </c>
      <c r="F367" t="s">
        <v>13</v>
      </c>
      <c r="G367">
        <f>IF(Table1[[#This Row],[Dependents]]="Yes",1,0)</f>
        <v>1</v>
      </c>
      <c r="H367">
        <v>68</v>
      </c>
      <c r="I367" t="s">
        <v>13</v>
      </c>
      <c r="J367" t="s">
        <v>15</v>
      </c>
      <c r="K367" t="s">
        <v>30</v>
      </c>
      <c r="L367" t="s">
        <v>13</v>
      </c>
      <c r="M367" t="s">
        <v>25</v>
      </c>
      <c r="N367">
        <v>88.85</v>
      </c>
      <c r="O367">
        <v>6132.7</v>
      </c>
      <c r="P367" t="s">
        <v>14</v>
      </c>
    </row>
    <row r="368" spans="1:16" x14ac:dyDescent="0.25">
      <c r="A368" t="s">
        <v>484</v>
      </c>
      <c r="B368" t="s">
        <v>19</v>
      </c>
      <c r="C368">
        <v>0</v>
      </c>
      <c r="D368" t="s">
        <v>13</v>
      </c>
      <c r="E368">
        <f>IF(D368="Yes",1,0)</f>
        <v>1</v>
      </c>
      <c r="F368" t="s">
        <v>14</v>
      </c>
      <c r="G368">
        <f>IF(Table1[[#This Row],[Dependents]]="Yes",1,0)</f>
        <v>0</v>
      </c>
      <c r="H368">
        <v>45</v>
      </c>
      <c r="I368" t="s">
        <v>13</v>
      </c>
      <c r="J368" t="s">
        <v>15</v>
      </c>
      <c r="K368" t="s">
        <v>20</v>
      </c>
      <c r="L368" t="s">
        <v>14</v>
      </c>
      <c r="M368" t="s">
        <v>21</v>
      </c>
      <c r="N368">
        <v>78.8</v>
      </c>
      <c r="O368">
        <v>3597.5</v>
      </c>
      <c r="P368" t="s">
        <v>14</v>
      </c>
    </row>
    <row r="369" spans="1:16" x14ac:dyDescent="0.25">
      <c r="A369" t="s">
        <v>391</v>
      </c>
      <c r="B369" t="s">
        <v>12</v>
      </c>
      <c r="C369">
        <v>0</v>
      </c>
      <c r="D369" t="s">
        <v>14</v>
      </c>
      <c r="E369">
        <f>IF(D369="Yes",1,0)</f>
        <v>0</v>
      </c>
      <c r="F369" t="s">
        <v>14</v>
      </c>
      <c r="G369">
        <f>IF(Table1[[#This Row],[Dependents]]="Yes",1,0)</f>
        <v>0</v>
      </c>
      <c r="H369">
        <v>23</v>
      </c>
      <c r="I369" t="s">
        <v>13</v>
      </c>
      <c r="J369" t="s">
        <v>23</v>
      </c>
      <c r="K369" t="s">
        <v>16</v>
      </c>
      <c r="L369" t="s">
        <v>14</v>
      </c>
      <c r="M369" t="s">
        <v>21</v>
      </c>
      <c r="N369">
        <v>75.599999999999994</v>
      </c>
      <c r="O369">
        <v>1758.6</v>
      </c>
      <c r="P369" t="s">
        <v>13</v>
      </c>
    </row>
    <row r="370" spans="1:16" x14ac:dyDescent="0.25">
      <c r="A370" t="s">
        <v>486</v>
      </c>
      <c r="B370" t="s">
        <v>19</v>
      </c>
      <c r="C370">
        <v>0</v>
      </c>
      <c r="D370" t="s">
        <v>13</v>
      </c>
      <c r="E370">
        <f>IF(D370="Yes",1,0)</f>
        <v>1</v>
      </c>
      <c r="F370" t="s">
        <v>14</v>
      </c>
      <c r="G370">
        <f>IF(Table1[[#This Row],[Dependents]]="Yes",1,0)</f>
        <v>0</v>
      </c>
      <c r="H370">
        <v>37</v>
      </c>
      <c r="I370" t="s">
        <v>13</v>
      </c>
      <c r="J370" t="s">
        <v>14</v>
      </c>
      <c r="K370" t="s">
        <v>16</v>
      </c>
      <c r="L370" t="s">
        <v>14</v>
      </c>
      <c r="M370" t="s">
        <v>21</v>
      </c>
      <c r="N370">
        <v>20.350000000000001</v>
      </c>
      <c r="O370">
        <v>697.65</v>
      </c>
      <c r="P370" t="s">
        <v>14</v>
      </c>
    </row>
    <row r="371" spans="1:16" x14ac:dyDescent="0.25">
      <c r="A371" t="s">
        <v>489</v>
      </c>
      <c r="B371" t="s">
        <v>19</v>
      </c>
      <c r="C371">
        <v>0</v>
      </c>
      <c r="D371" t="s">
        <v>13</v>
      </c>
      <c r="E371">
        <f>IF(D371="Yes",1,0)</f>
        <v>1</v>
      </c>
      <c r="F371" t="s">
        <v>13</v>
      </c>
      <c r="G371">
        <f>IF(Table1[[#This Row],[Dependents]]="Yes",1,0)</f>
        <v>1</v>
      </c>
      <c r="H371">
        <v>65</v>
      </c>
      <c r="I371" t="s">
        <v>13</v>
      </c>
      <c r="J371" t="s">
        <v>15</v>
      </c>
      <c r="K371" t="s">
        <v>30</v>
      </c>
      <c r="L371" t="s">
        <v>13</v>
      </c>
      <c r="M371" t="s">
        <v>27</v>
      </c>
      <c r="N371">
        <v>69.55</v>
      </c>
      <c r="O371">
        <v>4459.1499999999996</v>
      </c>
      <c r="P371" t="s">
        <v>14</v>
      </c>
    </row>
    <row r="372" spans="1:16" x14ac:dyDescent="0.25">
      <c r="A372" t="s">
        <v>492</v>
      </c>
      <c r="B372" t="s">
        <v>19</v>
      </c>
      <c r="C372">
        <v>0</v>
      </c>
      <c r="D372" t="s">
        <v>14</v>
      </c>
      <c r="E372">
        <f>IF(D372="Yes",1,0)</f>
        <v>0</v>
      </c>
      <c r="F372" t="s">
        <v>14</v>
      </c>
      <c r="G372">
        <f>IF(Table1[[#This Row],[Dependents]]="Yes",1,0)</f>
        <v>0</v>
      </c>
      <c r="H372">
        <v>49</v>
      </c>
      <c r="I372" t="s">
        <v>14</v>
      </c>
      <c r="J372" t="s">
        <v>15</v>
      </c>
      <c r="K372" t="s">
        <v>16</v>
      </c>
      <c r="L372" t="s">
        <v>13</v>
      </c>
      <c r="M372" t="s">
        <v>21</v>
      </c>
      <c r="N372">
        <v>30.2</v>
      </c>
      <c r="O372">
        <v>1453.1</v>
      </c>
      <c r="P372" t="s">
        <v>14</v>
      </c>
    </row>
    <row r="373" spans="1:16" x14ac:dyDescent="0.25">
      <c r="A373" t="s">
        <v>496</v>
      </c>
      <c r="B373" t="s">
        <v>19</v>
      </c>
      <c r="C373">
        <v>0</v>
      </c>
      <c r="D373" t="s">
        <v>13</v>
      </c>
      <c r="E373">
        <f>IF(D373="Yes",1,0)</f>
        <v>1</v>
      </c>
      <c r="F373" t="s">
        <v>13</v>
      </c>
      <c r="G373">
        <f>IF(Table1[[#This Row],[Dependents]]="Yes",1,0)</f>
        <v>1</v>
      </c>
      <c r="H373">
        <v>53</v>
      </c>
      <c r="I373" t="s">
        <v>13</v>
      </c>
      <c r="J373" t="s">
        <v>14</v>
      </c>
      <c r="K373" t="s">
        <v>30</v>
      </c>
      <c r="L373" t="s">
        <v>14</v>
      </c>
      <c r="M373" t="s">
        <v>25</v>
      </c>
      <c r="N373">
        <v>25.55</v>
      </c>
      <c r="O373">
        <v>1336.1</v>
      </c>
      <c r="P373" t="s">
        <v>14</v>
      </c>
    </row>
    <row r="374" spans="1:16" x14ac:dyDescent="0.25">
      <c r="A374" t="s">
        <v>500</v>
      </c>
      <c r="B374" t="s">
        <v>19</v>
      </c>
      <c r="C374">
        <v>0</v>
      </c>
      <c r="D374" t="s">
        <v>13</v>
      </c>
      <c r="E374">
        <f>IF(D374="Yes",1,0)</f>
        <v>1</v>
      </c>
      <c r="F374" t="s">
        <v>14</v>
      </c>
      <c r="G374">
        <f>IF(Table1[[#This Row],[Dependents]]="Yes",1,0)</f>
        <v>0</v>
      </c>
      <c r="H374">
        <v>45</v>
      </c>
      <c r="I374" t="s">
        <v>13</v>
      </c>
      <c r="J374" t="s">
        <v>23</v>
      </c>
      <c r="K374" t="s">
        <v>16</v>
      </c>
      <c r="L374" t="s">
        <v>14</v>
      </c>
      <c r="M374" t="s">
        <v>21</v>
      </c>
      <c r="N374">
        <v>81.400000000000006</v>
      </c>
      <c r="O374">
        <v>3775.85</v>
      </c>
      <c r="P374" t="s">
        <v>14</v>
      </c>
    </row>
    <row r="375" spans="1:16" x14ac:dyDescent="0.25">
      <c r="A375" t="s">
        <v>502</v>
      </c>
      <c r="B375" t="s">
        <v>19</v>
      </c>
      <c r="C375">
        <v>0</v>
      </c>
      <c r="D375" t="s">
        <v>14</v>
      </c>
      <c r="E375">
        <f>IF(D375="Yes",1,0)</f>
        <v>0</v>
      </c>
      <c r="F375" t="s">
        <v>14</v>
      </c>
      <c r="G375">
        <f>IF(Table1[[#This Row],[Dependents]]="Yes",1,0)</f>
        <v>0</v>
      </c>
      <c r="H375">
        <v>3</v>
      </c>
      <c r="I375" t="s">
        <v>13</v>
      </c>
      <c r="J375" t="s">
        <v>15</v>
      </c>
      <c r="K375" t="s">
        <v>16</v>
      </c>
      <c r="L375" t="s">
        <v>13</v>
      </c>
      <c r="M375" t="s">
        <v>25</v>
      </c>
      <c r="N375">
        <v>64.400000000000006</v>
      </c>
      <c r="O375">
        <v>195.65</v>
      </c>
      <c r="P375" t="s">
        <v>14</v>
      </c>
    </row>
    <row r="376" spans="1:16" x14ac:dyDescent="0.25">
      <c r="A376" t="s">
        <v>398</v>
      </c>
      <c r="B376" t="s">
        <v>12</v>
      </c>
      <c r="C376">
        <v>0</v>
      </c>
      <c r="D376" t="s">
        <v>14</v>
      </c>
      <c r="E376">
        <f>IF(D376="Yes",1,0)</f>
        <v>0</v>
      </c>
      <c r="F376" t="s">
        <v>14</v>
      </c>
      <c r="G376">
        <f>IF(Table1[[#This Row],[Dependents]]="Yes",1,0)</f>
        <v>0</v>
      </c>
      <c r="H376">
        <v>1</v>
      </c>
      <c r="I376" t="s">
        <v>13</v>
      </c>
      <c r="J376" t="s">
        <v>23</v>
      </c>
      <c r="K376" t="s">
        <v>16</v>
      </c>
      <c r="L376" t="s">
        <v>13</v>
      </c>
      <c r="M376" t="s">
        <v>17</v>
      </c>
      <c r="N376">
        <v>85</v>
      </c>
      <c r="O376">
        <v>85</v>
      </c>
      <c r="P376" t="s">
        <v>13</v>
      </c>
    </row>
    <row r="377" spans="1:16" x14ac:dyDescent="0.25">
      <c r="A377" t="s">
        <v>399</v>
      </c>
      <c r="B377" t="s">
        <v>12</v>
      </c>
      <c r="C377">
        <v>0</v>
      </c>
      <c r="D377" t="s">
        <v>13</v>
      </c>
      <c r="E377">
        <f>IF(D377="Yes",1,0)</f>
        <v>1</v>
      </c>
      <c r="F377" t="s">
        <v>14</v>
      </c>
      <c r="G377">
        <f>IF(Table1[[#This Row],[Dependents]]="Yes",1,0)</f>
        <v>0</v>
      </c>
      <c r="H377">
        <v>63</v>
      </c>
      <c r="I377" t="s">
        <v>13</v>
      </c>
      <c r="J377" t="s">
        <v>23</v>
      </c>
      <c r="K377" t="s">
        <v>16</v>
      </c>
      <c r="L377" t="s">
        <v>13</v>
      </c>
      <c r="M377" t="s">
        <v>21</v>
      </c>
      <c r="N377">
        <v>81.55</v>
      </c>
      <c r="O377">
        <v>5029.05</v>
      </c>
      <c r="P377" t="s">
        <v>14</v>
      </c>
    </row>
    <row r="378" spans="1:16" x14ac:dyDescent="0.25">
      <c r="A378" t="s">
        <v>400</v>
      </c>
      <c r="B378" t="s">
        <v>12</v>
      </c>
      <c r="C378">
        <v>0</v>
      </c>
      <c r="D378" t="s">
        <v>13</v>
      </c>
      <c r="E378">
        <f>IF(D378="Yes",1,0)</f>
        <v>1</v>
      </c>
      <c r="F378" t="s">
        <v>13</v>
      </c>
      <c r="G378">
        <f>IF(Table1[[#This Row],[Dependents]]="Yes",1,0)</f>
        <v>1</v>
      </c>
      <c r="H378">
        <v>33</v>
      </c>
      <c r="I378" t="s">
        <v>13</v>
      </c>
      <c r="J378" t="s">
        <v>15</v>
      </c>
      <c r="K378" t="s">
        <v>20</v>
      </c>
      <c r="L378" t="s">
        <v>13</v>
      </c>
      <c r="M378" t="s">
        <v>27</v>
      </c>
      <c r="N378">
        <v>58.45</v>
      </c>
      <c r="O378">
        <v>1955.4</v>
      </c>
      <c r="P378" t="s">
        <v>14</v>
      </c>
    </row>
    <row r="379" spans="1:16" x14ac:dyDescent="0.25">
      <c r="A379" t="s">
        <v>401</v>
      </c>
      <c r="B379" t="s">
        <v>12</v>
      </c>
      <c r="C379">
        <v>0</v>
      </c>
      <c r="D379" t="s">
        <v>13</v>
      </c>
      <c r="E379">
        <f>IF(D379="Yes",1,0)</f>
        <v>1</v>
      </c>
      <c r="F379" t="s">
        <v>14</v>
      </c>
      <c r="G379">
        <f>IF(Table1[[#This Row],[Dependents]]="Yes",1,0)</f>
        <v>0</v>
      </c>
      <c r="H379">
        <v>69</v>
      </c>
      <c r="I379" t="s">
        <v>13</v>
      </c>
      <c r="J379" t="s">
        <v>23</v>
      </c>
      <c r="K379" t="s">
        <v>20</v>
      </c>
      <c r="L379" t="s">
        <v>13</v>
      </c>
      <c r="M379" t="s">
        <v>25</v>
      </c>
      <c r="N379">
        <v>95.65</v>
      </c>
      <c r="O379">
        <v>6744.2</v>
      </c>
      <c r="P379" t="s">
        <v>14</v>
      </c>
    </row>
    <row r="380" spans="1:16" x14ac:dyDescent="0.25">
      <c r="A380" t="s">
        <v>402</v>
      </c>
      <c r="B380" t="s">
        <v>12</v>
      </c>
      <c r="C380">
        <v>0</v>
      </c>
      <c r="D380" t="s">
        <v>13</v>
      </c>
      <c r="E380">
        <f>IF(D380="Yes",1,0)</f>
        <v>1</v>
      </c>
      <c r="F380" t="s">
        <v>13</v>
      </c>
      <c r="G380">
        <f>IF(Table1[[#This Row],[Dependents]]="Yes",1,0)</f>
        <v>1</v>
      </c>
      <c r="H380">
        <v>60</v>
      </c>
      <c r="I380" t="s">
        <v>13</v>
      </c>
      <c r="J380" t="s">
        <v>15</v>
      </c>
      <c r="K380" t="s">
        <v>30</v>
      </c>
      <c r="L380" t="s">
        <v>13</v>
      </c>
      <c r="M380" t="s">
        <v>21</v>
      </c>
      <c r="N380">
        <v>80.599999999999994</v>
      </c>
      <c r="O380">
        <v>4946.7</v>
      </c>
      <c r="P380" t="s">
        <v>14</v>
      </c>
    </row>
    <row r="381" spans="1:16" x14ac:dyDescent="0.25">
      <c r="A381" t="s">
        <v>403</v>
      </c>
      <c r="B381" t="s">
        <v>12</v>
      </c>
      <c r="C381">
        <v>0</v>
      </c>
      <c r="D381" t="s">
        <v>14</v>
      </c>
      <c r="E381">
        <f>IF(D381="Yes",1,0)</f>
        <v>0</v>
      </c>
      <c r="F381" t="s">
        <v>14</v>
      </c>
      <c r="G381">
        <f>IF(Table1[[#This Row],[Dependents]]="Yes",1,0)</f>
        <v>0</v>
      </c>
      <c r="H381">
        <v>11</v>
      </c>
      <c r="I381" t="s">
        <v>13</v>
      </c>
      <c r="J381" t="s">
        <v>15</v>
      </c>
      <c r="K381" t="s">
        <v>16</v>
      </c>
      <c r="L381" t="s">
        <v>13</v>
      </c>
      <c r="M381" t="s">
        <v>27</v>
      </c>
      <c r="N381">
        <v>58.95</v>
      </c>
      <c r="O381">
        <v>601.6</v>
      </c>
      <c r="P381" t="s">
        <v>14</v>
      </c>
    </row>
    <row r="382" spans="1:16" x14ac:dyDescent="0.25">
      <c r="A382" t="s">
        <v>404</v>
      </c>
      <c r="B382" t="s">
        <v>12</v>
      </c>
      <c r="C382">
        <v>0</v>
      </c>
      <c r="D382" t="s">
        <v>14</v>
      </c>
      <c r="E382">
        <f>IF(D382="Yes",1,0)</f>
        <v>0</v>
      </c>
      <c r="F382" t="s">
        <v>14</v>
      </c>
      <c r="G382">
        <f>IF(Table1[[#This Row],[Dependents]]="Yes",1,0)</f>
        <v>0</v>
      </c>
      <c r="H382">
        <v>1</v>
      </c>
      <c r="I382" t="s">
        <v>13</v>
      </c>
      <c r="J382" t="s">
        <v>14</v>
      </c>
      <c r="K382" t="s">
        <v>16</v>
      </c>
      <c r="L382" t="s">
        <v>14</v>
      </c>
      <c r="M382" t="s">
        <v>27</v>
      </c>
      <c r="N382">
        <v>19.55</v>
      </c>
      <c r="O382">
        <v>19.55</v>
      </c>
      <c r="P382" t="s">
        <v>14</v>
      </c>
    </row>
    <row r="383" spans="1:16" x14ac:dyDescent="0.25">
      <c r="A383" t="s">
        <v>505</v>
      </c>
      <c r="B383" t="s">
        <v>19</v>
      </c>
      <c r="C383">
        <v>0</v>
      </c>
      <c r="D383" t="s">
        <v>14</v>
      </c>
      <c r="E383">
        <f>IF(D383="Yes",1,0)</f>
        <v>0</v>
      </c>
      <c r="F383" t="s">
        <v>14</v>
      </c>
      <c r="G383">
        <f>IF(Table1[[#This Row],[Dependents]]="Yes",1,0)</f>
        <v>0</v>
      </c>
      <c r="H383">
        <v>51</v>
      </c>
      <c r="I383" t="s">
        <v>13</v>
      </c>
      <c r="J383" t="s">
        <v>14</v>
      </c>
      <c r="K383" t="s">
        <v>20</v>
      </c>
      <c r="L383" t="s">
        <v>13</v>
      </c>
      <c r="M383" t="s">
        <v>21</v>
      </c>
      <c r="N383">
        <v>24.6</v>
      </c>
      <c r="O383">
        <v>1266.4000000000001</v>
      </c>
      <c r="P383" t="s">
        <v>14</v>
      </c>
    </row>
    <row r="384" spans="1:16" x14ac:dyDescent="0.25">
      <c r="A384" t="s">
        <v>506</v>
      </c>
      <c r="B384" t="s">
        <v>19</v>
      </c>
      <c r="C384">
        <v>0</v>
      </c>
      <c r="D384" t="s">
        <v>14</v>
      </c>
      <c r="E384">
        <f>IF(D384="Yes",1,0)</f>
        <v>0</v>
      </c>
      <c r="F384" t="s">
        <v>14</v>
      </c>
      <c r="G384">
        <f>IF(Table1[[#This Row],[Dependents]]="Yes",1,0)</f>
        <v>0</v>
      </c>
      <c r="H384">
        <v>52</v>
      </c>
      <c r="I384" t="s">
        <v>14</v>
      </c>
      <c r="J384" t="s">
        <v>15</v>
      </c>
      <c r="K384" t="s">
        <v>20</v>
      </c>
      <c r="L384" t="s">
        <v>14</v>
      </c>
      <c r="M384" t="s">
        <v>27</v>
      </c>
      <c r="N384">
        <v>30.1</v>
      </c>
      <c r="O384">
        <v>1623.4</v>
      </c>
      <c r="P384" t="s">
        <v>14</v>
      </c>
    </row>
    <row r="385" spans="1:16" x14ac:dyDescent="0.25">
      <c r="A385" t="s">
        <v>507</v>
      </c>
      <c r="B385" t="s">
        <v>19</v>
      </c>
      <c r="C385">
        <v>0</v>
      </c>
      <c r="D385" t="s">
        <v>14</v>
      </c>
      <c r="E385">
        <f>IF(D385="Yes",1,0)</f>
        <v>0</v>
      </c>
      <c r="F385" t="s">
        <v>14</v>
      </c>
      <c r="G385">
        <f>IF(Table1[[#This Row],[Dependents]]="Yes",1,0)</f>
        <v>0</v>
      </c>
      <c r="H385">
        <v>51</v>
      </c>
      <c r="I385" t="s">
        <v>13</v>
      </c>
      <c r="J385" t="s">
        <v>23</v>
      </c>
      <c r="K385" t="s">
        <v>16</v>
      </c>
      <c r="L385" t="s">
        <v>14</v>
      </c>
      <c r="M385" t="s">
        <v>21</v>
      </c>
      <c r="N385">
        <v>83.4</v>
      </c>
      <c r="O385">
        <v>4149.45</v>
      </c>
      <c r="P385" t="s">
        <v>14</v>
      </c>
    </row>
    <row r="386" spans="1:16" x14ac:dyDescent="0.25">
      <c r="A386" t="s">
        <v>508</v>
      </c>
      <c r="B386" t="s">
        <v>19</v>
      </c>
      <c r="C386">
        <v>0</v>
      </c>
      <c r="D386" t="s">
        <v>14</v>
      </c>
      <c r="E386">
        <f>IF(D386="Yes",1,0)</f>
        <v>0</v>
      </c>
      <c r="F386" t="s">
        <v>14</v>
      </c>
      <c r="G386">
        <f>IF(Table1[[#This Row],[Dependents]]="Yes",1,0)</f>
        <v>0</v>
      </c>
      <c r="H386">
        <v>1</v>
      </c>
      <c r="I386" t="s">
        <v>13</v>
      </c>
      <c r="J386" t="s">
        <v>14</v>
      </c>
      <c r="K386" t="s">
        <v>16</v>
      </c>
      <c r="L386" t="s">
        <v>13</v>
      </c>
      <c r="M386" t="s">
        <v>27</v>
      </c>
      <c r="N386">
        <v>20.45</v>
      </c>
      <c r="O386">
        <v>20.45</v>
      </c>
      <c r="P386" t="s">
        <v>14</v>
      </c>
    </row>
    <row r="387" spans="1:16" x14ac:dyDescent="0.25">
      <c r="A387" t="s">
        <v>512</v>
      </c>
      <c r="B387" t="s">
        <v>19</v>
      </c>
      <c r="C387">
        <v>0</v>
      </c>
      <c r="D387" t="s">
        <v>13</v>
      </c>
      <c r="E387">
        <f>IF(D387="Yes",1,0)</f>
        <v>1</v>
      </c>
      <c r="F387" t="s">
        <v>14</v>
      </c>
      <c r="G387">
        <f>IF(Table1[[#This Row],[Dependents]]="Yes",1,0)</f>
        <v>0</v>
      </c>
      <c r="H387">
        <v>72</v>
      </c>
      <c r="I387" t="s">
        <v>13</v>
      </c>
      <c r="J387" t="s">
        <v>15</v>
      </c>
      <c r="K387" t="s">
        <v>30</v>
      </c>
      <c r="L387" t="s">
        <v>13</v>
      </c>
      <c r="M387" t="s">
        <v>21</v>
      </c>
      <c r="N387">
        <v>85.15</v>
      </c>
      <c r="O387">
        <v>6316.2</v>
      </c>
      <c r="P387" t="s">
        <v>14</v>
      </c>
    </row>
    <row r="388" spans="1:16" x14ac:dyDescent="0.25">
      <c r="A388" t="s">
        <v>513</v>
      </c>
      <c r="B388" t="s">
        <v>19</v>
      </c>
      <c r="C388">
        <v>1</v>
      </c>
      <c r="D388" t="s">
        <v>13</v>
      </c>
      <c r="E388">
        <f>IF(D388="Yes",1,0)</f>
        <v>1</v>
      </c>
      <c r="F388" t="s">
        <v>13</v>
      </c>
      <c r="G388">
        <f>IF(Table1[[#This Row],[Dependents]]="Yes",1,0)</f>
        <v>1</v>
      </c>
      <c r="H388">
        <v>47</v>
      </c>
      <c r="I388" t="s">
        <v>13</v>
      </c>
      <c r="J388" t="s">
        <v>23</v>
      </c>
      <c r="K388" t="s">
        <v>20</v>
      </c>
      <c r="L388" t="s">
        <v>13</v>
      </c>
      <c r="M388" t="s">
        <v>21</v>
      </c>
      <c r="N388">
        <v>84.95</v>
      </c>
      <c r="O388">
        <v>4018.05</v>
      </c>
      <c r="P388" t="s">
        <v>14</v>
      </c>
    </row>
    <row r="389" spans="1:16" x14ac:dyDescent="0.25">
      <c r="A389" t="s">
        <v>514</v>
      </c>
      <c r="B389" t="s">
        <v>19</v>
      </c>
      <c r="C389">
        <v>0</v>
      </c>
      <c r="D389" t="s">
        <v>13</v>
      </c>
      <c r="E389">
        <f>IF(D389="Yes",1,0)</f>
        <v>1</v>
      </c>
      <c r="F389" t="s">
        <v>13</v>
      </c>
      <c r="G389">
        <f>IF(Table1[[#This Row],[Dependents]]="Yes",1,0)</f>
        <v>1</v>
      </c>
      <c r="H389">
        <v>72</v>
      </c>
      <c r="I389" t="s">
        <v>13</v>
      </c>
      <c r="J389" t="s">
        <v>15</v>
      </c>
      <c r="K389" t="s">
        <v>30</v>
      </c>
      <c r="L389" t="s">
        <v>13</v>
      </c>
      <c r="M389" t="s">
        <v>25</v>
      </c>
      <c r="N389">
        <v>66.5</v>
      </c>
      <c r="O389">
        <v>4811.6000000000004</v>
      </c>
      <c r="P389" t="s">
        <v>14</v>
      </c>
    </row>
    <row r="390" spans="1:16" x14ac:dyDescent="0.25">
      <c r="A390" t="s">
        <v>412</v>
      </c>
      <c r="B390" t="s">
        <v>12</v>
      </c>
      <c r="C390">
        <v>0</v>
      </c>
      <c r="D390" t="s">
        <v>13</v>
      </c>
      <c r="E390">
        <f>IF(D390="Yes",1,0)</f>
        <v>1</v>
      </c>
      <c r="F390" t="s">
        <v>13</v>
      </c>
      <c r="G390">
        <f>IF(Table1[[#This Row],[Dependents]]="Yes",1,0)</f>
        <v>1</v>
      </c>
      <c r="H390">
        <v>72</v>
      </c>
      <c r="I390" t="s">
        <v>13</v>
      </c>
      <c r="J390" t="s">
        <v>23</v>
      </c>
      <c r="K390" t="s">
        <v>30</v>
      </c>
      <c r="L390" t="s">
        <v>13</v>
      </c>
      <c r="M390" t="s">
        <v>21</v>
      </c>
      <c r="N390">
        <v>115.6</v>
      </c>
      <c r="O390">
        <v>8220.4</v>
      </c>
      <c r="P390" t="s">
        <v>14</v>
      </c>
    </row>
    <row r="391" spans="1:16" x14ac:dyDescent="0.25">
      <c r="A391" t="s">
        <v>413</v>
      </c>
      <c r="B391" t="s">
        <v>12</v>
      </c>
      <c r="C391">
        <v>0</v>
      </c>
      <c r="D391" t="s">
        <v>13</v>
      </c>
      <c r="E391">
        <f>IF(D391="Yes",1,0)</f>
        <v>1</v>
      </c>
      <c r="F391" t="s">
        <v>13</v>
      </c>
      <c r="G391">
        <f>IF(Table1[[#This Row],[Dependents]]="Yes",1,0)</f>
        <v>1</v>
      </c>
      <c r="H391">
        <v>23</v>
      </c>
      <c r="I391" t="s">
        <v>13</v>
      </c>
      <c r="J391" t="s">
        <v>14</v>
      </c>
      <c r="K391" t="s">
        <v>30</v>
      </c>
      <c r="L391" t="s">
        <v>13</v>
      </c>
      <c r="M391" t="s">
        <v>25</v>
      </c>
      <c r="N391">
        <v>25.6</v>
      </c>
      <c r="O391">
        <v>514.75</v>
      </c>
      <c r="P391" t="s">
        <v>14</v>
      </c>
    </row>
    <row r="392" spans="1:16" x14ac:dyDescent="0.25">
      <c r="A392" t="s">
        <v>414</v>
      </c>
      <c r="B392" t="s">
        <v>12</v>
      </c>
      <c r="C392">
        <v>0</v>
      </c>
      <c r="D392" t="s">
        <v>13</v>
      </c>
      <c r="E392">
        <f>IF(D392="Yes",1,0)</f>
        <v>1</v>
      </c>
      <c r="F392" t="s">
        <v>13</v>
      </c>
      <c r="G392">
        <f>IF(Table1[[#This Row],[Dependents]]="Yes",1,0)</f>
        <v>1</v>
      </c>
      <c r="H392">
        <v>56</v>
      </c>
      <c r="I392" t="s">
        <v>13</v>
      </c>
      <c r="J392" t="s">
        <v>15</v>
      </c>
      <c r="K392" t="s">
        <v>20</v>
      </c>
      <c r="L392" t="s">
        <v>13</v>
      </c>
      <c r="M392" t="s">
        <v>21</v>
      </c>
      <c r="N392">
        <v>68.75</v>
      </c>
      <c r="O392">
        <v>3808</v>
      </c>
      <c r="P392" t="s">
        <v>14</v>
      </c>
    </row>
    <row r="393" spans="1:16" x14ac:dyDescent="0.25">
      <c r="A393" t="s">
        <v>415</v>
      </c>
      <c r="B393" t="s">
        <v>12</v>
      </c>
      <c r="C393">
        <v>0</v>
      </c>
      <c r="D393" t="s">
        <v>14</v>
      </c>
      <c r="E393">
        <f>IF(D393="Yes",1,0)</f>
        <v>0</v>
      </c>
      <c r="F393" t="s">
        <v>14</v>
      </c>
      <c r="G393">
        <f>IF(Table1[[#This Row],[Dependents]]="Yes",1,0)</f>
        <v>0</v>
      </c>
      <c r="H393">
        <v>1</v>
      </c>
      <c r="I393" t="s">
        <v>13</v>
      </c>
      <c r="J393" t="s">
        <v>14</v>
      </c>
      <c r="K393" t="s">
        <v>16</v>
      </c>
      <c r="L393" t="s">
        <v>14</v>
      </c>
      <c r="M393" t="s">
        <v>21</v>
      </c>
      <c r="N393">
        <v>19.899999999999999</v>
      </c>
      <c r="O393">
        <v>19.899999999999999</v>
      </c>
      <c r="P393" t="s">
        <v>14</v>
      </c>
    </row>
    <row r="394" spans="1:16" x14ac:dyDescent="0.25">
      <c r="A394" t="s">
        <v>515</v>
      </c>
      <c r="B394" t="s">
        <v>19</v>
      </c>
      <c r="C394">
        <v>0</v>
      </c>
      <c r="D394" t="s">
        <v>13</v>
      </c>
      <c r="E394">
        <f>IF(D394="Yes",1,0)</f>
        <v>1</v>
      </c>
      <c r="F394" t="s">
        <v>13</v>
      </c>
      <c r="G394">
        <f>IF(Table1[[#This Row],[Dependents]]="Yes",1,0)</f>
        <v>1</v>
      </c>
      <c r="H394">
        <v>66</v>
      </c>
      <c r="I394" t="s">
        <v>13</v>
      </c>
      <c r="J394" t="s">
        <v>15</v>
      </c>
      <c r="K394" t="s">
        <v>30</v>
      </c>
      <c r="L394" t="s">
        <v>13</v>
      </c>
      <c r="M394" t="s">
        <v>21</v>
      </c>
      <c r="N394">
        <v>63.3</v>
      </c>
      <c r="O394">
        <v>4189.7</v>
      </c>
      <c r="P394" t="s">
        <v>14</v>
      </c>
    </row>
    <row r="395" spans="1:16" x14ac:dyDescent="0.25">
      <c r="A395" t="s">
        <v>516</v>
      </c>
      <c r="B395" t="s">
        <v>19</v>
      </c>
      <c r="C395">
        <v>0</v>
      </c>
      <c r="D395" t="s">
        <v>14</v>
      </c>
      <c r="E395">
        <f>IF(D395="Yes",1,0)</f>
        <v>0</v>
      </c>
      <c r="F395" t="s">
        <v>14</v>
      </c>
      <c r="G395">
        <f>IF(Table1[[#This Row],[Dependents]]="Yes",1,0)</f>
        <v>0</v>
      </c>
      <c r="H395">
        <v>29</v>
      </c>
      <c r="I395" t="s">
        <v>13</v>
      </c>
      <c r="J395" t="s">
        <v>23</v>
      </c>
      <c r="K395" t="s">
        <v>16</v>
      </c>
      <c r="L395" t="s">
        <v>13</v>
      </c>
      <c r="M395" t="s">
        <v>17</v>
      </c>
      <c r="N395">
        <v>84.9</v>
      </c>
      <c r="O395">
        <v>2516.1999999999998</v>
      </c>
      <c r="P395" t="s">
        <v>14</v>
      </c>
    </row>
    <row r="396" spans="1:16" x14ac:dyDescent="0.25">
      <c r="A396" t="s">
        <v>518</v>
      </c>
      <c r="B396" t="s">
        <v>19</v>
      </c>
      <c r="C396">
        <v>0</v>
      </c>
      <c r="D396" t="s">
        <v>14</v>
      </c>
      <c r="E396">
        <f>IF(D396="Yes",1,0)</f>
        <v>0</v>
      </c>
      <c r="F396" t="s">
        <v>14</v>
      </c>
      <c r="G396">
        <f>IF(Table1[[#This Row],[Dependents]]="Yes",1,0)</f>
        <v>0</v>
      </c>
      <c r="H396">
        <v>4</v>
      </c>
      <c r="I396" t="s">
        <v>13</v>
      </c>
      <c r="J396" t="s">
        <v>15</v>
      </c>
      <c r="K396" t="s">
        <v>16</v>
      </c>
      <c r="L396" t="s">
        <v>14</v>
      </c>
      <c r="M396" t="s">
        <v>27</v>
      </c>
      <c r="N396">
        <v>49.25</v>
      </c>
      <c r="O396">
        <v>208.45</v>
      </c>
      <c r="P396" t="s">
        <v>14</v>
      </c>
    </row>
    <row r="397" spans="1:16" x14ac:dyDescent="0.25">
      <c r="A397" t="s">
        <v>521</v>
      </c>
      <c r="B397" t="s">
        <v>19</v>
      </c>
      <c r="C397">
        <v>1</v>
      </c>
      <c r="D397" t="s">
        <v>14</v>
      </c>
      <c r="E397">
        <f>IF(D397="Yes",1,0)</f>
        <v>0</v>
      </c>
      <c r="F397" t="s">
        <v>14</v>
      </c>
      <c r="G397">
        <f>IF(Table1[[#This Row],[Dependents]]="Yes",1,0)</f>
        <v>0</v>
      </c>
      <c r="H397">
        <v>27</v>
      </c>
      <c r="I397" t="s">
        <v>13</v>
      </c>
      <c r="J397" t="s">
        <v>23</v>
      </c>
      <c r="K397" t="s">
        <v>20</v>
      </c>
      <c r="L397" t="s">
        <v>13</v>
      </c>
      <c r="M397" t="s">
        <v>21</v>
      </c>
      <c r="N397">
        <v>104.65</v>
      </c>
      <c r="O397">
        <v>2964</v>
      </c>
      <c r="P397" t="s">
        <v>14</v>
      </c>
    </row>
    <row r="398" spans="1:16" x14ac:dyDescent="0.25">
      <c r="A398" t="s">
        <v>522</v>
      </c>
      <c r="B398" t="s">
        <v>19</v>
      </c>
      <c r="C398">
        <v>0</v>
      </c>
      <c r="D398" t="s">
        <v>13</v>
      </c>
      <c r="E398">
        <f>IF(D398="Yes",1,0)</f>
        <v>1</v>
      </c>
      <c r="F398" t="s">
        <v>14</v>
      </c>
      <c r="G398">
        <f>IF(Table1[[#This Row],[Dependents]]="Yes",1,0)</f>
        <v>0</v>
      </c>
      <c r="H398">
        <v>29</v>
      </c>
      <c r="I398" t="s">
        <v>13</v>
      </c>
      <c r="J398" t="s">
        <v>23</v>
      </c>
      <c r="K398" t="s">
        <v>16</v>
      </c>
      <c r="L398" t="s">
        <v>13</v>
      </c>
      <c r="M398" t="s">
        <v>25</v>
      </c>
      <c r="N398">
        <v>75.3</v>
      </c>
      <c r="O398">
        <v>2263.4</v>
      </c>
      <c r="P398" t="s">
        <v>14</v>
      </c>
    </row>
    <row r="399" spans="1:16" x14ac:dyDescent="0.25">
      <c r="A399" t="s">
        <v>523</v>
      </c>
      <c r="B399" t="s">
        <v>19</v>
      </c>
      <c r="C399">
        <v>0</v>
      </c>
      <c r="D399" t="s">
        <v>13</v>
      </c>
      <c r="E399">
        <f>IF(D399="Yes",1,0)</f>
        <v>1</v>
      </c>
      <c r="F399" t="s">
        <v>13</v>
      </c>
      <c r="G399">
        <f>IF(Table1[[#This Row],[Dependents]]="Yes",1,0)</f>
        <v>1</v>
      </c>
      <c r="H399">
        <v>29</v>
      </c>
      <c r="I399" t="s">
        <v>13</v>
      </c>
      <c r="J399" t="s">
        <v>15</v>
      </c>
      <c r="K399" t="s">
        <v>16</v>
      </c>
      <c r="L399" t="s">
        <v>14</v>
      </c>
      <c r="M399" t="s">
        <v>25</v>
      </c>
      <c r="N399">
        <v>80.099999999999994</v>
      </c>
      <c r="O399">
        <v>2211.8000000000002</v>
      </c>
      <c r="P399" t="s">
        <v>14</v>
      </c>
    </row>
    <row r="400" spans="1:16" x14ac:dyDescent="0.25">
      <c r="A400" t="s">
        <v>528</v>
      </c>
      <c r="B400" t="s">
        <v>19</v>
      </c>
      <c r="C400">
        <v>0</v>
      </c>
      <c r="D400" t="s">
        <v>13</v>
      </c>
      <c r="E400">
        <f>IF(D400="Yes",1,0)</f>
        <v>1</v>
      </c>
      <c r="F400" t="s">
        <v>14</v>
      </c>
      <c r="G400">
        <f>IF(Table1[[#This Row],[Dependents]]="Yes",1,0)</f>
        <v>0</v>
      </c>
      <c r="H400">
        <v>72</v>
      </c>
      <c r="I400" t="s">
        <v>13</v>
      </c>
      <c r="J400" t="s">
        <v>14</v>
      </c>
      <c r="K400" t="s">
        <v>30</v>
      </c>
      <c r="L400" t="s">
        <v>14</v>
      </c>
      <c r="M400" t="s">
        <v>27</v>
      </c>
      <c r="N400">
        <v>25.4</v>
      </c>
      <c r="O400">
        <v>1710.9</v>
      </c>
      <c r="P400" t="s">
        <v>14</v>
      </c>
    </row>
    <row r="401" spans="1:16" x14ac:dyDescent="0.25">
      <c r="A401" t="s">
        <v>423</v>
      </c>
      <c r="B401" t="s">
        <v>12</v>
      </c>
      <c r="C401">
        <v>0</v>
      </c>
      <c r="D401" t="s">
        <v>14</v>
      </c>
      <c r="E401">
        <f>IF(D401="Yes",1,0)</f>
        <v>0</v>
      </c>
      <c r="F401" t="s">
        <v>14</v>
      </c>
      <c r="G401">
        <f>IF(Table1[[#This Row],[Dependents]]="Yes",1,0)</f>
        <v>0</v>
      </c>
      <c r="H401">
        <v>35</v>
      </c>
      <c r="I401" t="s">
        <v>13</v>
      </c>
      <c r="J401" t="s">
        <v>23</v>
      </c>
      <c r="K401" t="s">
        <v>16</v>
      </c>
      <c r="L401" t="s">
        <v>13</v>
      </c>
      <c r="M401" t="s">
        <v>17</v>
      </c>
      <c r="N401">
        <v>100.25</v>
      </c>
      <c r="O401">
        <v>3527.6</v>
      </c>
      <c r="P401" t="s">
        <v>13</v>
      </c>
    </row>
    <row r="402" spans="1:16" x14ac:dyDescent="0.25">
      <c r="A402" t="s">
        <v>424</v>
      </c>
      <c r="B402" t="s">
        <v>12</v>
      </c>
      <c r="C402">
        <v>0</v>
      </c>
      <c r="D402" t="s">
        <v>14</v>
      </c>
      <c r="E402">
        <f>IF(D402="Yes",1,0)</f>
        <v>0</v>
      </c>
      <c r="F402" t="s">
        <v>14</v>
      </c>
      <c r="G402">
        <f>IF(Table1[[#This Row],[Dependents]]="Yes",1,0)</f>
        <v>0</v>
      </c>
      <c r="H402">
        <v>11</v>
      </c>
      <c r="I402" t="s">
        <v>14</v>
      </c>
      <c r="J402" t="s">
        <v>15</v>
      </c>
      <c r="K402" t="s">
        <v>20</v>
      </c>
      <c r="L402" t="s">
        <v>13</v>
      </c>
      <c r="M402" t="s">
        <v>25</v>
      </c>
      <c r="N402">
        <v>40.4</v>
      </c>
      <c r="O402">
        <v>422.6</v>
      </c>
      <c r="P402" t="s">
        <v>14</v>
      </c>
    </row>
    <row r="403" spans="1:16" x14ac:dyDescent="0.25">
      <c r="A403" t="s">
        <v>425</v>
      </c>
      <c r="B403" t="s">
        <v>12</v>
      </c>
      <c r="C403">
        <v>0</v>
      </c>
      <c r="D403" t="s">
        <v>13</v>
      </c>
      <c r="E403">
        <f>IF(D403="Yes",1,0)</f>
        <v>1</v>
      </c>
      <c r="F403" t="s">
        <v>13</v>
      </c>
      <c r="G403">
        <f>IF(Table1[[#This Row],[Dependents]]="Yes",1,0)</f>
        <v>1</v>
      </c>
      <c r="H403">
        <v>60</v>
      </c>
      <c r="I403" t="s">
        <v>13</v>
      </c>
      <c r="J403" t="s">
        <v>14</v>
      </c>
      <c r="K403" t="s">
        <v>30</v>
      </c>
      <c r="L403" t="s">
        <v>13</v>
      </c>
      <c r="M403" t="s">
        <v>25</v>
      </c>
      <c r="N403">
        <v>19.25</v>
      </c>
      <c r="O403">
        <v>1103.25</v>
      </c>
      <c r="P403" t="s">
        <v>14</v>
      </c>
    </row>
    <row r="404" spans="1:16" x14ac:dyDescent="0.25">
      <c r="A404" t="s">
        <v>529</v>
      </c>
      <c r="B404" t="s">
        <v>19</v>
      </c>
      <c r="C404">
        <v>0</v>
      </c>
      <c r="D404" t="s">
        <v>14</v>
      </c>
      <c r="E404">
        <f>IF(D404="Yes",1,0)</f>
        <v>0</v>
      </c>
      <c r="F404" t="s">
        <v>14</v>
      </c>
      <c r="G404">
        <f>IF(Table1[[#This Row],[Dependents]]="Yes",1,0)</f>
        <v>0</v>
      </c>
      <c r="H404">
        <v>46</v>
      </c>
      <c r="I404" t="s">
        <v>13</v>
      </c>
      <c r="J404" t="s">
        <v>23</v>
      </c>
      <c r="K404" t="s">
        <v>16</v>
      </c>
      <c r="L404" t="s">
        <v>13</v>
      </c>
      <c r="M404" t="s">
        <v>25</v>
      </c>
      <c r="N404">
        <v>89.15</v>
      </c>
      <c r="O404">
        <v>4245.55</v>
      </c>
      <c r="P404" t="s">
        <v>14</v>
      </c>
    </row>
    <row r="405" spans="1:16" x14ac:dyDescent="0.25">
      <c r="A405" t="s">
        <v>427</v>
      </c>
      <c r="B405" t="s">
        <v>12</v>
      </c>
      <c r="C405">
        <v>0</v>
      </c>
      <c r="D405" t="s">
        <v>14</v>
      </c>
      <c r="E405">
        <f>IF(D405="Yes",1,0)</f>
        <v>0</v>
      </c>
      <c r="F405" t="s">
        <v>14</v>
      </c>
      <c r="G405">
        <f>IF(Table1[[#This Row],[Dependents]]="Yes",1,0)</f>
        <v>0</v>
      </c>
      <c r="H405">
        <v>11</v>
      </c>
      <c r="I405" t="s">
        <v>13</v>
      </c>
      <c r="J405" t="s">
        <v>15</v>
      </c>
      <c r="K405" t="s">
        <v>20</v>
      </c>
      <c r="L405" t="s">
        <v>14</v>
      </c>
      <c r="M405" t="s">
        <v>25</v>
      </c>
      <c r="N405">
        <v>64.900000000000006</v>
      </c>
      <c r="O405">
        <v>697.25</v>
      </c>
      <c r="P405" t="s">
        <v>14</v>
      </c>
    </row>
    <row r="406" spans="1:16" x14ac:dyDescent="0.25">
      <c r="A406" t="s">
        <v>531</v>
      </c>
      <c r="B406" t="s">
        <v>19</v>
      </c>
      <c r="C406">
        <v>0</v>
      </c>
      <c r="D406" t="s">
        <v>14</v>
      </c>
      <c r="E406">
        <f>IF(D406="Yes",1,0)</f>
        <v>0</v>
      </c>
      <c r="F406" t="s">
        <v>14</v>
      </c>
      <c r="G406">
        <f>IF(Table1[[#This Row],[Dependents]]="Yes",1,0)</f>
        <v>0</v>
      </c>
      <c r="H406">
        <v>32</v>
      </c>
      <c r="I406" t="s">
        <v>13</v>
      </c>
      <c r="J406" t="s">
        <v>23</v>
      </c>
      <c r="K406" t="s">
        <v>16</v>
      </c>
      <c r="L406" t="s">
        <v>13</v>
      </c>
      <c r="M406" t="s">
        <v>21</v>
      </c>
      <c r="N406">
        <v>85.65</v>
      </c>
      <c r="O406">
        <v>2664.3</v>
      </c>
      <c r="P406" t="s">
        <v>14</v>
      </c>
    </row>
    <row r="407" spans="1:16" x14ac:dyDescent="0.25">
      <c r="A407" t="s">
        <v>429</v>
      </c>
      <c r="B407" t="s">
        <v>12</v>
      </c>
      <c r="C407">
        <v>1</v>
      </c>
      <c r="D407" t="s">
        <v>13</v>
      </c>
      <c r="E407">
        <f>IF(D407="Yes",1,0)</f>
        <v>1</v>
      </c>
      <c r="F407" t="s">
        <v>14</v>
      </c>
      <c r="G407">
        <f>IF(Table1[[#This Row],[Dependents]]="Yes",1,0)</f>
        <v>0</v>
      </c>
      <c r="H407">
        <v>28</v>
      </c>
      <c r="I407" t="s">
        <v>13</v>
      </c>
      <c r="J407" t="s">
        <v>23</v>
      </c>
      <c r="K407" t="s">
        <v>16</v>
      </c>
      <c r="L407" t="s">
        <v>13</v>
      </c>
      <c r="M407" t="s">
        <v>17</v>
      </c>
      <c r="N407">
        <v>110.85</v>
      </c>
      <c r="O407">
        <v>3204.4</v>
      </c>
      <c r="P407" t="s">
        <v>14</v>
      </c>
    </row>
    <row r="408" spans="1:16" x14ac:dyDescent="0.25">
      <c r="A408" t="s">
        <v>533</v>
      </c>
      <c r="B408" t="s">
        <v>19</v>
      </c>
      <c r="C408">
        <v>1</v>
      </c>
      <c r="D408" t="s">
        <v>13</v>
      </c>
      <c r="E408">
        <f>IF(D408="Yes",1,0)</f>
        <v>1</v>
      </c>
      <c r="F408" t="s">
        <v>14</v>
      </c>
      <c r="G408">
        <f>IF(Table1[[#This Row],[Dependents]]="Yes",1,0)</f>
        <v>0</v>
      </c>
      <c r="H408">
        <v>68</v>
      </c>
      <c r="I408" t="s">
        <v>13</v>
      </c>
      <c r="J408" t="s">
        <v>23</v>
      </c>
      <c r="K408" t="s">
        <v>16</v>
      </c>
      <c r="L408" t="s">
        <v>13</v>
      </c>
      <c r="M408" t="s">
        <v>25</v>
      </c>
      <c r="N408">
        <v>80.349999999999994</v>
      </c>
      <c r="O408">
        <v>5589.3</v>
      </c>
      <c r="P408" t="s">
        <v>14</v>
      </c>
    </row>
    <row r="409" spans="1:16" x14ac:dyDescent="0.25">
      <c r="A409" t="s">
        <v>534</v>
      </c>
      <c r="B409" t="s">
        <v>19</v>
      </c>
      <c r="C409">
        <v>0</v>
      </c>
      <c r="D409" t="s">
        <v>13</v>
      </c>
      <c r="E409">
        <f>IF(D409="Yes",1,0)</f>
        <v>1</v>
      </c>
      <c r="F409" t="s">
        <v>13</v>
      </c>
      <c r="G409">
        <f>IF(Table1[[#This Row],[Dependents]]="Yes",1,0)</f>
        <v>1</v>
      </c>
      <c r="H409">
        <v>2</v>
      </c>
      <c r="I409" t="s">
        <v>13</v>
      </c>
      <c r="J409" t="s">
        <v>14</v>
      </c>
      <c r="K409" t="s">
        <v>20</v>
      </c>
      <c r="L409" t="s">
        <v>14</v>
      </c>
      <c r="M409" t="s">
        <v>27</v>
      </c>
      <c r="N409">
        <v>20.2</v>
      </c>
      <c r="O409">
        <v>34.75</v>
      </c>
      <c r="P409" t="s">
        <v>14</v>
      </c>
    </row>
    <row r="410" spans="1:16" x14ac:dyDescent="0.25">
      <c r="A410" t="s">
        <v>535</v>
      </c>
      <c r="B410" t="s">
        <v>19</v>
      </c>
      <c r="C410">
        <v>0</v>
      </c>
      <c r="D410" t="s">
        <v>13</v>
      </c>
      <c r="E410">
        <f>IF(D410="Yes",1,0)</f>
        <v>1</v>
      </c>
      <c r="F410" t="s">
        <v>13</v>
      </c>
      <c r="G410">
        <f>IF(Table1[[#This Row],[Dependents]]="Yes",1,0)</f>
        <v>1</v>
      </c>
      <c r="H410">
        <v>61</v>
      </c>
      <c r="I410" t="s">
        <v>13</v>
      </c>
      <c r="J410" t="s">
        <v>14</v>
      </c>
      <c r="K410" t="s">
        <v>30</v>
      </c>
      <c r="L410" t="s">
        <v>14</v>
      </c>
      <c r="M410" t="s">
        <v>25</v>
      </c>
      <c r="N410">
        <v>20.55</v>
      </c>
      <c r="O410">
        <v>1305.95</v>
      </c>
      <c r="P410" t="s">
        <v>14</v>
      </c>
    </row>
    <row r="411" spans="1:16" x14ac:dyDescent="0.25">
      <c r="A411" t="s">
        <v>433</v>
      </c>
      <c r="B411" t="s">
        <v>12</v>
      </c>
      <c r="C411">
        <v>0</v>
      </c>
      <c r="D411" t="s">
        <v>13</v>
      </c>
      <c r="E411">
        <f>IF(D411="Yes",1,0)</f>
        <v>1</v>
      </c>
      <c r="F411" t="s">
        <v>13</v>
      </c>
      <c r="G411">
        <f>IF(Table1[[#This Row],[Dependents]]="Yes",1,0)</f>
        <v>1</v>
      </c>
      <c r="H411">
        <v>12</v>
      </c>
      <c r="I411" t="s">
        <v>13</v>
      </c>
      <c r="J411" t="s">
        <v>14</v>
      </c>
      <c r="K411" t="s">
        <v>16</v>
      </c>
      <c r="L411" t="s">
        <v>14</v>
      </c>
      <c r="M411" t="s">
        <v>27</v>
      </c>
      <c r="N411">
        <v>19</v>
      </c>
      <c r="O411">
        <v>233.55</v>
      </c>
      <c r="P411" t="s">
        <v>13</v>
      </c>
    </row>
    <row r="412" spans="1:16" x14ac:dyDescent="0.25">
      <c r="A412" t="s">
        <v>434</v>
      </c>
      <c r="B412" t="s">
        <v>12</v>
      </c>
      <c r="C412">
        <v>1</v>
      </c>
      <c r="D412" t="s">
        <v>14</v>
      </c>
      <c r="E412">
        <f>IF(D412="Yes",1,0)</f>
        <v>0</v>
      </c>
      <c r="F412" t="s">
        <v>14</v>
      </c>
      <c r="G412">
        <f>IF(Table1[[#This Row],[Dependents]]="Yes",1,0)</f>
        <v>0</v>
      </c>
      <c r="H412">
        <v>4</v>
      </c>
      <c r="I412" t="s">
        <v>13</v>
      </c>
      <c r="J412" t="s">
        <v>23</v>
      </c>
      <c r="K412" t="s">
        <v>16</v>
      </c>
      <c r="L412" t="s">
        <v>13</v>
      </c>
      <c r="M412" t="s">
        <v>17</v>
      </c>
      <c r="N412">
        <v>89.2</v>
      </c>
      <c r="O412">
        <v>346.2</v>
      </c>
      <c r="P412" t="s">
        <v>13</v>
      </c>
    </row>
    <row r="413" spans="1:16" x14ac:dyDescent="0.25">
      <c r="A413" t="s">
        <v>435</v>
      </c>
      <c r="B413" t="s">
        <v>12</v>
      </c>
      <c r="C413">
        <v>0</v>
      </c>
      <c r="D413" t="s">
        <v>13</v>
      </c>
      <c r="E413">
        <f>IF(D413="Yes",1,0)</f>
        <v>1</v>
      </c>
      <c r="F413" t="s">
        <v>13</v>
      </c>
      <c r="G413">
        <f>IF(Table1[[#This Row],[Dependents]]="Yes",1,0)</f>
        <v>1</v>
      </c>
      <c r="H413">
        <v>1</v>
      </c>
      <c r="I413" t="s">
        <v>13</v>
      </c>
      <c r="J413" t="s">
        <v>14</v>
      </c>
      <c r="K413" t="s">
        <v>16</v>
      </c>
      <c r="L413" t="s">
        <v>13</v>
      </c>
      <c r="M413" t="s">
        <v>27</v>
      </c>
      <c r="N413">
        <v>19</v>
      </c>
      <c r="O413">
        <v>19</v>
      </c>
      <c r="P413" t="s">
        <v>14</v>
      </c>
    </row>
    <row r="414" spans="1:16" x14ac:dyDescent="0.25">
      <c r="A414" t="s">
        <v>436</v>
      </c>
      <c r="B414" t="s">
        <v>12</v>
      </c>
      <c r="C414">
        <v>1</v>
      </c>
      <c r="D414" t="s">
        <v>14</v>
      </c>
      <c r="E414">
        <f>IF(D414="Yes",1,0)</f>
        <v>0</v>
      </c>
      <c r="F414" t="s">
        <v>14</v>
      </c>
      <c r="G414">
        <f>IF(Table1[[#This Row],[Dependents]]="Yes",1,0)</f>
        <v>0</v>
      </c>
      <c r="H414">
        <v>1</v>
      </c>
      <c r="I414" t="s">
        <v>13</v>
      </c>
      <c r="J414" t="s">
        <v>23</v>
      </c>
      <c r="K414" t="s">
        <v>16</v>
      </c>
      <c r="L414" t="s">
        <v>13</v>
      </c>
      <c r="M414" t="s">
        <v>17</v>
      </c>
      <c r="N414">
        <v>85.7</v>
      </c>
      <c r="O414">
        <v>85.7</v>
      </c>
      <c r="P414" t="s">
        <v>13</v>
      </c>
    </row>
    <row r="415" spans="1:16" x14ac:dyDescent="0.25">
      <c r="A415" t="s">
        <v>538</v>
      </c>
      <c r="B415" t="s">
        <v>19</v>
      </c>
      <c r="C415">
        <v>1</v>
      </c>
      <c r="D415" t="s">
        <v>13</v>
      </c>
      <c r="E415">
        <f>IF(D415="Yes",1,0)</f>
        <v>1</v>
      </c>
      <c r="F415" t="s">
        <v>14</v>
      </c>
      <c r="G415">
        <f>IF(Table1[[#This Row],[Dependents]]="Yes",1,0)</f>
        <v>0</v>
      </c>
      <c r="H415">
        <v>9</v>
      </c>
      <c r="I415" t="s">
        <v>13</v>
      </c>
      <c r="J415" t="s">
        <v>14</v>
      </c>
      <c r="K415" t="s">
        <v>16</v>
      </c>
      <c r="L415" t="s">
        <v>13</v>
      </c>
      <c r="M415" t="s">
        <v>27</v>
      </c>
      <c r="N415">
        <v>21.25</v>
      </c>
      <c r="O415">
        <v>204.55</v>
      </c>
      <c r="P415" t="s">
        <v>14</v>
      </c>
    </row>
    <row r="416" spans="1:16" x14ac:dyDescent="0.25">
      <c r="A416" t="s">
        <v>542</v>
      </c>
      <c r="B416" t="s">
        <v>19</v>
      </c>
      <c r="C416">
        <v>0</v>
      </c>
      <c r="D416" t="s">
        <v>14</v>
      </c>
      <c r="E416">
        <f>IF(D416="Yes",1,0)</f>
        <v>0</v>
      </c>
      <c r="F416" t="s">
        <v>14</v>
      </c>
      <c r="G416">
        <f>IF(Table1[[#This Row],[Dependents]]="Yes",1,0)</f>
        <v>0</v>
      </c>
      <c r="H416">
        <v>65</v>
      </c>
      <c r="I416" t="s">
        <v>13</v>
      </c>
      <c r="J416" t="s">
        <v>15</v>
      </c>
      <c r="K416" t="s">
        <v>30</v>
      </c>
      <c r="L416" t="s">
        <v>13</v>
      </c>
      <c r="M416" t="s">
        <v>25</v>
      </c>
      <c r="N416">
        <v>74.2</v>
      </c>
      <c r="O416">
        <v>4805.6499999999996</v>
      </c>
      <c r="P416" t="s">
        <v>14</v>
      </c>
    </row>
    <row r="417" spans="1:16" x14ac:dyDescent="0.25">
      <c r="A417" t="s">
        <v>544</v>
      </c>
      <c r="B417" t="s">
        <v>19</v>
      </c>
      <c r="C417">
        <v>0</v>
      </c>
      <c r="D417" t="s">
        <v>14</v>
      </c>
      <c r="E417">
        <f>IF(D417="Yes",1,0)</f>
        <v>0</v>
      </c>
      <c r="F417" t="s">
        <v>14</v>
      </c>
      <c r="G417">
        <f>IF(Table1[[#This Row],[Dependents]]="Yes",1,0)</f>
        <v>0</v>
      </c>
      <c r="H417">
        <v>5</v>
      </c>
      <c r="I417" t="s">
        <v>13</v>
      </c>
      <c r="J417" t="s">
        <v>14</v>
      </c>
      <c r="K417" t="s">
        <v>16</v>
      </c>
      <c r="L417" t="s">
        <v>14</v>
      </c>
      <c r="M417" t="s">
        <v>27</v>
      </c>
      <c r="N417">
        <v>20.350000000000001</v>
      </c>
      <c r="O417">
        <v>92.75</v>
      </c>
      <c r="P417" t="s">
        <v>14</v>
      </c>
    </row>
    <row r="418" spans="1:16" x14ac:dyDescent="0.25">
      <c r="A418" t="s">
        <v>545</v>
      </c>
      <c r="B418" t="s">
        <v>19</v>
      </c>
      <c r="C418">
        <v>0</v>
      </c>
      <c r="D418" t="s">
        <v>13</v>
      </c>
      <c r="E418">
        <f>IF(D418="Yes",1,0)</f>
        <v>1</v>
      </c>
      <c r="F418" t="s">
        <v>13</v>
      </c>
      <c r="G418">
        <f>IF(Table1[[#This Row],[Dependents]]="Yes",1,0)</f>
        <v>1</v>
      </c>
      <c r="H418">
        <v>25</v>
      </c>
      <c r="I418" t="s">
        <v>13</v>
      </c>
      <c r="J418" t="s">
        <v>23</v>
      </c>
      <c r="K418" t="s">
        <v>16</v>
      </c>
      <c r="L418" t="s">
        <v>13</v>
      </c>
      <c r="M418" t="s">
        <v>17</v>
      </c>
      <c r="N418">
        <v>75.5</v>
      </c>
      <c r="O418">
        <v>1901.05</v>
      </c>
      <c r="P418" t="s">
        <v>14</v>
      </c>
    </row>
    <row r="419" spans="1:16" x14ac:dyDescent="0.25">
      <c r="A419" t="s">
        <v>548</v>
      </c>
      <c r="B419" t="s">
        <v>19</v>
      </c>
      <c r="C419">
        <v>0</v>
      </c>
      <c r="D419" t="s">
        <v>13</v>
      </c>
      <c r="E419">
        <f>IF(D419="Yes",1,0)</f>
        <v>1</v>
      </c>
      <c r="F419" t="s">
        <v>13</v>
      </c>
      <c r="G419">
        <f>IF(Table1[[#This Row],[Dependents]]="Yes",1,0)</f>
        <v>1</v>
      </c>
      <c r="H419">
        <v>32</v>
      </c>
      <c r="I419" t="s">
        <v>14</v>
      </c>
      <c r="J419" t="s">
        <v>15</v>
      </c>
      <c r="K419" t="s">
        <v>16</v>
      </c>
      <c r="L419" t="s">
        <v>14</v>
      </c>
      <c r="M419" t="s">
        <v>25</v>
      </c>
      <c r="N419">
        <v>50.6</v>
      </c>
      <c r="O419">
        <v>1653.45</v>
      </c>
      <c r="P419" t="s">
        <v>14</v>
      </c>
    </row>
    <row r="420" spans="1:16" x14ac:dyDescent="0.25">
      <c r="A420" t="s">
        <v>549</v>
      </c>
      <c r="B420" t="s">
        <v>19</v>
      </c>
      <c r="C420">
        <v>0</v>
      </c>
      <c r="D420" t="s">
        <v>13</v>
      </c>
      <c r="E420">
        <f>IF(D420="Yes",1,0)</f>
        <v>1</v>
      </c>
      <c r="F420" t="s">
        <v>14</v>
      </c>
      <c r="G420">
        <f>IF(Table1[[#This Row],[Dependents]]="Yes",1,0)</f>
        <v>0</v>
      </c>
      <c r="H420">
        <v>70</v>
      </c>
      <c r="I420" t="s">
        <v>13</v>
      </c>
      <c r="J420" t="s">
        <v>23</v>
      </c>
      <c r="K420" t="s">
        <v>30</v>
      </c>
      <c r="L420" t="s">
        <v>14</v>
      </c>
      <c r="M420" t="s">
        <v>25</v>
      </c>
      <c r="N420">
        <v>101</v>
      </c>
      <c r="O420">
        <v>7085.5</v>
      </c>
      <c r="P420" t="s">
        <v>14</v>
      </c>
    </row>
    <row r="421" spans="1:16" x14ac:dyDescent="0.25">
      <c r="A421" t="s">
        <v>550</v>
      </c>
      <c r="B421" t="s">
        <v>19</v>
      </c>
      <c r="C421">
        <v>1</v>
      </c>
      <c r="D421" t="s">
        <v>14</v>
      </c>
      <c r="E421">
        <f>IF(D421="Yes",1,0)</f>
        <v>0</v>
      </c>
      <c r="F421" t="s">
        <v>14</v>
      </c>
      <c r="G421">
        <f>IF(Table1[[#This Row],[Dependents]]="Yes",1,0)</f>
        <v>0</v>
      </c>
      <c r="H421">
        <v>42</v>
      </c>
      <c r="I421" t="s">
        <v>13</v>
      </c>
      <c r="J421" t="s">
        <v>23</v>
      </c>
      <c r="K421" t="s">
        <v>16</v>
      </c>
      <c r="L421" t="s">
        <v>13</v>
      </c>
      <c r="M421" t="s">
        <v>21</v>
      </c>
      <c r="N421">
        <v>79.349999999999994</v>
      </c>
      <c r="O421">
        <v>3344.1</v>
      </c>
      <c r="P421" t="s">
        <v>14</v>
      </c>
    </row>
    <row r="422" spans="1:16" x14ac:dyDescent="0.25">
      <c r="A422" t="s">
        <v>444</v>
      </c>
      <c r="B422" t="s">
        <v>12</v>
      </c>
      <c r="C422">
        <v>0</v>
      </c>
      <c r="D422" t="s">
        <v>14</v>
      </c>
      <c r="E422">
        <f>IF(D422="Yes",1,0)</f>
        <v>0</v>
      </c>
      <c r="F422" t="s">
        <v>14</v>
      </c>
      <c r="G422">
        <f>IF(Table1[[#This Row],[Dependents]]="Yes",1,0)</f>
        <v>0</v>
      </c>
      <c r="H422">
        <v>12</v>
      </c>
      <c r="I422" t="s">
        <v>13</v>
      </c>
      <c r="J422" t="s">
        <v>15</v>
      </c>
      <c r="K422" t="s">
        <v>16</v>
      </c>
      <c r="L422" t="s">
        <v>13</v>
      </c>
      <c r="M422" t="s">
        <v>27</v>
      </c>
      <c r="N422">
        <v>61.65</v>
      </c>
      <c r="O422">
        <v>713.75</v>
      </c>
      <c r="P422" t="s">
        <v>13</v>
      </c>
    </row>
    <row r="423" spans="1:16" x14ac:dyDescent="0.25">
      <c r="A423" t="s">
        <v>556</v>
      </c>
      <c r="B423" t="s">
        <v>19</v>
      </c>
      <c r="C423">
        <v>1</v>
      </c>
      <c r="D423" t="s">
        <v>13</v>
      </c>
      <c r="E423">
        <f>IF(D423="Yes",1,0)</f>
        <v>1</v>
      </c>
      <c r="F423" t="s">
        <v>13</v>
      </c>
      <c r="G423">
        <f>IF(Table1[[#This Row],[Dependents]]="Yes",1,0)</f>
        <v>1</v>
      </c>
      <c r="H423">
        <v>72</v>
      </c>
      <c r="I423" t="s">
        <v>13</v>
      </c>
      <c r="J423" t="s">
        <v>23</v>
      </c>
      <c r="K423" t="s">
        <v>30</v>
      </c>
      <c r="L423" t="s">
        <v>13</v>
      </c>
      <c r="M423" t="s">
        <v>21</v>
      </c>
      <c r="N423">
        <v>114.95</v>
      </c>
      <c r="O423">
        <v>8196.4</v>
      </c>
      <c r="P423" t="s">
        <v>14</v>
      </c>
    </row>
    <row r="424" spans="1:16" x14ac:dyDescent="0.25">
      <c r="A424" t="s">
        <v>559</v>
      </c>
      <c r="B424" t="s">
        <v>19</v>
      </c>
      <c r="C424">
        <v>0</v>
      </c>
      <c r="D424" t="s">
        <v>13</v>
      </c>
      <c r="E424">
        <f>IF(D424="Yes",1,0)</f>
        <v>1</v>
      </c>
      <c r="F424" t="s">
        <v>13</v>
      </c>
      <c r="G424">
        <f>IF(Table1[[#This Row],[Dependents]]="Yes",1,0)</f>
        <v>1</v>
      </c>
      <c r="H424">
        <v>7</v>
      </c>
      <c r="I424" t="s">
        <v>13</v>
      </c>
      <c r="J424" t="s">
        <v>15</v>
      </c>
      <c r="K424" t="s">
        <v>16</v>
      </c>
      <c r="L424" t="s">
        <v>13</v>
      </c>
      <c r="M424" t="s">
        <v>25</v>
      </c>
      <c r="N424">
        <v>71.349999999999994</v>
      </c>
      <c r="O424">
        <v>515.75</v>
      </c>
      <c r="P424" t="s">
        <v>14</v>
      </c>
    </row>
    <row r="425" spans="1:16" x14ac:dyDescent="0.25">
      <c r="A425" t="s">
        <v>565</v>
      </c>
      <c r="B425" t="s">
        <v>19</v>
      </c>
      <c r="C425">
        <v>0</v>
      </c>
      <c r="D425" t="s">
        <v>14</v>
      </c>
      <c r="E425">
        <f>IF(D425="Yes",1,0)</f>
        <v>0</v>
      </c>
      <c r="F425" t="s">
        <v>14</v>
      </c>
      <c r="G425">
        <f>IF(Table1[[#This Row],[Dependents]]="Yes",1,0)</f>
        <v>0</v>
      </c>
      <c r="H425">
        <v>1</v>
      </c>
      <c r="I425" t="s">
        <v>13</v>
      </c>
      <c r="J425" t="s">
        <v>14</v>
      </c>
      <c r="K425" t="s">
        <v>16</v>
      </c>
      <c r="L425" t="s">
        <v>14</v>
      </c>
      <c r="M425" t="s">
        <v>27</v>
      </c>
      <c r="N425">
        <v>20.8</v>
      </c>
      <c r="O425">
        <v>20.8</v>
      </c>
      <c r="P425" t="s">
        <v>14</v>
      </c>
    </row>
    <row r="426" spans="1:16" x14ac:dyDescent="0.25">
      <c r="A426" t="s">
        <v>448</v>
      </c>
      <c r="B426" t="s">
        <v>12</v>
      </c>
      <c r="C426">
        <v>0</v>
      </c>
      <c r="D426" t="s">
        <v>13</v>
      </c>
      <c r="E426">
        <f>IF(D426="Yes",1,0)</f>
        <v>1</v>
      </c>
      <c r="F426" t="s">
        <v>13</v>
      </c>
      <c r="G426">
        <f>IF(Table1[[#This Row],[Dependents]]="Yes",1,0)</f>
        <v>1</v>
      </c>
      <c r="H426">
        <v>66</v>
      </c>
      <c r="I426" t="s">
        <v>13</v>
      </c>
      <c r="J426" t="s">
        <v>23</v>
      </c>
      <c r="K426" t="s">
        <v>20</v>
      </c>
      <c r="L426" t="s">
        <v>13</v>
      </c>
      <c r="M426" t="s">
        <v>21</v>
      </c>
      <c r="N426">
        <v>74.25</v>
      </c>
      <c r="O426">
        <v>4859.25</v>
      </c>
      <c r="P426" t="s">
        <v>14</v>
      </c>
    </row>
    <row r="427" spans="1:16" x14ac:dyDescent="0.25">
      <c r="A427" t="s">
        <v>569</v>
      </c>
      <c r="B427" t="s">
        <v>19</v>
      </c>
      <c r="C427">
        <v>0</v>
      </c>
      <c r="D427" t="s">
        <v>13</v>
      </c>
      <c r="E427">
        <f>IF(D427="Yes",1,0)</f>
        <v>1</v>
      </c>
      <c r="F427" t="s">
        <v>13</v>
      </c>
      <c r="G427">
        <f>IF(Table1[[#This Row],[Dependents]]="Yes",1,0)</f>
        <v>1</v>
      </c>
      <c r="H427">
        <v>65</v>
      </c>
      <c r="I427" t="s">
        <v>13</v>
      </c>
      <c r="J427" t="s">
        <v>14</v>
      </c>
      <c r="K427" t="s">
        <v>30</v>
      </c>
      <c r="L427" t="s">
        <v>14</v>
      </c>
      <c r="M427" t="s">
        <v>27</v>
      </c>
      <c r="N427">
        <v>19.899999999999999</v>
      </c>
      <c r="O427">
        <v>1292.5999999999999</v>
      </c>
      <c r="P427" t="s">
        <v>14</v>
      </c>
    </row>
    <row r="428" spans="1:16" x14ac:dyDescent="0.25">
      <c r="A428" t="s">
        <v>571</v>
      </c>
      <c r="B428" t="s">
        <v>19</v>
      </c>
      <c r="C428">
        <v>0</v>
      </c>
      <c r="D428" t="s">
        <v>14</v>
      </c>
      <c r="E428">
        <f>IF(D428="Yes",1,0)</f>
        <v>0</v>
      </c>
      <c r="F428" t="s">
        <v>14</v>
      </c>
      <c r="G428">
        <f>IF(Table1[[#This Row],[Dependents]]="Yes",1,0)</f>
        <v>0</v>
      </c>
      <c r="H428">
        <v>41</v>
      </c>
      <c r="I428" t="s">
        <v>13</v>
      </c>
      <c r="J428" t="s">
        <v>23</v>
      </c>
      <c r="K428" t="s">
        <v>16</v>
      </c>
      <c r="L428" t="s">
        <v>13</v>
      </c>
      <c r="M428" t="s">
        <v>17</v>
      </c>
      <c r="N428">
        <v>74.25</v>
      </c>
      <c r="O428">
        <v>3089.1</v>
      </c>
      <c r="P428" t="s">
        <v>14</v>
      </c>
    </row>
    <row r="429" spans="1:16" x14ac:dyDescent="0.25">
      <c r="A429" t="s">
        <v>572</v>
      </c>
      <c r="B429" t="s">
        <v>19</v>
      </c>
      <c r="C429">
        <v>0</v>
      </c>
      <c r="D429" t="s">
        <v>13</v>
      </c>
      <c r="E429">
        <f>IF(D429="Yes",1,0)</f>
        <v>1</v>
      </c>
      <c r="F429" t="s">
        <v>14</v>
      </c>
      <c r="G429">
        <f>IF(Table1[[#This Row],[Dependents]]="Yes",1,0)</f>
        <v>0</v>
      </c>
      <c r="H429">
        <v>17</v>
      </c>
      <c r="I429" t="s">
        <v>13</v>
      </c>
      <c r="J429" t="s">
        <v>15</v>
      </c>
      <c r="K429" t="s">
        <v>20</v>
      </c>
      <c r="L429" t="s">
        <v>14</v>
      </c>
      <c r="M429" t="s">
        <v>27</v>
      </c>
      <c r="N429">
        <v>64.8</v>
      </c>
      <c r="O429">
        <v>1175.5999999999999</v>
      </c>
      <c r="P429" t="s">
        <v>14</v>
      </c>
    </row>
    <row r="430" spans="1:16" x14ac:dyDescent="0.25">
      <c r="A430" t="s">
        <v>573</v>
      </c>
      <c r="B430" t="s">
        <v>19</v>
      </c>
      <c r="C430">
        <v>0</v>
      </c>
      <c r="D430" t="s">
        <v>14</v>
      </c>
      <c r="E430">
        <f>IF(D430="Yes",1,0)</f>
        <v>0</v>
      </c>
      <c r="F430" t="s">
        <v>14</v>
      </c>
      <c r="G430">
        <f>IF(Table1[[#This Row],[Dependents]]="Yes",1,0)</f>
        <v>0</v>
      </c>
      <c r="H430">
        <v>11</v>
      </c>
      <c r="I430" t="s">
        <v>13</v>
      </c>
      <c r="J430" t="s">
        <v>14</v>
      </c>
      <c r="K430" t="s">
        <v>16</v>
      </c>
      <c r="L430" t="s">
        <v>13</v>
      </c>
      <c r="M430" t="s">
        <v>25</v>
      </c>
      <c r="N430">
        <v>20.45</v>
      </c>
      <c r="O430">
        <v>237.3</v>
      </c>
      <c r="P430" t="s">
        <v>14</v>
      </c>
    </row>
    <row r="431" spans="1:16" x14ac:dyDescent="0.25">
      <c r="A431" t="s">
        <v>453</v>
      </c>
      <c r="B431" t="s">
        <v>12</v>
      </c>
      <c r="C431">
        <v>1</v>
      </c>
      <c r="D431" t="s">
        <v>13</v>
      </c>
      <c r="E431">
        <f>IF(D431="Yes",1,0)</f>
        <v>1</v>
      </c>
      <c r="F431" t="s">
        <v>14</v>
      </c>
      <c r="G431">
        <f>IF(Table1[[#This Row],[Dependents]]="Yes",1,0)</f>
        <v>0</v>
      </c>
      <c r="H431">
        <v>65</v>
      </c>
      <c r="I431" t="s">
        <v>13</v>
      </c>
      <c r="J431" t="s">
        <v>23</v>
      </c>
      <c r="K431" t="s">
        <v>16</v>
      </c>
      <c r="L431" t="s">
        <v>14</v>
      </c>
      <c r="M431" t="s">
        <v>21</v>
      </c>
      <c r="N431">
        <v>105.25</v>
      </c>
      <c r="O431">
        <v>6786.4</v>
      </c>
      <c r="P431" t="s">
        <v>13</v>
      </c>
    </row>
    <row r="432" spans="1:16" x14ac:dyDescent="0.25">
      <c r="A432" t="s">
        <v>584</v>
      </c>
      <c r="B432" t="s">
        <v>19</v>
      </c>
      <c r="C432">
        <v>0</v>
      </c>
      <c r="D432" t="s">
        <v>13</v>
      </c>
      <c r="E432">
        <f>IF(D432="Yes",1,0)</f>
        <v>1</v>
      </c>
      <c r="F432" t="s">
        <v>13</v>
      </c>
      <c r="G432">
        <f>IF(Table1[[#This Row],[Dependents]]="Yes",1,0)</f>
        <v>1</v>
      </c>
      <c r="H432">
        <v>27</v>
      </c>
      <c r="I432" t="s">
        <v>13</v>
      </c>
      <c r="J432" t="s">
        <v>15</v>
      </c>
      <c r="K432" t="s">
        <v>16</v>
      </c>
      <c r="L432" t="s">
        <v>13</v>
      </c>
      <c r="M432" t="s">
        <v>25</v>
      </c>
      <c r="N432">
        <v>54.75</v>
      </c>
      <c r="O432">
        <v>1510.3</v>
      </c>
      <c r="P432" t="s">
        <v>14</v>
      </c>
    </row>
    <row r="433" spans="1:16" x14ac:dyDescent="0.25">
      <c r="A433" t="s">
        <v>455</v>
      </c>
      <c r="B433" t="s">
        <v>12</v>
      </c>
      <c r="C433">
        <v>0</v>
      </c>
      <c r="D433" t="s">
        <v>13</v>
      </c>
      <c r="E433">
        <f>IF(D433="Yes",1,0)</f>
        <v>1</v>
      </c>
      <c r="F433" t="s">
        <v>13</v>
      </c>
      <c r="G433">
        <f>IF(Table1[[#This Row],[Dependents]]="Yes",1,0)</f>
        <v>1</v>
      </c>
      <c r="H433">
        <v>9</v>
      </c>
      <c r="I433" t="s">
        <v>13</v>
      </c>
      <c r="J433" t="s">
        <v>15</v>
      </c>
      <c r="K433" t="s">
        <v>16</v>
      </c>
      <c r="L433" t="s">
        <v>14</v>
      </c>
      <c r="M433" t="s">
        <v>27</v>
      </c>
      <c r="N433">
        <v>65</v>
      </c>
      <c r="O433">
        <v>663.05</v>
      </c>
      <c r="P433" t="s">
        <v>13</v>
      </c>
    </row>
    <row r="434" spans="1:16" x14ac:dyDescent="0.25">
      <c r="A434" t="s">
        <v>456</v>
      </c>
      <c r="B434" t="s">
        <v>12</v>
      </c>
      <c r="C434">
        <v>1</v>
      </c>
      <c r="D434" t="s">
        <v>14</v>
      </c>
      <c r="E434">
        <f>IF(D434="Yes",1,0)</f>
        <v>0</v>
      </c>
      <c r="F434" t="s">
        <v>14</v>
      </c>
      <c r="G434">
        <f>IF(Table1[[#This Row],[Dependents]]="Yes",1,0)</f>
        <v>0</v>
      </c>
      <c r="H434">
        <v>44</v>
      </c>
      <c r="I434" t="s">
        <v>13</v>
      </c>
      <c r="J434" t="s">
        <v>23</v>
      </c>
      <c r="K434" t="s">
        <v>20</v>
      </c>
      <c r="L434" t="s">
        <v>13</v>
      </c>
      <c r="M434" t="s">
        <v>25</v>
      </c>
      <c r="N434">
        <v>109.8</v>
      </c>
      <c r="O434">
        <v>4860.3500000000004</v>
      </c>
      <c r="P434" t="s">
        <v>14</v>
      </c>
    </row>
    <row r="435" spans="1:16" x14ac:dyDescent="0.25">
      <c r="A435" t="s">
        <v>586</v>
      </c>
      <c r="B435" t="s">
        <v>19</v>
      </c>
      <c r="C435">
        <v>0</v>
      </c>
      <c r="D435" t="s">
        <v>14</v>
      </c>
      <c r="E435">
        <f>IF(D435="Yes",1,0)</f>
        <v>0</v>
      </c>
      <c r="F435" t="s">
        <v>13</v>
      </c>
      <c r="G435">
        <f>IF(Table1[[#This Row],[Dependents]]="Yes",1,0)</f>
        <v>1</v>
      </c>
      <c r="H435">
        <v>63</v>
      </c>
      <c r="I435" t="s">
        <v>14</v>
      </c>
      <c r="J435" t="s">
        <v>15</v>
      </c>
      <c r="K435" t="s">
        <v>20</v>
      </c>
      <c r="L435" t="s">
        <v>13</v>
      </c>
      <c r="M435" t="s">
        <v>21</v>
      </c>
      <c r="N435">
        <v>40.6</v>
      </c>
      <c r="O435">
        <v>2588.9499999999998</v>
      </c>
      <c r="P435" t="s">
        <v>14</v>
      </c>
    </row>
    <row r="436" spans="1:16" x14ac:dyDescent="0.25">
      <c r="A436" t="s">
        <v>458</v>
      </c>
      <c r="B436" t="s">
        <v>12</v>
      </c>
      <c r="C436">
        <v>0</v>
      </c>
      <c r="D436" t="s">
        <v>14</v>
      </c>
      <c r="E436">
        <f>IF(D436="Yes",1,0)</f>
        <v>0</v>
      </c>
      <c r="F436" t="s">
        <v>14</v>
      </c>
      <c r="G436">
        <f>IF(Table1[[#This Row],[Dependents]]="Yes",1,0)</f>
        <v>0</v>
      </c>
      <c r="H436">
        <v>15</v>
      </c>
      <c r="I436" t="s">
        <v>13</v>
      </c>
      <c r="J436" t="s">
        <v>15</v>
      </c>
      <c r="K436" t="s">
        <v>16</v>
      </c>
      <c r="L436" t="s">
        <v>14</v>
      </c>
      <c r="M436" t="s">
        <v>27</v>
      </c>
      <c r="N436">
        <v>48.85</v>
      </c>
      <c r="O436">
        <v>631.4</v>
      </c>
      <c r="P436" t="s">
        <v>14</v>
      </c>
    </row>
    <row r="437" spans="1:16" x14ac:dyDescent="0.25">
      <c r="A437" t="s">
        <v>587</v>
      </c>
      <c r="B437" t="s">
        <v>19</v>
      </c>
      <c r="C437">
        <v>0</v>
      </c>
      <c r="D437" t="s">
        <v>13</v>
      </c>
      <c r="E437">
        <f>IF(D437="Yes",1,0)</f>
        <v>1</v>
      </c>
      <c r="F437" t="s">
        <v>13</v>
      </c>
      <c r="G437">
        <f>IF(Table1[[#This Row],[Dependents]]="Yes",1,0)</f>
        <v>1</v>
      </c>
      <c r="H437">
        <v>72</v>
      </c>
      <c r="I437" t="s">
        <v>13</v>
      </c>
      <c r="J437" t="s">
        <v>15</v>
      </c>
      <c r="K437" t="s">
        <v>30</v>
      </c>
      <c r="L437" t="s">
        <v>14</v>
      </c>
      <c r="M437" t="s">
        <v>21</v>
      </c>
      <c r="N437">
        <v>55.3</v>
      </c>
      <c r="O437">
        <v>3983.6</v>
      </c>
      <c r="P437" t="s">
        <v>14</v>
      </c>
    </row>
    <row r="438" spans="1:16" x14ac:dyDescent="0.25">
      <c r="A438" t="s">
        <v>460</v>
      </c>
      <c r="B438" t="s">
        <v>12</v>
      </c>
      <c r="C438">
        <v>1</v>
      </c>
      <c r="D438" t="s">
        <v>14</v>
      </c>
      <c r="E438">
        <f>IF(D438="Yes",1,0)</f>
        <v>0</v>
      </c>
      <c r="F438" t="s">
        <v>14</v>
      </c>
      <c r="G438">
        <f>IF(Table1[[#This Row],[Dependents]]="Yes",1,0)</f>
        <v>0</v>
      </c>
      <c r="H438">
        <v>66</v>
      </c>
      <c r="I438" t="s">
        <v>13</v>
      </c>
      <c r="J438" t="s">
        <v>23</v>
      </c>
      <c r="K438" t="s">
        <v>20</v>
      </c>
      <c r="L438" t="s">
        <v>13</v>
      </c>
      <c r="M438" t="s">
        <v>25</v>
      </c>
      <c r="N438">
        <v>102.85</v>
      </c>
      <c r="O438">
        <v>6976.75</v>
      </c>
      <c r="P438" t="s">
        <v>14</v>
      </c>
    </row>
    <row r="439" spans="1:16" x14ac:dyDescent="0.25">
      <c r="A439" t="s">
        <v>461</v>
      </c>
      <c r="B439" t="s">
        <v>12</v>
      </c>
      <c r="C439">
        <v>0</v>
      </c>
      <c r="D439" t="s">
        <v>14</v>
      </c>
      <c r="E439">
        <f>IF(D439="Yes",1,0)</f>
        <v>0</v>
      </c>
      <c r="F439" t="s">
        <v>14</v>
      </c>
      <c r="G439">
        <f>IF(Table1[[#This Row],[Dependents]]="Yes",1,0)</f>
        <v>0</v>
      </c>
      <c r="H439">
        <v>7</v>
      </c>
      <c r="I439" t="s">
        <v>13</v>
      </c>
      <c r="J439" t="s">
        <v>23</v>
      </c>
      <c r="K439" t="s">
        <v>16</v>
      </c>
      <c r="L439" t="s">
        <v>13</v>
      </c>
      <c r="M439" t="s">
        <v>21</v>
      </c>
      <c r="N439">
        <v>78.55</v>
      </c>
      <c r="O439">
        <v>522.95000000000005</v>
      </c>
      <c r="P439" t="s">
        <v>14</v>
      </c>
    </row>
    <row r="440" spans="1:16" x14ac:dyDescent="0.25">
      <c r="A440" t="s">
        <v>590</v>
      </c>
      <c r="B440" t="s">
        <v>19</v>
      </c>
      <c r="C440">
        <v>0</v>
      </c>
      <c r="D440" t="s">
        <v>14</v>
      </c>
      <c r="E440">
        <f>IF(D440="Yes",1,0)</f>
        <v>0</v>
      </c>
      <c r="F440" t="s">
        <v>14</v>
      </c>
      <c r="G440">
        <f>IF(Table1[[#This Row],[Dependents]]="Yes",1,0)</f>
        <v>0</v>
      </c>
      <c r="H440">
        <v>72</v>
      </c>
      <c r="I440" t="s">
        <v>13</v>
      </c>
      <c r="J440" t="s">
        <v>15</v>
      </c>
      <c r="K440" t="s">
        <v>30</v>
      </c>
      <c r="L440" t="s">
        <v>14</v>
      </c>
      <c r="M440" t="s">
        <v>21</v>
      </c>
      <c r="N440">
        <v>69.650000000000006</v>
      </c>
      <c r="O440">
        <v>4908.25</v>
      </c>
      <c r="P440" t="s">
        <v>14</v>
      </c>
    </row>
    <row r="441" spans="1:16" x14ac:dyDescent="0.25">
      <c r="A441" t="s">
        <v>463</v>
      </c>
      <c r="B441" t="s">
        <v>12</v>
      </c>
      <c r="C441">
        <v>0</v>
      </c>
      <c r="D441" t="s">
        <v>14</v>
      </c>
      <c r="E441">
        <f>IF(D441="Yes",1,0)</f>
        <v>0</v>
      </c>
      <c r="F441" t="s">
        <v>14</v>
      </c>
      <c r="G441">
        <f>IF(Table1[[#This Row],[Dependents]]="Yes",1,0)</f>
        <v>0</v>
      </c>
      <c r="H441">
        <v>7</v>
      </c>
      <c r="I441" t="s">
        <v>13</v>
      </c>
      <c r="J441" t="s">
        <v>14</v>
      </c>
      <c r="K441" t="s">
        <v>16</v>
      </c>
      <c r="L441" t="s">
        <v>14</v>
      </c>
      <c r="M441" t="s">
        <v>21</v>
      </c>
      <c r="N441">
        <v>20</v>
      </c>
      <c r="O441">
        <v>137.6</v>
      </c>
      <c r="P441" t="s">
        <v>13</v>
      </c>
    </row>
    <row r="442" spans="1:16" x14ac:dyDescent="0.25">
      <c r="A442" t="s">
        <v>464</v>
      </c>
      <c r="B442" t="s">
        <v>12</v>
      </c>
      <c r="C442">
        <v>0</v>
      </c>
      <c r="D442" t="s">
        <v>13</v>
      </c>
      <c r="E442">
        <f>IF(D442="Yes",1,0)</f>
        <v>1</v>
      </c>
      <c r="F442" t="s">
        <v>14</v>
      </c>
      <c r="G442">
        <f>IF(Table1[[#This Row],[Dependents]]="Yes",1,0)</f>
        <v>0</v>
      </c>
      <c r="H442">
        <v>25</v>
      </c>
      <c r="I442" t="s">
        <v>13</v>
      </c>
      <c r="J442" t="s">
        <v>23</v>
      </c>
      <c r="K442" t="s">
        <v>16</v>
      </c>
      <c r="L442" t="s">
        <v>13</v>
      </c>
      <c r="M442" t="s">
        <v>17</v>
      </c>
      <c r="N442">
        <v>95.15</v>
      </c>
      <c r="O442">
        <v>2395.6999999999998</v>
      </c>
      <c r="P442" t="s">
        <v>14</v>
      </c>
    </row>
    <row r="443" spans="1:16" x14ac:dyDescent="0.25">
      <c r="A443" t="s">
        <v>592</v>
      </c>
      <c r="B443" t="s">
        <v>19</v>
      </c>
      <c r="C443">
        <v>0</v>
      </c>
      <c r="D443" t="s">
        <v>14</v>
      </c>
      <c r="E443">
        <f>IF(D443="Yes",1,0)</f>
        <v>0</v>
      </c>
      <c r="F443" t="s">
        <v>14</v>
      </c>
      <c r="G443">
        <f>IF(Table1[[#This Row],[Dependents]]="Yes",1,0)</f>
        <v>0</v>
      </c>
      <c r="H443">
        <v>68</v>
      </c>
      <c r="I443" t="s">
        <v>13</v>
      </c>
      <c r="J443" t="s">
        <v>15</v>
      </c>
      <c r="K443" t="s">
        <v>20</v>
      </c>
      <c r="L443" t="s">
        <v>13</v>
      </c>
      <c r="M443" t="s">
        <v>25</v>
      </c>
      <c r="N443">
        <v>76.900000000000006</v>
      </c>
      <c r="O443">
        <v>5023</v>
      </c>
      <c r="P443" t="s">
        <v>14</v>
      </c>
    </row>
    <row r="444" spans="1:16" x14ac:dyDescent="0.25">
      <c r="A444" t="s">
        <v>594</v>
      </c>
      <c r="B444" t="s">
        <v>19</v>
      </c>
      <c r="C444">
        <v>0</v>
      </c>
      <c r="D444" t="s">
        <v>14</v>
      </c>
      <c r="E444">
        <f>IF(D444="Yes",1,0)</f>
        <v>0</v>
      </c>
      <c r="F444" t="s">
        <v>14</v>
      </c>
      <c r="G444">
        <f>IF(Table1[[#This Row],[Dependents]]="Yes",1,0)</f>
        <v>0</v>
      </c>
      <c r="H444">
        <v>31</v>
      </c>
      <c r="I444" t="s">
        <v>13</v>
      </c>
      <c r="J444" t="s">
        <v>23</v>
      </c>
      <c r="K444" t="s">
        <v>20</v>
      </c>
      <c r="L444" t="s">
        <v>14</v>
      </c>
      <c r="M444" t="s">
        <v>25</v>
      </c>
      <c r="N444">
        <v>81.7</v>
      </c>
      <c r="O444">
        <v>2548.65</v>
      </c>
      <c r="P444" t="s">
        <v>14</v>
      </c>
    </row>
    <row r="445" spans="1:16" x14ac:dyDescent="0.25">
      <c r="A445" t="s">
        <v>600</v>
      </c>
      <c r="B445" t="s">
        <v>19</v>
      </c>
      <c r="C445">
        <v>0</v>
      </c>
      <c r="D445" t="s">
        <v>14</v>
      </c>
      <c r="E445">
        <f>IF(D445="Yes",1,0)</f>
        <v>0</v>
      </c>
      <c r="F445" t="s">
        <v>14</v>
      </c>
      <c r="G445">
        <f>IF(Table1[[#This Row],[Dependents]]="Yes",1,0)</f>
        <v>0</v>
      </c>
      <c r="H445">
        <v>18</v>
      </c>
      <c r="I445" t="s">
        <v>13</v>
      </c>
      <c r="J445" t="s">
        <v>15</v>
      </c>
      <c r="K445" t="s">
        <v>16</v>
      </c>
      <c r="L445" t="s">
        <v>14</v>
      </c>
      <c r="M445" t="s">
        <v>25</v>
      </c>
      <c r="N445">
        <v>55.2</v>
      </c>
      <c r="O445">
        <v>1058.0999999999999</v>
      </c>
      <c r="P445" t="s">
        <v>14</v>
      </c>
    </row>
    <row r="446" spans="1:16" x14ac:dyDescent="0.25">
      <c r="A446" t="s">
        <v>468</v>
      </c>
      <c r="B446" t="s">
        <v>12</v>
      </c>
      <c r="C446">
        <v>0</v>
      </c>
      <c r="D446" t="s">
        <v>13</v>
      </c>
      <c r="E446">
        <f>IF(D446="Yes",1,0)</f>
        <v>1</v>
      </c>
      <c r="F446" t="s">
        <v>14</v>
      </c>
      <c r="G446">
        <f>IF(Table1[[#This Row],[Dependents]]="Yes",1,0)</f>
        <v>0</v>
      </c>
      <c r="H446">
        <v>46</v>
      </c>
      <c r="I446" t="s">
        <v>13</v>
      </c>
      <c r="J446" t="s">
        <v>15</v>
      </c>
      <c r="K446" t="s">
        <v>16</v>
      </c>
      <c r="L446" t="s">
        <v>14</v>
      </c>
      <c r="M446" t="s">
        <v>21</v>
      </c>
      <c r="N446">
        <v>55</v>
      </c>
      <c r="O446">
        <v>2473.9499999999998</v>
      </c>
      <c r="P446" t="s">
        <v>14</v>
      </c>
    </row>
    <row r="447" spans="1:16" x14ac:dyDescent="0.25">
      <c r="A447" t="s">
        <v>469</v>
      </c>
      <c r="B447" t="s">
        <v>12</v>
      </c>
      <c r="C447">
        <v>0</v>
      </c>
      <c r="D447" t="s">
        <v>14</v>
      </c>
      <c r="E447">
        <f>IF(D447="Yes",1,0)</f>
        <v>0</v>
      </c>
      <c r="F447" t="s">
        <v>14</v>
      </c>
      <c r="G447">
        <f>IF(Table1[[#This Row],[Dependents]]="Yes",1,0)</f>
        <v>0</v>
      </c>
      <c r="H447">
        <v>40</v>
      </c>
      <c r="I447" t="s">
        <v>14</v>
      </c>
      <c r="J447" t="s">
        <v>15</v>
      </c>
      <c r="K447" t="s">
        <v>20</v>
      </c>
      <c r="L447" t="s">
        <v>13</v>
      </c>
      <c r="M447" t="s">
        <v>21</v>
      </c>
      <c r="N447">
        <v>54.55</v>
      </c>
      <c r="O447">
        <v>2236.1999999999998</v>
      </c>
      <c r="P447" t="s">
        <v>14</v>
      </c>
    </row>
    <row r="448" spans="1:16" x14ac:dyDescent="0.25">
      <c r="A448" t="s">
        <v>601</v>
      </c>
      <c r="B448" t="s">
        <v>19</v>
      </c>
      <c r="C448">
        <v>0</v>
      </c>
      <c r="D448" t="s">
        <v>13</v>
      </c>
      <c r="E448">
        <f>IF(D448="Yes",1,0)</f>
        <v>1</v>
      </c>
      <c r="F448" t="s">
        <v>14</v>
      </c>
      <c r="G448">
        <f>IF(Table1[[#This Row],[Dependents]]="Yes",1,0)</f>
        <v>0</v>
      </c>
      <c r="H448">
        <v>71</v>
      </c>
      <c r="I448" t="s">
        <v>13</v>
      </c>
      <c r="J448" t="s">
        <v>23</v>
      </c>
      <c r="K448" t="s">
        <v>30</v>
      </c>
      <c r="L448" t="s">
        <v>13</v>
      </c>
      <c r="M448" t="s">
        <v>25</v>
      </c>
      <c r="N448">
        <v>108.55</v>
      </c>
      <c r="O448">
        <v>7616</v>
      </c>
      <c r="P448" t="s">
        <v>14</v>
      </c>
    </row>
    <row r="449" spans="1:16" x14ac:dyDescent="0.25">
      <c r="A449" t="s">
        <v>606</v>
      </c>
      <c r="B449" t="s">
        <v>19</v>
      </c>
      <c r="C449">
        <v>0</v>
      </c>
      <c r="D449" t="s">
        <v>13</v>
      </c>
      <c r="E449">
        <f>IF(D449="Yes",1,0)</f>
        <v>1</v>
      </c>
      <c r="F449" t="s">
        <v>13</v>
      </c>
      <c r="G449">
        <f>IF(Table1[[#This Row],[Dependents]]="Yes",1,0)</f>
        <v>1</v>
      </c>
      <c r="H449">
        <v>34</v>
      </c>
      <c r="I449" t="s">
        <v>14</v>
      </c>
      <c r="J449" t="s">
        <v>15</v>
      </c>
      <c r="K449" t="s">
        <v>20</v>
      </c>
      <c r="L449" t="s">
        <v>14</v>
      </c>
      <c r="M449" t="s">
        <v>21</v>
      </c>
      <c r="N449">
        <v>30.4</v>
      </c>
      <c r="O449">
        <v>938.65</v>
      </c>
      <c r="P449" t="s">
        <v>14</v>
      </c>
    </row>
    <row r="450" spans="1:16" x14ac:dyDescent="0.25">
      <c r="A450" t="s">
        <v>607</v>
      </c>
      <c r="B450" t="s">
        <v>19</v>
      </c>
      <c r="C450">
        <v>1</v>
      </c>
      <c r="D450" t="s">
        <v>14</v>
      </c>
      <c r="E450">
        <f>IF(D450="Yes",1,0)</f>
        <v>0</v>
      </c>
      <c r="F450" t="s">
        <v>14</v>
      </c>
      <c r="G450">
        <f>IF(Table1[[#This Row],[Dependents]]="Yes",1,0)</f>
        <v>0</v>
      </c>
      <c r="H450">
        <v>5</v>
      </c>
      <c r="I450" t="s">
        <v>13</v>
      </c>
      <c r="J450" t="s">
        <v>14</v>
      </c>
      <c r="K450" t="s">
        <v>16</v>
      </c>
      <c r="L450" t="s">
        <v>14</v>
      </c>
      <c r="M450" t="s">
        <v>21</v>
      </c>
      <c r="N450">
        <v>20.05</v>
      </c>
      <c r="O450">
        <v>94.15</v>
      </c>
      <c r="P450" t="s">
        <v>14</v>
      </c>
    </row>
    <row r="451" spans="1:16" x14ac:dyDescent="0.25">
      <c r="A451" t="s">
        <v>611</v>
      </c>
      <c r="B451" t="s">
        <v>19</v>
      </c>
      <c r="C451">
        <v>0</v>
      </c>
      <c r="D451" t="s">
        <v>13</v>
      </c>
      <c r="E451">
        <f>IF(D451="Yes",1,0)</f>
        <v>1</v>
      </c>
      <c r="F451" t="s">
        <v>14</v>
      </c>
      <c r="G451">
        <f>IF(Table1[[#This Row],[Dependents]]="Yes",1,0)</f>
        <v>0</v>
      </c>
      <c r="H451">
        <v>70</v>
      </c>
      <c r="I451" t="s">
        <v>13</v>
      </c>
      <c r="J451" t="s">
        <v>23</v>
      </c>
      <c r="K451" t="s">
        <v>30</v>
      </c>
      <c r="L451" t="s">
        <v>13</v>
      </c>
      <c r="M451" t="s">
        <v>25</v>
      </c>
      <c r="N451">
        <v>88</v>
      </c>
      <c r="O451">
        <v>5986.45</v>
      </c>
      <c r="P451" t="s">
        <v>14</v>
      </c>
    </row>
    <row r="452" spans="1:16" x14ac:dyDescent="0.25">
      <c r="A452" t="s">
        <v>474</v>
      </c>
      <c r="B452" t="s">
        <v>12</v>
      </c>
      <c r="C452">
        <v>0</v>
      </c>
      <c r="D452" t="s">
        <v>13</v>
      </c>
      <c r="E452">
        <f>IF(D452="Yes",1,0)</f>
        <v>1</v>
      </c>
      <c r="F452" t="s">
        <v>13</v>
      </c>
      <c r="G452">
        <f>IF(Table1[[#This Row],[Dependents]]="Yes",1,0)</f>
        <v>1</v>
      </c>
      <c r="H452">
        <v>43</v>
      </c>
      <c r="I452" t="s">
        <v>13</v>
      </c>
      <c r="J452" t="s">
        <v>15</v>
      </c>
      <c r="K452" t="s">
        <v>16</v>
      </c>
      <c r="L452" t="s">
        <v>14</v>
      </c>
      <c r="M452" t="s">
        <v>17</v>
      </c>
      <c r="N452">
        <v>56.15</v>
      </c>
      <c r="O452">
        <v>2499.3000000000002</v>
      </c>
      <c r="P452" t="s">
        <v>13</v>
      </c>
    </row>
    <row r="453" spans="1:16" x14ac:dyDescent="0.25">
      <c r="A453" t="s">
        <v>613</v>
      </c>
      <c r="B453" t="s">
        <v>19</v>
      </c>
      <c r="C453">
        <v>0</v>
      </c>
      <c r="D453" t="s">
        <v>14</v>
      </c>
      <c r="E453">
        <f>IF(D453="Yes",1,0)</f>
        <v>0</v>
      </c>
      <c r="F453" t="s">
        <v>14</v>
      </c>
      <c r="G453">
        <f>IF(Table1[[#This Row],[Dependents]]="Yes",1,0)</f>
        <v>0</v>
      </c>
      <c r="H453">
        <v>47</v>
      </c>
      <c r="I453" t="s">
        <v>13</v>
      </c>
      <c r="J453" t="s">
        <v>23</v>
      </c>
      <c r="K453" t="s">
        <v>20</v>
      </c>
      <c r="L453" t="s">
        <v>13</v>
      </c>
      <c r="M453" t="s">
        <v>17</v>
      </c>
      <c r="N453">
        <v>103.1</v>
      </c>
      <c r="O453">
        <v>4889.3</v>
      </c>
      <c r="P453" t="s">
        <v>14</v>
      </c>
    </row>
    <row r="454" spans="1:16" x14ac:dyDescent="0.25">
      <c r="A454" t="s">
        <v>614</v>
      </c>
      <c r="B454" t="s">
        <v>19</v>
      </c>
      <c r="C454">
        <v>0</v>
      </c>
      <c r="D454" t="s">
        <v>14</v>
      </c>
      <c r="E454">
        <f>IF(D454="Yes",1,0)</f>
        <v>0</v>
      </c>
      <c r="F454" t="s">
        <v>14</v>
      </c>
      <c r="G454">
        <f>IF(Table1[[#This Row],[Dependents]]="Yes",1,0)</f>
        <v>0</v>
      </c>
      <c r="H454">
        <v>5</v>
      </c>
      <c r="I454" t="s">
        <v>13</v>
      </c>
      <c r="J454" t="s">
        <v>15</v>
      </c>
      <c r="K454" t="s">
        <v>16</v>
      </c>
      <c r="L454" t="s">
        <v>13</v>
      </c>
      <c r="M454" t="s">
        <v>25</v>
      </c>
      <c r="N454">
        <v>63.95</v>
      </c>
      <c r="O454">
        <v>318.10000000000002</v>
      </c>
      <c r="P454" t="s">
        <v>14</v>
      </c>
    </row>
    <row r="455" spans="1:16" x14ac:dyDescent="0.25">
      <c r="A455" t="s">
        <v>619</v>
      </c>
      <c r="B455" t="s">
        <v>19</v>
      </c>
      <c r="C455">
        <v>0</v>
      </c>
      <c r="D455" t="s">
        <v>13</v>
      </c>
      <c r="E455">
        <f>IF(D455="Yes",1,0)</f>
        <v>1</v>
      </c>
      <c r="F455" t="s">
        <v>13</v>
      </c>
      <c r="G455">
        <f>IF(Table1[[#This Row],[Dependents]]="Yes",1,0)</f>
        <v>1</v>
      </c>
      <c r="H455">
        <v>34</v>
      </c>
      <c r="I455" t="s">
        <v>14</v>
      </c>
      <c r="J455" t="s">
        <v>15</v>
      </c>
      <c r="K455" t="s">
        <v>16</v>
      </c>
      <c r="L455" t="s">
        <v>13</v>
      </c>
      <c r="M455" t="s">
        <v>17</v>
      </c>
      <c r="N455">
        <v>44.85</v>
      </c>
      <c r="O455">
        <v>1442.6</v>
      </c>
      <c r="P455" t="s">
        <v>14</v>
      </c>
    </row>
    <row r="456" spans="1:16" x14ac:dyDescent="0.25">
      <c r="A456" t="s">
        <v>478</v>
      </c>
      <c r="B456" t="s">
        <v>12</v>
      </c>
      <c r="C456">
        <v>0</v>
      </c>
      <c r="D456" t="s">
        <v>14</v>
      </c>
      <c r="E456">
        <f>IF(D456="Yes",1,0)</f>
        <v>0</v>
      </c>
      <c r="F456" t="s">
        <v>14</v>
      </c>
      <c r="G456">
        <f>IF(Table1[[#This Row],[Dependents]]="Yes",1,0)</f>
        <v>0</v>
      </c>
      <c r="H456">
        <v>3</v>
      </c>
      <c r="I456" t="s">
        <v>13</v>
      </c>
      <c r="J456" t="s">
        <v>23</v>
      </c>
      <c r="K456" t="s">
        <v>16</v>
      </c>
      <c r="L456" t="s">
        <v>13</v>
      </c>
      <c r="M456" t="s">
        <v>21</v>
      </c>
      <c r="N456">
        <v>69.55</v>
      </c>
      <c r="O456">
        <v>222.3</v>
      </c>
      <c r="P456" t="s">
        <v>13</v>
      </c>
    </row>
    <row r="457" spans="1:16" x14ac:dyDescent="0.25">
      <c r="A457" t="s">
        <v>479</v>
      </c>
      <c r="B457" t="s">
        <v>12</v>
      </c>
      <c r="C457">
        <v>0</v>
      </c>
      <c r="D457" t="s">
        <v>14</v>
      </c>
      <c r="E457">
        <f>IF(D457="Yes",1,0)</f>
        <v>0</v>
      </c>
      <c r="F457" t="s">
        <v>14</v>
      </c>
      <c r="G457">
        <f>IF(Table1[[#This Row],[Dependents]]="Yes",1,0)</f>
        <v>0</v>
      </c>
      <c r="H457">
        <v>1</v>
      </c>
      <c r="I457" t="s">
        <v>13</v>
      </c>
      <c r="J457" t="s">
        <v>23</v>
      </c>
      <c r="K457" t="s">
        <v>16</v>
      </c>
      <c r="L457" t="s">
        <v>13</v>
      </c>
      <c r="M457" t="s">
        <v>27</v>
      </c>
      <c r="N457">
        <v>74.599999999999994</v>
      </c>
      <c r="O457">
        <v>74.599999999999994</v>
      </c>
      <c r="P457" t="s">
        <v>13</v>
      </c>
    </row>
    <row r="458" spans="1:16" x14ac:dyDescent="0.25">
      <c r="A458" t="s">
        <v>480</v>
      </c>
      <c r="B458" t="s">
        <v>12</v>
      </c>
      <c r="C458">
        <v>0</v>
      </c>
      <c r="D458" t="s">
        <v>14</v>
      </c>
      <c r="E458">
        <f>IF(D458="Yes",1,0)</f>
        <v>0</v>
      </c>
      <c r="F458" t="s">
        <v>14</v>
      </c>
      <c r="G458">
        <f>IF(Table1[[#This Row],[Dependents]]="Yes",1,0)</f>
        <v>0</v>
      </c>
      <c r="H458">
        <v>17</v>
      </c>
      <c r="I458" t="s">
        <v>13</v>
      </c>
      <c r="J458" t="s">
        <v>14</v>
      </c>
      <c r="K458" t="s">
        <v>16</v>
      </c>
      <c r="L458" t="s">
        <v>14</v>
      </c>
      <c r="M458" t="s">
        <v>27</v>
      </c>
      <c r="N458">
        <v>24.8</v>
      </c>
      <c r="O458">
        <v>475.25</v>
      </c>
      <c r="P458" t="s">
        <v>14</v>
      </c>
    </row>
    <row r="459" spans="1:16" x14ac:dyDescent="0.25">
      <c r="A459" t="s">
        <v>481</v>
      </c>
      <c r="B459" t="s">
        <v>12</v>
      </c>
      <c r="C459">
        <v>1</v>
      </c>
      <c r="D459" t="s">
        <v>14</v>
      </c>
      <c r="E459">
        <f>IF(D459="Yes",1,0)</f>
        <v>0</v>
      </c>
      <c r="F459" t="s">
        <v>14</v>
      </c>
      <c r="G459">
        <f>IF(Table1[[#This Row],[Dependents]]="Yes",1,0)</f>
        <v>0</v>
      </c>
      <c r="H459">
        <v>8</v>
      </c>
      <c r="I459" t="s">
        <v>13</v>
      </c>
      <c r="J459" t="s">
        <v>14</v>
      </c>
      <c r="K459" t="s">
        <v>16</v>
      </c>
      <c r="L459" t="s">
        <v>14</v>
      </c>
      <c r="M459" t="s">
        <v>17</v>
      </c>
      <c r="N459">
        <v>19.649999999999999</v>
      </c>
      <c r="O459">
        <v>164.3</v>
      </c>
      <c r="P459" t="s">
        <v>13</v>
      </c>
    </row>
    <row r="460" spans="1:16" x14ac:dyDescent="0.25">
      <c r="A460" t="s">
        <v>623</v>
      </c>
      <c r="B460" t="s">
        <v>19</v>
      </c>
      <c r="C460">
        <v>0</v>
      </c>
      <c r="D460" t="s">
        <v>13</v>
      </c>
      <c r="E460">
        <f>IF(D460="Yes",1,0)</f>
        <v>1</v>
      </c>
      <c r="F460" t="s">
        <v>13</v>
      </c>
      <c r="G460">
        <f>IF(Table1[[#This Row],[Dependents]]="Yes",1,0)</f>
        <v>1</v>
      </c>
      <c r="H460">
        <v>62</v>
      </c>
      <c r="I460" t="s">
        <v>13</v>
      </c>
      <c r="J460" t="s">
        <v>15</v>
      </c>
      <c r="K460" t="s">
        <v>20</v>
      </c>
      <c r="L460" t="s">
        <v>14</v>
      </c>
      <c r="M460" t="s">
        <v>25</v>
      </c>
      <c r="N460">
        <v>71.400000000000006</v>
      </c>
      <c r="O460">
        <v>4487.3</v>
      </c>
      <c r="P460" t="s">
        <v>14</v>
      </c>
    </row>
    <row r="461" spans="1:16" x14ac:dyDescent="0.25">
      <c r="A461" t="s">
        <v>625</v>
      </c>
      <c r="B461" t="s">
        <v>19</v>
      </c>
      <c r="C461">
        <v>0</v>
      </c>
      <c r="D461" t="s">
        <v>14</v>
      </c>
      <c r="E461">
        <f>IF(D461="Yes",1,0)</f>
        <v>0</v>
      </c>
      <c r="F461" t="s">
        <v>14</v>
      </c>
      <c r="G461">
        <f>IF(Table1[[#This Row],[Dependents]]="Yes",1,0)</f>
        <v>0</v>
      </c>
      <c r="H461">
        <v>36</v>
      </c>
      <c r="I461" t="s">
        <v>13</v>
      </c>
      <c r="J461" t="s">
        <v>15</v>
      </c>
      <c r="K461" t="s">
        <v>16</v>
      </c>
      <c r="L461" t="s">
        <v>13</v>
      </c>
      <c r="M461" t="s">
        <v>25</v>
      </c>
      <c r="N461">
        <v>79.2</v>
      </c>
      <c r="O461">
        <v>2854.95</v>
      </c>
      <c r="P461" t="s">
        <v>14</v>
      </c>
    </row>
    <row r="462" spans="1:16" x14ac:dyDescent="0.25">
      <c r="A462" t="s">
        <v>626</v>
      </c>
      <c r="B462" t="s">
        <v>19</v>
      </c>
      <c r="C462">
        <v>0</v>
      </c>
      <c r="D462" t="s">
        <v>14</v>
      </c>
      <c r="E462">
        <f>IF(D462="Yes",1,0)</f>
        <v>0</v>
      </c>
      <c r="F462" t="s">
        <v>14</v>
      </c>
      <c r="G462">
        <f>IF(Table1[[#This Row],[Dependents]]="Yes",1,0)</f>
        <v>0</v>
      </c>
      <c r="H462">
        <v>44</v>
      </c>
      <c r="I462" t="s">
        <v>13</v>
      </c>
      <c r="J462" t="s">
        <v>14</v>
      </c>
      <c r="K462" t="s">
        <v>30</v>
      </c>
      <c r="L462" t="s">
        <v>14</v>
      </c>
      <c r="M462" t="s">
        <v>25</v>
      </c>
      <c r="N462">
        <v>20.399999999999999</v>
      </c>
      <c r="O462">
        <v>905.55</v>
      </c>
      <c r="P462" t="s">
        <v>14</v>
      </c>
    </row>
    <row r="463" spans="1:16" x14ac:dyDescent="0.25">
      <c r="A463" t="s">
        <v>634</v>
      </c>
      <c r="B463" t="s">
        <v>19</v>
      </c>
      <c r="C463">
        <v>0</v>
      </c>
      <c r="D463" t="s">
        <v>14</v>
      </c>
      <c r="E463">
        <f>IF(D463="Yes",1,0)</f>
        <v>0</v>
      </c>
      <c r="F463" t="s">
        <v>13</v>
      </c>
      <c r="G463">
        <f>IF(Table1[[#This Row],[Dependents]]="Yes",1,0)</f>
        <v>1</v>
      </c>
      <c r="H463">
        <v>52</v>
      </c>
      <c r="I463" t="s">
        <v>13</v>
      </c>
      <c r="J463" t="s">
        <v>15</v>
      </c>
      <c r="K463" t="s">
        <v>30</v>
      </c>
      <c r="L463" t="s">
        <v>13</v>
      </c>
      <c r="M463" t="s">
        <v>27</v>
      </c>
      <c r="N463">
        <v>85.15</v>
      </c>
      <c r="O463">
        <v>4461.8500000000004</v>
      </c>
      <c r="P463" t="s">
        <v>14</v>
      </c>
    </row>
    <row r="464" spans="1:16" x14ac:dyDescent="0.25">
      <c r="A464" t="s">
        <v>638</v>
      </c>
      <c r="B464" t="s">
        <v>19</v>
      </c>
      <c r="C464">
        <v>0</v>
      </c>
      <c r="D464" t="s">
        <v>14</v>
      </c>
      <c r="E464">
        <f>IF(D464="Yes",1,0)</f>
        <v>0</v>
      </c>
      <c r="F464" t="s">
        <v>14</v>
      </c>
      <c r="G464">
        <f>IF(Table1[[#This Row],[Dependents]]="Yes",1,0)</f>
        <v>0</v>
      </c>
      <c r="H464">
        <v>72</v>
      </c>
      <c r="I464" t="s">
        <v>13</v>
      </c>
      <c r="J464" t="s">
        <v>15</v>
      </c>
      <c r="K464" t="s">
        <v>30</v>
      </c>
      <c r="L464" t="s">
        <v>14</v>
      </c>
      <c r="M464" t="s">
        <v>25</v>
      </c>
      <c r="N464">
        <v>86.05</v>
      </c>
      <c r="O464">
        <v>6309.65</v>
      </c>
      <c r="P464" t="s">
        <v>14</v>
      </c>
    </row>
    <row r="465" spans="1:16" x14ac:dyDescent="0.25">
      <c r="A465" t="s">
        <v>487</v>
      </c>
      <c r="B465" t="s">
        <v>12</v>
      </c>
      <c r="C465">
        <v>0</v>
      </c>
      <c r="D465" t="s">
        <v>14</v>
      </c>
      <c r="E465">
        <f>IF(D465="Yes",1,0)</f>
        <v>0</v>
      </c>
      <c r="F465" t="s">
        <v>14</v>
      </c>
      <c r="G465">
        <f>IF(Table1[[#This Row],[Dependents]]="Yes",1,0)</f>
        <v>0</v>
      </c>
      <c r="H465">
        <v>4</v>
      </c>
      <c r="I465" t="s">
        <v>14</v>
      </c>
      <c r="J465" t="s">
        <v>15</v>
      </c>
      <c r="K465" t="s">
        <v>16</v>
      </c>
      <c r="L465" t="s">
        <v>13</v>
      </c>
      <c r="M465" t="s">
        <v>27</v>
      </c>
      <c r="N465">
        <v>24.25</v>
      </c>
      <c r="O465">
        <v>96.05</v>
      </c>
      <c r="P465" t="s">
        <v>13</v>
      </c>
    </row>
    <row r="466" spans="1:16" x14ac:dyDescent="0.25">
      <c r="A466" t="s">
        <v>488</v>
      </c>
      <c r="B466" t="s">
        <v>12</v>
      </c>
      <c r="C466">
        <v>0</v>
      </c>
      <c r="D466" t="s">
        <v>14</v>
      </c>
      <c r="E466">
        <f>IF(D466="Yes",1,0)</f>
        <v>0</v>
      </c>
      <c r="F466" t="s">
        <v>14</v>
      </c>
      <c r="G466">
        <f>IF(Table1[[#This Row],[Dependents]]="Yes",1,0)</f>
        <v>0</v>
      </c>
      <c r="H466">
        <v>10</v>
      </c>
      <c r="I466" t="s">
        <v>13</v>
      </c>
      <c r="J466" t="s">
        <v>15</v>
      </c>
      <c r="K466" t="s">
        <v>16</v>
      </c>
      <c r="L466" t="s">
        <v>14</v>
      </c>
      <c r="M466" t="s">
        <v>27</v>
      </c>
      <c r="N466">
        <v>45.25</v>
      </c>
      <c r="O466">
        <v>428.7</v>
      </c>
      <c r="P466" t="s">
        <v>14</v>
      </c>
    </row>
    <row r="467" spans="1:16" x14ac:dyDescent="0.25">
      <c r="A467" t="s">
        <v>641</v>
      </c>
      <c r="B467" t="s">
        <v>19</v>
      </c>
      <c r="C467">
        <v>0</v>
      </c>
      <c r="D467" t="s">
        <v>13</v>
      </c>
      <c r="E467">
        <f>IF(D467="Yes",1,0)</f>
        <v>1</v>
      </c>
      <c r="F467" t="s">
        <v>13</v>
      </c>
      <c r="G467">
        <f>IF(Table1[[#This Row],[Dependents]]="Yes",1,0)</f>
        <v>1</v>
      </c>
      <c r="H467">
        <v>72</v>
      </c>
      <c r="I467" t="s">
        <v>14</v>
      </c>
      <c r="J467" t="s">
        <v>15</v>
      </c>
      <c r="K467" t="s">
        <v>30</v>
      </c>
      <c r="L467" t="s">
        <v>13</v>
      </c>
      <c r="M467" t="s">
        <v>25</v>
      </c>
      <c r="N467">
        <v>64.8</v>
      </c>
      <c r="O467">
        <v>4719.75</v>
      </c>
      <c r="P467" t="s">
        <v>14</v>
      </c>
    </row>
    <row r="468" spans="1:16" x14ac:dyDescent="0.25">
      <c r="A468" t="s">
        <v>490</v>
      </c>
      <c r="B468" t="s">
        <v>12</v>
      </c>
      <c r="C468">
        <v>0</v>
      </c>
      <c r="D468" t="s">
        <v>13</v>
      </c>
      <c r="E468">
        <f>IF(D468="Yes",1,0)</f>
        <v>1</v>
      </c>
      <c r="F468" t="s">
        <v>13</v>
      </c>
      <c r="G468">
        <f>IF(Table1[[#This Row],[Dependents]]="Yes",1,0)</f>
        <v>1</v>
      </c>
      <c r="H468">
        <v>57</v>
      </c>
      <c r="I468" t="s">
        <v>13</v>
      </c>
      <c r="J468" t="s">
        <v>14</v>
      </c>
      <c r="K468" t="s">
        <v>30</v>
      </c>
      <c r="L468" t="s">
        <v>14</v>
      </c>
      <c r="M468" t="s">
        <v>21</v>
      </c>
      <c r="N468">
        <v>19.5</v>
      </c>
      <c r="O468">
        <v>1167.5999999999999</v>
      </c>
      <c r="P468" t="s">
        <v>14</v>
      </c>
    </row>
    <row r="469" spans="1:16" x14ac:dyDescent="0.25">
      <c r="A469" t="s">
        <v>491</v>
      </c>
      <c r="B469" t="s">
        <v>12</v>
      </c>
      <c r="C469">
        <v>0</v>
      </c>
      <c r="D469" t="s">
        <v>14</v>
      </c>
      <c r="E469">
        <f>IF(D469="Yes",1,0)</f>
        <v>0</v>
      </c>
      <c r="F469" t="s">
        <v>14</v>
      </c>
      <c r="G469">
        <f>IF(Table1[[#This Row],[Dependents]]="Yes",1,0)</f>
        <v>0</v>
      </c>
      <c r="H469">
        <v>2</v>
      </c>
      <c r="I469" t="s">
        <v>13</v>
      </c>
      <c r="J469" t="s">
        <v>23</v>
      </c>
      <c r="K469" t="s">
        <v>16</v>
      </c>
      <c r="L469" t="s">
        <v>14</v>
      </c>
      <c r="M469" t="s">
        <v>17</v>
      </c>
      <c r="N469">
        <v>69.650000000000006</v>
      </c>
      <c r="O469">
        <v>145.15</v>
      </c>
      <c r="P469" t="s">
        <v>13</v>
      </c>
    </row>
    <row r="470" spans="1:16" x14ac:dyDescent="0.25">
      <c r="A470" t="s">
        <v>642</v>
      </c>
      <c r="B470" t="s">
        <v>19</v>
      </c>
      <c r="C470">
        <v>0</v>
      </c>
      <c r="D470" t="s">
        <v>14</v>
      </c>
      <c r="E470">
        <f>IF(D470="Yes",1,0)</f>
        <v>0</v>
      </c>
      <c r="F470" t="s">
        <v>14</v>
      </c>
      <c r="G470">
        <f>IF(Table1[[#This Row],[Dependents]]="Yes",1,0)</f>
        <v>0</v>
      </c>
      <c r="H470">
        <v>26</v>
      </c>
      <c r="I470" t="s">
        <v>13</v>
      </c>
      <c r="J470" t="s">
        <v>14</v>
      </c>
      <c r="K470" t="s">
        <v>20</v>
      </c>
      <c r="L470" t="s">
        <v>14</v>
      </c>
      <c r="M470" t="s">
        <v>25</v>
      </c>
      <c r="N470">
        <v>19.8</v>
      </c>
      <c r="O470">
        <v>457.3</v>
      </c>
      <c r="P470" t="s">
        <v>14</v>
      </c>
    </row>
    <row r="471" spans="1:16" x14ac:dyDescent="0.25">
      <c r="A471" t="s">
        <v>493</v>
      </c>
      <c r="B471" t="s">
        <v>12</v>
      </c>
      <c r="C471">
        <v>0</v>
      </c>
      <c r="D471" t="s">
        <v>14</v>
      </c>
      <c r="E471">
        <f>IF(D471="Yes",1,0)</f>
        <v>0</v>
      </c>
      <c r="F471" t="s">
        <v>14</v>
      </c>
      <c r="G471">
        <f>IF(Table1[[#This Row],[Dependents]]="Yes",1,0)</f>
        <v>0</v>
      </c>
      <c r="H471">
        <v>4</v>
      </c>
      <c r="I471" t="s">
        <v>13</v>
      </c>
      <c r="J471" t="s">
        <v>15</v>
      </c>
      <c r="K471" t="s">
        <v>16</v>
      </c>
      <c r="L471" t="s">
        <v>14</v>
      </c>
      <c r="M471" t="s">
        <v>27</v>
      </c>
      <c r="N471">
        <v>45.65</v>
      </c>
      <c r="O471">
        <v>191.05</v>
      </c>
      <c r="P471" t="s">
        <v>13</v>
      </c>
    </row>
    <row r="472" spans="1:16" x14ac:dyDescent="0.25">
      <c r="A472" t="s">
        <v>494</v>
      </c>
      <c r="B472" t="s">
        <v>12</v>
      </c>
      <c r="C472">
        <v>0</v>
      </c>
      <c r="D472" t="s">
        <v>13</v>
      </c>
      <c r="E472">
        <f>IF(D472="Yes",1,0)</f>
        <v>1</v>
      </c>
      <c r="F472" t="s">
        <v>14</v>
      </c>
      <c r="G472">
        <f>IF(Table1[[#This Row],[Dependents]]="Yes",1,0)</f>
        <v>0</v>
      </c>
      <c r="H472">
        <v>70</v>
      </c>
      <c r="I472" t="s">
        <v>14</v>
      </c>
      <c r="J472" t="s">
        <v>15</v>
      </c>
      <c r="K472" t="s">
        <v>30</v>
      </c>
      <c r="L472" t="s">
        <v>14</v>
      </c>
      <c r="M472" t="s">
        <v>21</v>
      </c>
      <c r="N472">
        <v>57.8</v>
      </c>
      <c r="O472">
        <v>4039.3</v>
      </c>
      <c r="P472" t="s">
        <v>14</v>
      </c>
    </row>
    <row r="473" spans="1:16" x14ac:dyDescent="0.25">
      <c r="A473" t="s">
        <v>495</v>
      </c>
      <c r="B473" t="s">
        <v>12</v>
      </c>
      <c r="C473">
        <v>0</v>
      </c>
      <c r="D473" t="s">
        <v>13</v>
      </c>
      <c r="E473">
        <f>IF(D473="Yes",1,0)</f>
        <v>1</v>
      </c>
      <c r="F473" t="s">
        <v>13</v>
      </c>
      <c r="G473">
        <f>IF(Table1[[#This Row],[Dependents]]="Yes",1,0)</f>
        <v>1</v>
      </c>
      <c r="H473">
        <v>53</v>
      </c>
      <c r="I473" t="s">
        <v>13</v>
      </c>
      <c r="J473" t="s">
        <v>14</v>
      </c>
      <c r="K473" t="s">
        <v>20</v>
      </c>
      <c r="L473" t="s">
        <v>13</v>
      </c>
      <c r="M473" t="s">
        <v>21</v>
      </c>
      <c r="N473">
        <v>19.850000000000001</v>
      </c>
      <c r="O473">
        <v>1039.45</v>
      </c>
      <c r="P473" t="s">
        <v>14</v>
      </c>
    </row>
    <row r="474" spans="1:16" x14ac:dyDescent="0.25">
      <c r="A474" t="s">
        <v>646</v>
      </c>
      <c r="B474" t="s">
        <v>19</v>
      </c>
      <c r="C474">
        <v>0</v>
      </c>
      <c r="D474" t="s">
        <v>14</v>
      </c>
      <c r="E474">
        <f>IF(D474="Yes",1,0)</f>
        <v>0</v>
      </c>
      <c r="F474" t="s">
        <v>13</v>
      </c>
      <c r="G474">
        <f>IF(Table1[[#This Row],[Dependents]]="Yes",1,0)</f>
        <v>1</v>
      </c>
      <c r="H474">
        <v>3</v>
      </c>
      <c r="I474" t="s">
        <v>13</v>
      </c>
      <c r="J474" t="s">
        <v>14</v>
      </c>
      <c r="K474" t="s">
        <v>30</v>
      </c>
      <c r="L474" t="s">
        <v>13</v>
      </c>
      <c r="M474" t="s">
        <v>27</v>
      </c>
      <c r="N474">
        <v>26.4</v>
      </c>
      <c r="O474">
        <v>121.25</v>
      </c>
      <c r="P474" t="s">
        <v>14</v>
      </c>
    </row>
    <row r="475" spans="1:16" x14ac:dyDescent="0.25">
      <c r="A475" t="s">
        <v>497</v>
      </c>
      <c r="B475" t="s">
        <v>12</v>
      </c>
      <c r="C475">
        <v>0</v>
      </c>
      <c r="D475" t="s">
        <v>14</v>
      </c>
      <c r="E475">
        <f>IF(D475="Yes",1,0)</f>
        <v>0</v>
      </c>
      <c r="F475" t="s">
        <v>14</v>
      </c>
      <c r="G475">
        <f>IF(Table1[[#This Row],[Dependents]]="Yes",1,0)</f>
        <v>0</v>
      </c>
      <c r="H475">
        <v>1</v>
      </c>
      <c r="I475" t="s">
        <v>13</v>
      </c>
      <c r="J475" t="s">
        <v>23</v>
      </c>
      <c r="K475" t="s">
        <v>16</v>
      </c>
      <c r="L475" t="s">
        <v>13</v>
      </c>
      <c r="M475" t="s">
        <v>27</v>
      </c>
      <c r="N475">
        <v>75.05</v>
      </c>
      <c r="O475">
        <v>75.05</v>
      </c>
      <c r="P475" t="s">
        <v>13</v>
      </c>
    </row>
    <row r="476" spans="1:16" x14ac:dyDescent="0.25">
      <c r="A476" t="s">
        <v>498</v>
      </c>
      <c r="B476" t="s">
        <v>12</v>
      </c>
      <c r="C476">
        <v>0</v>
      </c>
      <c r="D476" t="s">
        <v>14</v>
      </c>
      <c r="E476">
        <f>IF(D476="Yes",1,0)</f>
        <v>0</v>
      </c>
      <c r="F476" t="s">
        <v>14</v>
      </c>
      <c r="G476">
        <f>IF(Table1[[#This Row],[Dependents]]="Yes",1,0)</f>
        <v>0</v>
      </c>
      <c r="H476">
        <v>48</v>
      </c>
      <c r="I476" t="s">
        <v>13</v>
      </c>
      <c r="J476" t="s">
        <v>14</v>
      </c>
      <c r="K476" t="s">
        <v>20</v>
      </c>
      <c r="L476" t="s">
        <v>14</v>
      </c>
      <c r="M476" t="s">
        <v>21</v>
      </c>
      <c r="N476">
        <v>24.55</v>
      </c>
      <c r="O476">
        <v>1203.95</v>
      </c>
      <c r="P476" t="s">
        <v>14</v>
      </c>
    </row>
    <row r="477" spans="1:16" x14ac:dyDescent="0.25">
      <c r="A477" t="s">
        <v>499</v>
      </c>
      <c r="B477" t="s">
        <v>12</v>
      </c>
      <c r="C477">
        <v>0</v>
      </c>
      <c r="D477" t="s">
        <v>14</v>
      </c>
      <c r="E477">
        <f>IF(D477="Yes",1,0)</f>
        <v>0</v>
      </c>
      <c r="F477" t="s">
        <v>14</v>
      </c>
      <c r="G477">
        <f>IF(Table1[[#This Row],[Dependents]]="Yes",1,0)</f>
        <v>0</v>
      </c>
      <c r="H477">
        <v>2</v>
      </c>
      <c r="I477" t="s">
        <v>14</v>
      </c>
      <c r="J477" t="s">
        <v>15</v>
      </c>
      <c r="K477" t="s">
        <v>16</v>
      </c>
      <c r="L477" t="s">
        <v>13</v>
      </c>
      <c r="M477" t="s">
        <v>17</v>
      </c>
      <c r="N477">
        <v>34.700000000000003</v>
      </c>
      <c r="O477">
        <v>62.25</v>
      </c>
      <c r="P477" t="s">
        <v>13</v>
      </c>
    </row>
    <row r="478" spans="1:16" x14ac:dyDescent="0.25">
      <c r="A478" t="s">
        <v>648</v>
      </c>
      <c r="B478" t="s">
        <v>19</v>
      </c>
      <c r="C478">
        <v>0</v>
      </c>
      <c r="D478" t="s">
        <v>13</v>
      </c>
      <c r="E478">
        <f>IF(D478="Yes",1,0)</f>
        <v>1</v>
      </c>
      <c r="F478" t="s">
        <v>13</v>
      </c>
      <c r="G478">
        <f>IF(Table1[[#This Row],[Dependents]]="Yes",1,0)</f>
        <v>1</v>
      </c>
      <c r="H478">
        <v>57</v>
      </c>
      <c r="I478" t="s">
        <v>13</v>
      </c>
      <c r="J478" t="s">
        <v>23</v>
      </c>
      <c r="K478" t="s">
        <v>20</v>
      </c>
      <c r="L478" t="s">
        <v>13</v>
      </c>
      <c r="M478" t="s">
        <v>25</v>
      </c>
      <c r="N478">
        <v>97.55</v>
      </c>
      <c r="O478">
        <v>5598</v>
      </c>
      <c r="P478" t="s">
        <v>14</v>
      </c>
    </row>
    <row r="479" spans="1:16" x14ac:dyDescent="0.25">
      <c r="A479" t="s">
        <v>650</v>
      </c>
      <c r="B479" t="s">
        <v>19</v>
      </c>
      <c r="C479">
        <v>0</v>
      </c>
      <c r="D479" t="s">
        <v>14</v>
      </c>
      <c r="E479">
        <f>IF(D479="Yes",1,0)</f>
        <v>0</v>
      </c>
      <c r="F479" t="s">
        <v>13</v>
      </c>
      <c r="G479">
        <f>IF(Table1[[#This Row],[Dependents]]="Yes",1,0)</f>
        <v>1</v>
      </c>
      <c r="H479">
        <v>45</v>
      </c>
      <c r="I479" t="s">
        <v>13</v>
      </c>
      <c r="J479" t="s">
        <v>23</v>
      </c>
      <c r="K479" t="s">
        <v>30</v>
      </c>
      <c r="L479" t="s">
        <v>14</v>
      </c>
      <c r="M479" t="s">
        <v>21</v>
      </c>
      <c r="N479">
        <v>99.7</v>
      </c>
      <c r="O479">
        <v>4634.3500000000004</v>
      </c>
      <c r="P479" t="s">
        <v>14</v>
      </c>
    </row>
    <row r="480" spans="1:16" x14ac:dyDescent="0.25">
      <c r="A480" t="s">
        <v>655</v>
      </c>
      <c r="B480" t="s">
        <v>19</v>
      </c>
      <c r="C480">
        <v>1</v>
      </c>
      <c r="D480" t="s">
        <v>14</v>
      </c>
      <c r="E480">
        <f>IF(D480="Yes",1,0)</f>
        <v>0</v>
      </c>
      <c r="F480" t="s">
        <v>14</v>
      </c>
      <c r="G480">
        <f>IF(Table1[[#This Row],[Dependents]]="Yes",1,0)</f>
        <v>0</v>
      </c>
      <c r="H480">
        <v>26</v>
      </c>
      <c r="I480" t="s">
        <v>13</v>
      </c>
      <c r="J480" t="s">
        <v>14</v>
      </c>
      <c r="K480" t="s">
        <v>20</v>
      </c>
      <c r="L480" t="s">
        <v>14</v>
      </c>
      <c r="M480" t="s">
        <v>25</v>
      </c>
      <c r="N480">
        <v>19.3</v>
      </c>
      <c r="O480">
        <v>504.2</v>
      </c>
      <c r="P480" t="s">
        <v>14</v>
      </c>
    </row>
    <row r="481" spans="1:16" x14ac:dyDescent="0.25">
      <c r="A481" t="s">
        <v>503</v>
      </c>
      <c r="B481" t="s">
        <v>12</v>
      </c>
      <c r="C481">
        <v>0</v>
      </c>
      <c r="D481" t="s">
        <v>14</v>
      </c>
      <c r="E481">
        <f>IF(D481="Yes",1,0)</f>
        <v>0</v>
      </c>
      <c r="F481" t="s">
        <v>14</v>
      </c>
      <c r="G481">
        <f>IF(Table1[[#This Row],[Dependents]]="Yes",1,0)</f>
        <v>0</v>
      </c>
      <c r="H481">
        <v>1</v>
      </c>
      <c r="I481" t="s">
        <v>13</v>
      </c>
      <c r="J481" t="s">
        <v>23</v>
      </c>
      <c r="K481" t="s">
        <v>16</v>
      </c>
      <c r="L481" t="s">
        <v>14</v>
      </c>
      <c r="M481" t="s">
        <v>27</v>
      </c>
      <c r="N481">
        <v>71.099999999999994</v>
      </c>
      <c r="O481">
        <v>71.099999999999994</v>
      </c>
      <c r="P481" t="s">
        <v>14</v>
      </c>
    </row>
    <row r="482" spans="1:16" x14ac:dyDescent="0.25">
      <c r="A482" t="s">
        <v>504</v>
      </c>
      <c r="B482" t="s">
        <v>12</v>
      </c>
      <c r="C482">
        <v>0</v>
      </c>
      <c r="D482" t="s">
        <v>14</v>
      </c>
      <c r="E482">
        <f>IF(D482="Yes",1,0)</f>
        <v>0</v>
      </c>
      <c r="F482" t="s">
        <v>14</v>
      </c>
      <c r="G482">
        <f>IF(Table1[[#This Row],[Dependents]]="Yes",1,0)</f>
        <v>0</v>
      </c>
      <c r="H482">
        <v>1</v>
      </c>
      <c r="I482" t="s">
        <v>13</v>
      </c>
      <c r="J482" t="s">
        <v>15</v>
      </c>
      <c r="K482" t="s">
        <v>16</v>
      </c>
      <c r="L482" t="s">
        <v>13</v>
      </c>
      <c r="M482" t="s">
        <v>17</v>
      </c>
      <c r="N482">
        <v>49.9</v>
      </c>
      <c r="O482">
        <v>49.9</v>
      </c>
      <c r="P482" t="s">
        <v>14</v>
      </c>
    </row>
    <row r="483" spans="1:16" x14ac:dyDescent="0.25">
      <c r="A483" t="s">
        <v>659</v>
      </c>
      <c r="B483" t="s">
        <v>19</v>
      </c>
      <c r="C483">
        <v>0</v>
      </c>
      <c r="D483" t="s">
        <v>14</v>
      </c>
      <c r="E483">
        <f>IF(D483="Yes",1,0)</f>
        <v>0</v>
      </c>
      <c r="F483" t="s">
        <v>14</v>
      </c>
      <c r="G483">
        <f>IF(Table1[[#This Row],[Dependents]]="Yes",1,0)</f>
        <v>0</v>
      </c>
      <c r="H483">
        <v>1</v>
      </c>
      <c r="I483" t="s">
        <v>13</v>
      </c>
      <c r="J483" t="s">
        <v>14</v>
      </c>
      <c r="K483" t="s">
        <v>16</v>
      </c>
      <c r="L483" t="s">
        <v>13</v>
      </c>
      <c r="M483" t="s">
        <v>27</v>
      </c>
      <c r="N483">
        <v>20.05</v>
      </c>
      <c r="O483">
        <v>20.05</v>
      </c>
      <c r="P483" t="s">
        <v>14</v>
      </c>
    </row>
    <row r="484" spans="1:16" x14ac:dyDescent="0.25">
      <c r="A484" t="s">
        <v>661</v>
      </c>
      <c r="B484" t="s">
        <v>19</v>
      </c>
      <c r="C484">
        <v>0</v>
      </c>
      <c r="D484" t="s">
        <v>13</v>
      </c>
      <c r="E484">
        <f>IF(D484="Yes",1,0)</f>
        <v>1</v>
      </c>
      <c r="F484" t="s">
        <v>13</v>
      </c>
      <c r="G484">
        <f>IF(Table1[[#This Row],[Dependents]]="Yes",1,0)</f>
        <v>1</v>
      </c>
      <c r="H484">
        <v>31</v>
      </c>
      <c r="I484" t="s">
        <v>13</v>
      </c>
      <c r="J484" t="s">
        <v>23</v>
      </c>
      <c r="K484" t="s">
        <v>16</v>
      </c>
      <c r="L484" t="s">
        <v>14</v>
      </c>
      <c r="M484" t="s">
        <v>17</v>
      </c>
      <c r="N484">
        <v>89.3</v>
      </c>
      <c r="O484">
        <v>2823</v>
      </c>
      <c r="P484" t="s">
        <v>14</v>
      </c>
    </row>
    <row r="485" spans="1:16" x14ac:dyDescent="0.25">
      <c r="A485" t="s">
        <v>663</v>
      </c>
      <c r="B485" t="s">
        <v>19</v>
      </c>
      <c r="C485">
        <v>1</v>
      </c>
      <c r="D485" t="s">
        <v>14</v>
      </c>
      <c r="E485">
        <f>IF(D485="Yes",1,0)</f>
        <v>0</v>
      </c>
      <c r="F485" t="s">
        <v>14</v>
      </c>
      <c r="G485">
        <f>IF(Table1[[#This Row],[Dependents]]="Yes",1,0)</f>
        <v>0</v>
      </c>
      <c r="H485">
        <v>32</v>
      </c>
      <c r="I485" t="s">
        <v>13</v>
      </c>
      <c r="J485" t="s">
        <v>23</v>
      </c>
      <c r="K485" t="s">
        <v>16</v>
      </c>
      <c r="L485" t="s">
        <v>13</v>
      </c>
      <c r="M485" t="s">
        <v>25</v>
      </c>
      <c r="N485">
        <v>81.099999999999994</v>
      </c>
      <c r="O485">
        <v>2619.25</v>
      </c>
      <c r="P485" t="s">
        <v>14</v>
      </c>
    </row>
    <row r="486" spans="1:16" x14ac:dyDescent="0.25">
      <c r="A486" t="s">
        <v>664</v>
      </c>
      <c r="B486" t="s">
        <v>19</v>
      </c>
      <c r="C486">
        <v>0</v>
      </c>
      <c r="D486" t="s">
        <v>14</v>
      </c>
      <c r="E486">
        <f>IF(D486="Yes",1,0)</f>
        <v>0</v>
      </c>
      <c r="F486" t="s">
        <v>14</v>
      </c>
      <c r="G486">
        <f>IF(Table1[[#This Row],[Dependents]]="Yes",1,0)</f>
        <v>0</v>
      </c>
      <c r="H486">
        <v>30</v>
      </c>
      <c r="I486" t="s">
        <v>13</v>
      </c>
      <c r="J486" t="s">
        <v>23</v>
      </c>
      <c r="K486" t="s">
        <v>16</v>
      </c>
      <c r="L486" t="s">
        <v>13</v>
      </c>
      <c r="M486" t="s">
        <v>25</v>
      </c>
      <c r="N486">
        <v>94.3</v>
      </c>
      <c r="O486">
        <v>2679.7</v>
      </c>
      <c r="P486" t="s">
        <v>14</v>
      </c>
    </row>
    <row r="487" spans="1:16" x14ac:dyDescent="0.25">
      <c r="A487" t="s">
        <v>509</v>
      </c>
      <c r="B487" t="s">
        <v>12</v>
      </c>
      <c r="C487">
        <v>0</v>
      </c>
      <c r="D487" t="s">
        <v>14</v>
      </c>
      <c r="E487">
        <f>IF(D487="Yes",1,0)</f>
        <v>0</v>
      </c>
      <c r="F487" t="s">
        <v>14</v>
      </c>
      <c r="G487">
        <f>IF(Table1[[#This Row],[Dependents]]="Yes",1,0)</f>
        <v>0</v>
      </c>
      <c r="H487">
        <v>3</v>
      </c>
      <c r="I487" t="s">
        <v>13</v>
      </c>
      <c r="J487" t="s">
        <v>23</v>
      </c>
      <c r="K487" t="s">
        <v>16</v>
      </c>
      <c r="L487" t="s">
        <v>13</v>
      </c>
      <c r="M487" t="s">
        <v>25</v>
      </c>
      <c r="N487">
        <v>75.099999999999994</v>
      </c>
      <c r="O487">
        <v>270.7</v>
      </c>
      <c r="P487" t="s">
        <v>13</v>
      </c>
    </row>
    <row r="488" spans="1:16" x14ac:dyDescent="0.25">
      <c r="A488" t="s">
        <v>510</v>
      </c>
      <c r="B488" t="s">
        <v>12</v>
      </c>
      <c r="C488">
        <v>1</v>
      </c>
      <c r="D488" t="s">
        <v>14</v>
      </c>
      <c r="E488">
        <f>IF(D488="Yes",1,0)</f>
        <v>0</v>
      </c>
      <c r="F488" t="s">
        <v>14</v>
      </c>
      <c r="G488">
        <f>IF(Table1[[#This Row],[Dependents]]="Yes",1,0)</f>
        <v>0</v>
      </c>
      <c r="H488">
        <v>22</v>
      </c>
      <c r="I488" t="s">
        <v>13</v>
      </c>
      <c r="J488" t="s">
        <v>14</v>
      </c>
      <c r="K488" t="s">
        <v>20</v>
      </c>
      <c r="L488" t="s">
        <v>13</v>
      </c>
      <c r="M488" t="s">
        <v>27</v>
      </c>
      <c r="N488">
        <v>20.05</v>
      </c>
      <c r="O488">
        <v>417</v>
      </c>
      <c r="P488" t="s">
        <v>14</v>
      </c>
    </row>
    <row r="489" spans="1:16" x14ac:dyDescent="0.25">
      <c r="A489" t="s">
        <v>511</v>
      </c>
      <c r="B489" t="s">
        <v>12</v>
      </c>
      <c r="C489">
        <v>0</v>
      </c>
      <c r="D489" t="s">
        <v>13</v>
      </c>
      <c r="E489">
        <f>IF(D489="Yes",1,0)</f>
        <v>1</v>
      </c>
      <c r="F489" t="s">
        <v>14</v>
      </c>
      <c r="G489">
        <f>IF(Table1[[#This Row],[Dependents]]="Yes",1,0)</f>
        <v>0</v>
      </c>
      <c r="H489">
        <v>1</v>
      </c>
      <c r="I489" t="s">
        <v>13</v>
      </c>
      <c r="J489" t="s">
        <v>14</v>
      </c>
      <c r="K489" t="s">
        <v>16</v>
      </c>
      <c r="L489" t="s">
        <v>13</v>
      </c>
      <c r="M489" t="s">
        <v>27</v>
      </c>
      <c r="N489">
        <v>20.65</v>
      </c>
      <c r="O489">
        <v>20.65</v>
      </c>
      <c r="P489" t="s">
        <v>14</v>
      </c>
    </row>
    <row r="490" spans="1:16" x14ac:dyDescent="0.25">
      <c r="A490" t="s">
        <v>670</v>
      </c>
      <c r="B490" t="s">
        <v>19</v>
      </c>
      <c r="C490">
        <v>0</v>
      </c>
      <c r="D490" t="s">
        <v>13</v>
      </c>
      <c r="E490">
        <f>IF(D490="Yes",1,0)</f>
        <v>1</v>
      </c>
      <c r="F490" t="s">
        <v>13</v>
      </c>
      <c r="G490">
        <f>IF(Table1[[#This Row],[Dependents]]="Yes",1,0)</f>
        <v>1</v>
      </c>
      <c r="H490">
        <v>72</v>
      </c>
      <c r="I490" t="s">
        <v>13</v>
      </c>
      <c r="J490" t="s">
        <v>23</v>
      </c>
      <c r="K490" t="s">
        <v>20</v>
      </c>
      <c r="L490" t="s">
        <v>13</v>
      </c>
      <c r="M490" t="s">
        <v>21</v>
      </c>
      <c r="N490">
        <v>106.1</v>
      </c>
      <c r="O490">
        <v>7848.5</v>
      </c>
      <c r="P490" t="s">
        <v>14</v>
      </c>
    </row>
    <row r="491" spans="1:16" x14ac:dyDescent="0.25">
      <c r="A491" t="s">
        <v>671</v>
      </c>
      <c r="B491" t="s">
        <v>19</v>
      </c>
      <c r="C491">
        <v>0</v>
      </c>
      <c r="D491" t="s">
        <v>14</v>
      </c>
      <c r="E491">
        <f>IF(D491="Yes",1,0)</f>
        <v>0</v>
      </c>
      <c r="F491" t="s">
        <v>14</v>
      </c>
      <c r="G491">
        <f>IF(Table1[[#This Row],[Dependents]]="Yes",1,0)</f>
        <v>0</v>
      </c>
      <c r="H491">
        <v>12</v>
      </c>
      <c r="I491" t="s">
        <v>13</v>
      </c>
      <c r="J491" t="s">
        <v>14</v>
      </c>
      <c r="K491" t="s">
        <v>20</v>
      </c>
      <c r="L491" t="s">
        <v>14</v>
      </c>
      <c r="M491" t="s">
        <v>25</v>
      </c>
      <c r="N491">
        <v>20.05</v>
      </c>
      <c r="O491">
        <v>267</v>
      </c>
      <c r="P491" t="s">
        <v>14</v>
      </c>
    </row>
    <row r="492" spans="1:16" x14ac:dyDescent="0.25">
      <c r="A492" t="s">
        <v>672</v>
      </c>
      <c r="B492" t="s">
        <v>19</v>
      </c>
      <c r="C492">
        <v>0</v>
      </c>
      <c r="D492" t="s">
        <v>13</v>
      </c>
      <c r="E492">
        <f>IF(D492="Yes",1,0)</f>
        <v>1</v>
      </c>
      <c r="F492" t="s">
        <v>13</v>
      </c>
      <c r="G492">
        <f>IF(Table1[[#This Row],[Dependents]]="Yes",1,0)</f>
        <v>1</v>
      </c>
      <c r="H492">
        <v>72</v>
      </c>
      <c r="I492" t="s">
        <v>13</v>
      </c>
      <c r="J492" t="s">
        <v>14</v>
      </c>
      <c r="K492" t="s">
        <v>30</v>
      </c>
      <c r="L492" t="s">
        <v>13</v>
      </c>
      <c r="M492" t="s">
        <v>21</v>
      </c>
      <c r="N492">
        <v>25.2</v>
      </c>
      <c r="O492">
        <v>1798.9</v>
      </c>
      <c r="P492" t="s">
        <v>14</v>
      </c>
    </row>
    <row r="493" spans="1:16" x14ac:dyDescent="0.25">
      <c r="A493" t="s">
        <v>674</v>
      </c>
      <c r="B493" t="s">
        <v>19</v>
      </c>
      <c r="C493">
        <v>0</v>
      </c>
      <c r="D493" t="s">
        <v>14</v>
      </c>
      <c r="E493">
        <f>IF(D493="Yes",1,0)</f>
        <v>0</v>
      </c>
      <c r="F493" t="s">
        <v>14</v>
      </c>
      <c r="G493">
        <f>IF(Table1[[#This Row],[Dependents]]="Yes",1,0)</f>
        <v>0</v>
      </c>
      <c r="H493">
        <v>72</v>
      </c>
      <c r="I493" t="s">
        <v>14</v>
      </c>
      <c r="J493" t="s">
        <v>15</v>
      </c>
      <c r="K493" t="s">
        <v>30</v>
      </c>
      <c r="L493" t="s">
        <v>13</v>
      </c>
      <c r="M493" t="s">
        <v>21</v>
      </c>
      <c r="N493">
        <v>65.55</v>
      </c>
      <c r="O493">
        <v>4807.45</v>
      </c>
      <c r="P493" t="s">
        <v>14</v>
      </c>
    </row>
    <row r="494" spans="1:16" x14ac:dyDescent="0.25">
      <c r="A494" t="s">
        <v>677</v>
      </c>
      <c r="B494" t="s">
        <v>19</v>
      </c>
      <c r="C494">
        <v>0</v>
      </c>
      <c r="D494" t="s">
        <v>13</v>
      </c>
      <c r="E494">
        <f>IF(D494="Yes",1,0)</f>
        <v>1</v>
      </c>
      <c r="F494" t="s">
        <v>14</v>
      </c>
      <c r="G494">
        <f>IF(Table1[[#This Row],[Dependents]]="Yes",1,0)</f>
        <v>0</v>
      </c>
      <c r="H494">
        <v>60</v>
      </c>
      <c r="I494" t="s">
        <v>13</v>
      </c>
      <c r="J494" t="s">
        <v>14</v>
      </c>
      <c r="K494" t="s">
        <v>20</v>
      </c>
      <c r="L494" t="s">
        <v>14</v>
      </c>
      <c r="M494" t="s">
        <v>21</v>
      </c>
      <c r="N494">
        <v>24.15</v>
      </c>
      <c r="O494">
        <v>1505.9</v>
      </c>
      <c r="P494" t="s">
        <v>14</v>
      </c>
    </row>
    <row r="495" spans="1:16" x14ac:dyDescent="0.25">
      <c r="A495" t="s">
        <v>517</v>
      </c>
      <c r="B495" t="s">
        <v>12</v>
      </c>
      <c r="C495">
        <v>0</v>
      </c>
      <c r="D495" t="s">
        <v>14</v>
      </c>
      <c r="E495">
        <f>IF(D495="Yes",1,0)</f>
        <v>0</v>
      </c>
      <c r="F495" t="s">
        <v>14</v>
      </c>
      <c r="G495">
        <f>IF(Table1[[#This Row],[Dependents]]="Yes",1,0)</f>
        <v>0</v>
      </c>
      <c r="H495">
        <v>2</v>
      </c>
      <c r="I495" t="s">
        <v>13</v>
      </c>
      <c r="J495" t="s">
        <v>14</v>
      </c>
      <c r="K495" t="s">
        <v>16</v>
      </c>
      <c r="L495" t="s">
        <v>13</v>
      </c>
      <c r="M495" t="s">
        <v>27</v>
      </c>
      <c r="N495">
        <v>20.55</v>
      </c>
      <c r="O495">
        <v>33.6</v>
      </c>
      <c r="P495" t="s">
        <v>14</v>
      </c>
    </row>
    <row r="496" spans="1:16" x14ac:dyDescent="0.25">
      <c r="A496" t="s">
        <v>678</v>
      </c>
      <c r="B496" t="s">
        <v>19</v>
      </c>
      <c r="C496">
        <v>0</v>
      </c>
      <c r="D496" t="s">
        <v>13</v>
      </c>
      <c r="E496">
        <f>IF(D496="Yes",1,0)</f>
        <v>1</v>
      </c>
      <c r="F496" t="s">
        <v>14</v>
      </c>
      <c r="G496">
        <f>IF(Table1[[#This Row],[Dependents]]="Yes",1,0)</f>
        <v>0</v>
      </c>
      <c r="H496">
        <v>16</v>
      </c>
      <c r="I496" t="s">
        <v>13</v>
      </c>
      <c r="J496" t="s">
        <v>23</v>
      </c>
      <c r="K496" t="s">
        <v>16</v>
      </c>
      <c r="L496" t="s">
        <v>13</v>
      </c>
      <c r="M496" t="s">
        <v>17</v>
      </c>
      <c r="N496">
        <v>75.400000000000006</v>
      </c>
      <c r="O496">
        <v>1189.4000000000001</v>
      </c>
      <c r="P496" t="s">
        <v>14</v>
      </c>
    </row>
    <row r="497" spans="1:16" x14ac:dyDescent="0.25">
      <c r="A497" t="s">
        <v>519</v>
      </c>
      <c r="B497" t="s">
        <v>12</v>
      </c>
      <c r="C497">
        <v>0</v>
      </c>
      <c r="D497" t="s">
        <v>14</v>
      </c>
      <c r="E497">
        <f>IF(D497="Yes",1,0)</f>
        <v>0</v>
      </c>
      <c r="F497" t="s">
        <v>14</v>
      </c>
      <c r="G497">
        <f>IF(Table1[[#This Row],[Dependents]]="Yes",1,0)</f>
        <v>0</v>
      </c>
      <c r="H497">
        <v>25</v>
      </c>
      <c r="I497" t="s">
        <v>13</v>
      </c>
      <c r="J497" t="s">
        <v>23</v>
      </c>
      <c r="K497" t="s">
        <v>16</v>
      </c>
      <c r="L497" t="s">
        <v>13</v>
      </c>
      <c r="M497" t="s">
        <v>21</v>
      </c>
      <c r="N497">
        <v>79.849999999999994</v>
      </c>
      <c r="O497">
        <v>2015.35</v>
      </c>
      <c r="P497" t="s">
        <v>13</v>
      </c>
    </row>
    <row r="498" spans="1:16" x14ac:dyDescent="0.25">
      <c r="A498" t="s">
        <v>520</v>
      </c>
      <c r="B498" t="s">
        <v>12</v>
      </c>
      <c r="C498">
        <v>0</v>
      </c>
      <c r="D498" t="s">
        <v>14</v>
      </c>
      <c r="E498">
        <f>IF(D498="Yes",1,0)</f>
        <v>0</v>
      </c>
      <c r="F498" t="s">
        <v>14</v>
      </c>
      <c r="G498">
        <f>IF(Table1[[#This Row],[Dependents]]="Yes",1,0)</f>
        <v>0</v>
      </c>
      <c r="H498">
        <v>65</v>
      </c>
      <c r="I498" t="s">
        <v>13</v>
      </c>
      <c r="J498" t="s">
        <v>15</v>
      </c>
      <c r="K498" t="s">
        <v>30</v>
      </c>
      <c r="L498" t="s">
        <v>13</v>
      </c>
      <c r="M498" t="s">
        <v>27</v>
      </c>
      <c r="N498">
        <v>59.6</v>
      </c>
      <c r="O498">
        <v>3739.8</v>
      </c>
      <c r="P498" t="s">
        <v>14</v>
      </c>
    </row>
    <row r="499" spans="1:16" x14ac:dyDescent="0.25">
      <c r="A499" t="s">
        <v>686</v>
      </c>
      <c r="B499" t="s">
        <v>19</v>
      </c>
      <c r="C499">
        <v>0</v>
      </c>
      <c r="D499" t="s">
        <v>14</v>
      </c>
      <c r="E499">
        <f>IF(D499="Yes",1,0)</f>
        <v>0</v>
      </c>
      <c r="F499" t="s">
        <v>14</v>
      </c>
      <c r="G499">
        <f>IF(Table1[[#This Row],[Dependents]]="Yes",1,0)</f>
        <v>0</v>
      </c>
      <c r="H499">
        <v>33</v>
      </c>
      <c r="I499" t="s">
        <v>13</v>
      </c>
      <c r="J499" t="s">
        <v>23</v>
      </c>
      <c r="K499" t="s">
        <v>30</v>
      </c>
      <c r="L499" t="s">
        <v>14</v>
      </c>
      <c r="M499" t="s">
        <v>21</v>
      </c>
      <c r="N499">
        <v>80.599999999999994</v>
      </c>
      <c r="O499">
        <v>2651.1</v>
      </c>
      <c r="P499" t="s">
        <v>14</v>
      </c>
    </row>
    <row r="500" spans="1:16" x14ac:dyDescent="0.25">
      <c r="A500" t="s">
        <v>693</v>
      </c>
      <c r="B500" t="s">
        <v>19</v>
      </c>
      <c r="C500">
        <v>0</v>
      </c>
      <c r="D500" t="s">
        <v>14</v>
      </c>
      <c r="E500">
        <f>IF(D500="Yes",1,0)</f>
        <v>0</v>
      </c>
      <c r="F500" t="s">
        <v>14</v>
      </c>
      <c r="G500">
        <f>IF(Table1[[#This Row],[Dependents]]="Yes",1,0)</f>
        <v>0</v>
      </c>
      <c r="H500">
        <v>24</v>
      </c>
      <c r="I500" t="s">
        <v>13</v>
      </c>
      <c r="J500" t="s">
        <v>23</v>
      </c>
      <c r="K500" t="s">
        <v>16</v>
      </c>
      <c r="L500" t="s">
        <v>13</v>
      </c>
      <c r="M500" t="s">
        <v>25</v>
      </c>
      <c r="N500">
        <v>79.849999999999994</v>
      </c>
      <c r="O500">
        <v>2001</v>
      </c>
      <c r="P500" t="s">
        <v>14</v>
      </c>
    </row>
    <row r="501" spans="1:16" x14ac:dyDescent="0.25">
      <c r="A501" t="s">
        <v>696</v>
      </c>
      <c r="B501" t="s">
        <v>19</v>
      </c>
      <c r="C501">
        <v>0</v>
      </c>
      <c r="D501" t="s">
        <v>13</v>
      </c>
      <c r="E501">
        <f>IF(D501="Yes",1,0)</f>
        <v>1</v>
      </c>
      <c r="F501" t="s">
        <v>13</v>
      </c>
      <c r="G501">
        <f>IF(Table1[[#This Row],[Dependents]]="Yes",1,0)</f>
        <v>1</v>
      </c>
      <c r="H501">
        <v>4</v>
      </c>
      <c r="I501" t="s">
        <v>13</v>
      </c>
      <c r="J501" t="s">
        <v>14</v>
      </c>
      <c r="K501" t="s">
        <v>16</v>
      </c>
      <c r="L501" t="s">
        <v>13</v>
      </c>
      <c r="M501" t="s">
        <v>27</v>
      </c>
      <c r="N501">
        <v>20.5</v>
      </c>
      <c r="O501">
        <v>77.599999999999994</v>
      </c>
      <c r="P501" t="s">
        <v>14</v>
      </c>
    </row>
    <row r="502" spans="1:16" x14ac:dyDescent="0.25">
      <c r="A502" t="s">
        <v>699</v>
      </c>
      <c r="B502" t="s">
        <v>19</v>
      </c>
      <c r="C502">
        <v>0</v>
      </c>
      <c r="D502" t="s">
        <v>13</v>
      </c>
      <c r="E502">
        <f>IF(D502="Yes",1,0)</f>
        <v>1</v>
      </c>
      <c r="F502" t="s">
        <v>13</v>
      </c>
      <c r="G502">
        <f>IF(Table1[[#This Row],[Dependents]]="Yes",1,0)</f>
        <v>1</v>
      </c>
      <c r="H502">
        <v>35</v>
      </c>
      <c r="I502" t="s">
        <v>13</v>
      </c>
      <c r="J502" t="s">
        <v>14</v>
      </c>
      <c r="K502" t="s">
        <v>30</v>
      </c>
      <c r="L502" t="s">
        <v>14</v>
      </c>
      <c r="M502" t="s">
        <v>21</v>
      </c>
      <c r="N502">
        <v>20.5</v>
      </c>
      <c r="O502">
        <v>759.35</v>
      </c>
      <c r="P502" t="s">
        <v>14</v>
      </c>
    </row>
    <row r="503" spans="1:16" x14ac:dyDescent="0.25">
      <c r="A503" t="s">
        <v>525</v>
      </c>
      <c r="B503" t="s">
        <v>12</v>
      </c>
      <c r="C503">
        <v>0</v>
      </c>
      <c r="D503" t="s">
        <v>13</v>
      </c>
      <c r="E503">
        <f>IF(D503="Yes",1,0)</f>
        <v>1</v>
      </c>
      <c r="F503" t="s">
        <v>14</v>
      </c>
      <c r="G503">
        <f>IF(Table1[[#This Row],[Dependents]]="Yes",1,0)</f>
        <v>0</v>
      </c>
      <c r="H503">
        <v>20</v>
      </c>
      <c r="I503" t="s">
        <v>13</v>
      </c>
      <c r="J503" t="s">
        <v>23</v>
      </c>
      <c r="K503" t="s">
        <v>16</v>
      </c>
      <c r="L503" t="s">
        <v>13</v>
      </c>
      <c r="M503" t="s">
        <v>27</v>
      </c>
      <c r="N503">
        <v>81</v>
      </c>
      <c r="O503">
        <v>1683.7</v>
      </c>
      <c r="P503" t="s">
        <v>14</v>
      </c>
    </row>
    <row r="504" spans="1:16" x14ac:dyDescent="0.25">
      <c r="A504" t="s">
        <v>526</v>
      </c>
      <c r="B504" t="s">
        <v>12</v>
      </c>
      <c r="C504">
        <v>0</v>
      </c>
      <c r="D504" t="s">
        <v>14</v>
      </c>
      <c r="E504">
        <f>IF(D504="Yes",1,0)</f>
        <v>0</v>
      </c>
      <c r="F504" t="s">
        <v>14</v>
      </c>
      <c r="G504">
        <f>IF(Table1[[#This Row],[Dependents]]="Yes",1,0)</f>
        <v>0</v>
      </c>
      <c r="H504">
        <v>58</v>
      </c>
      <c r="I504" t="s">
        <v>13</v>
      </c>
      <c r="J504" t="s">
        <v>14</v>
      </c>
      <c r="K504" t="s">
        <v>30</v>
      </c>
      <c r="L504" t="s">
        <v>13</v>
      </c>
      <c r="M504" t="s">
        <v>25</v>
      </c>
      <c r="N504">
        <v>24.7</v>
      </c>
      <c r="O504">
        <v>1519</v>
      </c>
      <c r="P504" t="s">
        <v>14</v>
      </c>
    </row>
    <row r="505" spans="1:16" x14ac:dyDescent="0.25">
      <c r="A505" t="s">
        <v>527</v>
      </c>
      <c r="B505" t="s">
        <v>12</v>
      </c>
      <c r="C505">
        <v>0</v>
      </c>
      <c r="D505" t="s">
        <v>14</v>
      </c>
      <c r="E505">
        <f>IF(D505="Yes",1,0)</f>
        <v>0</v>
      </c>
      <c r="F505" t="s">
        <v>13</v>
      </c>
      <c r="G505">
        <f>IF(Table1[[#This Row],[Dependents]]="Yes",1,0)</f>
        <v>1</v>
      </c>
      <c r="H505">
        <v>14</v>
      </c>
      <c r="I505" t="s">
        <v>13</v>
      </c>
      <c r="J505" t="s">
        <v>23</v>
      </c>
      <c r="K505" t="s">
        <v>16</v>
      </c>
      <c r="L505" t="s">
        <v>13</v>
      </c>
      <c r="M505" t="s">
        <v>27</v>
      </c>
      <c r="N505">
        <v>86</v>
      </c>
      <c r="O505">
        <v>1164.05</v>
      </c>
      <c r="P505" t="s">
        <v>14</v>
      </c>
    </row>
    <row r="506" spans="1:16" x14ac:dyDescent="0.25">
      <c r="A506" t="s">
        <v>701</v>
      </c>
      <c r="B506" t="s">
        <v>19</v>
      </c>
      <c r="C506">
        <v>0</v>
      </c>
      <c r="D506" t="s">
        <v>14</v>
      </c>
      <c r="E506">
        <f>IF(D506="Yes",1,0)</f>
        <v>0</v>
      </c>
      <c r="F506" t="s">
        <v>14</v>
      </c>
      <c r="G506">
        <f>IF(Table1[[#This Row],[Dependents]]="Yes",1,0)</f>
        <v>0</v>
      </c>
      <c r="H506">
        <v>22</v>
      </c>
      <c r="I506" t="s">
        <v>13</v>
      </c>
      <c r="J506" t="s">
        <v>15</v>
      </c>
      <c r="K506" t="s">
        <v>16</v>
      </c>
      <c r="L506" t="s">
        <v>14</v>
      </c>
      <c r="M506" t="s">
        <v>27</v>
      </c>
      <c r="N506">
        <v>55.1</v>
      </c>
      <c r="O506">
        <v>1253.1500000000001</v>
      </c>
      <c r="P506" t="s">
        <v>14</v>
      </c>
    </row>
    <row r="507" spans="1:16" x14ac:dyDescent="0.25">
      <c r="A507" t="s">
        <v>703</v>
      </c>
      <c r="B507" t="s">
        <v>19</v>
      </c>
      <c r="C507">
        <v>0</v>
      </c>
      <c r="D507" t="s">
        <v>14</v>
      </c>
      <c r="E507">
        <f>IF(D507="Yes",1,0)</f>
        <v>0</v>
      </c>
      <c r="F507" t="s">
        <v>14</v>
      </c>
      <c r="G507">
        <f>IF(Table1[[#This Row],[Dependents]]="Yes",1,0)</f>
        <v>0</v>
      </c>
      <c r="H507">
        <v>22</v>
      </c>
      <c r="I507" t="s">
        <v>13</v>
      </c>
      <c r="J507" t="s">
        <v>23</v>
      </c>
      <c r="K507" t="s">
        <v>16</v>
      </c>
      <c r="L507" t="s">
        <v>13</v>
      </c>
      <c r="M507" t="s">
        <v>17</v>
      </c>
      <c r="N507">
        <v>95.1</v>
      </c>
      <c r="O507">
        <v>2162.6</v>
      </c>
      <c r="P507" t="s">
        <v>14</v>
      </c>
    </row>
    <row r="508" spans="1:16" x14ac:dyDescent="0.25">
      <c r="A508" t="s">
        <v>530</v>
      </c>
      <c r="B508" t="s">
        <v>12</v>
      </c>
      <c r="C508">
        <v>0</v>
      </c>
      <c r="D508" t="s">
        <v>13</v>
      </c>
      <c r="E508">
        <f>IF(D508="Yes",1,0)</f>
        <v>1</v>
      </c>
      <c r="F508" t="s">
        <v>14</v>
      </c>
      <c r="G508">
        <f>IF(Table1[[#This Row],[Dependents]]="Yes",1,0)</f>
        <v>0</v>
      </c>
      <c r="H508">
        <v>71</v>
      </c>
      <c r="I508" t="s">
        <v>14</v>
      </c>
      <c r="J508" t="s">
        <v>15</v>
      </c>
      <c r="K508" t="s">
        <v>30</v>
      </c>
      <c r="L508" t="s">
        <v>14</v>
      </c>
      <c r="M508" t="s">
        <v>21</v>
      </c>
      <c r="N508">
        <v>58.25</v>
      </c>
      <c r="O508">
        <v>4145.8999999999996</v>
      </c>
      <c r="P508" t="s">
        <v>14</v>
      </c>
    </row>
    <row r="509" spans="1:16" x14ac:dyDescent="0.25">
      <c r="A509" t="s">
        <v>705</v>
      </c>
      <c r="B509" t="s">
        <v>19</v>
      </c>
      <c r="C509">
        <v>0</v>
      </c>
      <c r="D509" t="s">
        <v>14</v>
      </c>
      <c r="E509">
        <f>IF(D509="Yes",1,0)</f>
        <v>0</v>
      </c>
      <c r="F509" t="s">
        <v>14</v>
      </c>
      <c r="G509">
        <f>IF(Table1[[#This Row],[Dependents]]="Yes",1,0)</f>
        <v>0</v>
      </c>
      <c r="H509">
        <v>4</v>
      </c>
      <c r="I509" t="s">
        <v>13</v>
      </c>
      <c r="J509" t="s">
        <v>15</v>
      </c>
      <c r="K509" t="s">
        <v>16</v>
      </c>
      <c r="L509" t="s">
        <v>14</v>
      </c>
      <c r="M509" t="s">
        <v>17</v>
      </c>
      <c r="N509">
        <v>56.75</v>
      </c>
      <c r="O509">
        <v>245.15</v>
      </c>
      <c r="P509" t="s">
        <v>14</v>
      </c>
    </row>
    <row r="510" spans="1:16" x14ac:dyDescent="0.25">
      <c r="A510" t="s">
        <v>532</v>
      </c>
      <c r="B510" t="s">
        <v>12</v>
      </c>
      <c r="C510">
        <v>0</v>
      </c>
      <c r="D510" t="s">
        <v>14</v>
      </c>
      <c r="E510">
        <f>IF(D510="Yes",1,0)</f>
        <v>0</v>
      </c>
      <c r="F510" t="s">
        <v>14</v>
      </c>
      <c r="G510">
        <f>IF(Table1[[#This Row],[Dependents]]="Yes",1,0)</f>
        <v>0</v>
      </c>
      <c r="H510">
        <v>26</v>
      </c>
      <c r="I510" t="s">
        <v>14</v>
      </c>
      <c r="J510" t="s">
        <v>15</v>
      </c>
      <c r="K510" t="s">
        <v>16</v>
      </c>
      <c r="L510" t="s">
        <v>13</v>
      </c>
      <c r="M510" t="s">
        <v>25</v>
      </c>
      <c r="N510">
        <v>50.35</v>
      </c>
      <c r="O510">
        <v>1277.5</v>
      </c>
      <c r="P510" t="s">
        <v>14</v>
      </c>
    </row>
    <row r="511" spans="1:16" x14ac:dyDescent="0.25">
      <c r="A511" t="s">
        <v>706</v>
      </c>
      <c r="B511" t="s">
        <v>19</v>
      </c>
      <c r="C511">
        <v>0</v>
      </c>
      <c r="D511" t="s">
        <v>14</v>
      </c>
      <c r="E511">
        <f>IF(D511="Yes",1,0)</f>
        <v>0</v>
      </c>
      <c r="F511" t="s">
        <v>14</v>
      </c>
      <c r="G511">
        <f>IF(Table1[[#This Row],[Dependents]]="Yes",1,0)</f>
        <v>0</v>
      </c>
      <c r="H511">
        <v>25</v>
      </c>
      <c r="I511" t="s">
        <v>13</v>
      </c>
      <c r="J511" t="s">
        <v>15</v>
      </c>
      <c r="K511" t="s">
        <v>16</v>
      </c>
      <c r="L511" t="s">
        <v>14</v>
      </c>
      <c r="M511" t="s">
        <v>21</v>
      </c>
      <c r="N511">
        <v>81.75</v>
      </c>
      <c r="O511">
        <v>2028.8</v>
      </c>
      <c r="P511" t="s">
        <v>14</v>
      </c>
    </row>
    <row r="512" spans="1:16" x14ac:dyDescent="0.25">
      <c r="A512" t="s">
        <v>708</v>
      </c>
      <c r="B512" t="s">
        <v>19</v>
      </c>
      <c r="C512">
        <v>1</v>
      </c>
      <c r="D512" t="s">
        <v>13</v>
      </c>
      <c r="E512">
        <f>IF(D512="Yes",1,0)</f>
        <v>1</v>
      </c>
      <c r="F512" t="s">
        <v>14</v>
      </c>
      <c r="G512">
        <f>IF(Table1[[#This Row],[Dependents]]="Yes",1,0)</f>
        <v>0</v>
      </c>
      <c r="H512">
        <v>7</v>
      </c>
      <c r="I512" t="s">
        <v>14</v>
      </c>
      <c r="J512" t="s">
        <v>15</v>
      </c>
      <c r="K512" t="s">
        <v>16</v>
      </c>
      <c r="L512" t="s">
        <v>14</v>
      </c>
      <c r="M512" t="s">
        <v>21</v>
      </c>
      <c r="N512">
        <v>29.8</v>
      </c>
      <c r="O512">
        <v>220.45</v>
      </c>
      <c r="P512" t="s">
        <v>14</v>
      </c>
    </row>
    <row r="513" spans="1:16" x14ac:dyDescent="0.25">
      <c r="A513" t="s">
        <v>709</v>
      </c>
      <c r="B513" t="s">
        <v>19</v>
      </c>
      <c r="C513">
        <v>0</v>
      </c>
      <c r="D513" t="s">
        <v>14</v>
      </c>
      <c r="E513">
        <f>IF(D513="Yes",1,0)</f>
        <v>0</v>
      </c>
      <c r="F513" t="s">
        <v>14</v>
      </c>
      <c r="G513">
        <f>IF(Table1[[#This Row],[Dependents]]="Yes",1,0)</f>
        <v>0</v>
      </c>
      <c r="H513">
        <v>17</v>
      </c>
      <c r="I513" t="s">
        <v>13</v>
      </c>
      <c r="J513" t="s">
        <v>14</v>
      </c>
      <c r="K513" t="s">
        <v>20</v>
      </c>
      <c r="L513" t="s">
        <v>13</v>
      </c>
      <c r="M513" t="s">
        <v>27</v>
      </c>
      <c r="N513">
        <v>20.5</v>
      </c>
      <c r="O513">
        <v>365.8</v>
      </c>
      <c r="P513" t="s">
        <v>14</v>
      </c>
    </row>
    <row r="514" spans="1:16" x14ac:dyDescent="0.25">
      <c r="A514" t="s">
        <v>536</v>
      </c>
      <c r="B514" t="s">
        <v>12</v>
      </c>
      <c r="C514">
        <v>0</v>
      </c>
      <c r="D514" t="s">
        <v>13</v>
      </c>
      <c r="E514">
        <f>IF(D514="Yes",1,0)</f>
        <v>1</v>
      </c>
      <c r="F514" t="s">
        <v>13</v>
      </c>
      <c r="G514">
        <f>IF(Table1[[#This Row],[Dependents]]="Yes",1,0)</f>
        <v>1</v>
      </c>
      <c r="H514">
        <v>4</v>
      </c>
      <c r="I514" t="s">
        <v>13</v>
      </c>
      <c r="J514" t="s">
        <v>23</v>
      </c>
      <c r="K514" t="s">
        <v>16</v>
      </c>
      <c r="L514" t="s">
        <v>13</v>
      </c>
      <c r="M514" t="s">
        <v>17</v>
      </c>
      <c r="N514">
        <v>85.95</v>
      </c>
      <c r="O514">
        <v>381.3</v>
      </c>
      <c r="P514" t="s">
        <v>13</v>
      </c>
    </row>
    <row r="515" spans="1:16" x14ac:dyDescent="0.25">
      <c r="A515" t="s">
        <v>714</v>
      </c>
      <c r="B515" t="s">
        <v>19</v>
      </c>
      <c r="C515">
        <v>0</v>
      </c>
      <c r="D515" t="s">
        <v>13</v>
      </c>
      <c r="E515">
        <f>IF(D515="Yes",1,0)</f>
        <v>1</v>
      </c>
      <c r="F515" t="s">
        <v>14</v>
      </c>
      <c r="G515">
        <f>IF(Table1[[#This Row],[Dependents]]="Yes",1,0)</f>
        <v>0</v>
      </c>
      <c r="H515">
        <v>49</v>
      </c>
      <c r="I515" t="s">
        <v>13</v>
      </c>
      <c r="J515" t="s">
        <v>23</v>
      </c>
      <c r="K515" t="s">
        <v>16</v>
      </c>
      <c r="L515" t="s">
        <v>13</v>
      </c>
      <c r="M515" t="s">
        <v>21</v>
      </c>
      <c r="N515">
        <v>93.85</v>
      </c>
      <c r="O515">
        <v>4733.1000000000004</v>
      </c>
      <c r="P515" t="s">
        <v>14</v>
      </c>
    </row>
    <row r="516" spans="1:16" x14ac:dyDescent="0.25">
      <c r="A516" t="s">
        <v>715</v>
      </c>
      <c r="B516" t="s">
        <v>19</v>
      </c>
      <c r="C516">
        <v>0</v>
      </c>
      <c r="D516" t="s">
        <v>14</v>
      </c>
      <c r="E516">
        <f>IF(D516="Yes",1,0)</f>
        <v>0</v>
      </c>
      <c r="F516" t="s">
        <v>14</v>
      </c>
      <c r="G516">
        <f>IF(Table1[[#This Row],[Dependents]]="Yes",1,0)</f>
        <v>0</v>
      </c>
      <c r="H516">
        <v>58</v>
      </c>
      <c r="I516" t="s">
        <v>13</v>
      </c>
      <c r="J516" t="s">
        <v>15</v>
      </c>
      <c r="K516" t="s">
        <v>30</v>
      </c>
      <c r="L516" t="s">
        <v>14</v>
      </c>
      <c r="M516" t="s">
        <v>21</v>
      </c>
      <c r="N516">
        <v>70.099999999999994</v>
      </c>
      <c r="O516">
        <v>4048.95</v>
      </c>
      <c r="P516" t="s">
        <v>14</v>
      </c>
    </row>
    <row r="517" spans="1:16" x14ac:dyDescent="0.25">
      <c r="A517" t="s">
        <v>539</v>
      </c>
      <c r="B517" t="s">
        <v>12</v>
      </c>
      <c r="C517">
        <v>0</v>
      </c>
      <c r="D517" t="s">
        <v>14</v>
      </c>
      <c r="E517">
        <f>IF(D517="Yes",1,0)</f>
        <v>0</v>
      </c>
      <c r="F517" t="s">
        <v>14</v>
      </c>
      <c r="G517">
        <f>IF(Table1[[#This Row],[Dependents]]="Yes",1,0)</f>
        <v>0</v>
      </c>
      <c r="H517">
        <v>22</v>
      </c>
      <c r="I517" t="s">
        <v>13</v>
      </c>
      <c r="J517" t="s">
        <v>14</v>
      </c>
      <c r="K517" t="s">
        <v>30</v>
      </c>
      <c r="L517" t="s">
        <v>14</v>
      </c>
      <c r="M517" t="s">
        <v>27</v>
      </c>
      <c r="N517">
        <v>26.25</v>
      </c>
      <c r="O517">
        <v>605.9</v>
      </c>
      <c r="P517" t="s">
        <v>14</v>
      </c>
    </row>
    <row r="518" spans="1:16" x14ac:dyDescent="0.25">
      <c r="A518" t="s">
        <v>540</v>
      </c>
      <c r="B518" t="s">
        <v>12</v>
      </c>
      <c r="C518">
        <v>0</v>
      </c>
      <c r="D518" t="s">
        <v>13</v>
      </c>
      <c r="E518">
        <f>IF(D518="Yes",1,0)</f>
        <v>1</v>
      </c>
      <c r="F518" t="s">
        <v>13</v>
      </c>
      <c r="G518">
        <f>IF(Table1[[#This Row],[Dependents]]="Yes",1,0)</f>
        <v>1</v>
      </c>
      <c r="H518">
        <v>5</v>
      </c>
      <c r="I518" t="s">
        <v>13</v>
      </c>
      <c r="J518" t="s">
        <v>23</v>
      </c>
      <c r="K518" t="s">
        <v>16</v>
      </c>
      <c r="L518" t="s">
        <v>13</v>
      </c>
      <c r="M518" t="s">
        <v>17</v>
      </c>
      <c r="N518">
        <v>80.849999999999994</v>
      </c>
      <c r="O518">
        <v>356.1</v>
      </c>
      <c r="P518" t="s">
        <v>14</v>
      </c>
    </row>
    <row r="519" spans="1:16" x14ac:dyDescent="0.25">
      <c r="A519" t="s">
        <v>541</v>
      </c>
      <c r="B519" t="s">
        <v>12</v>
      </c>
      <c r="C519">
        <v>1</v>
      </c>
      <c r="D519" t="s">
        <v>14</v>
      </c>
      <c r="E519">
        <f>IF(D519="Yes",1,0)</f>
        <v>0</v>
      </c>
      <c r="F519" t="s">
        <v>14</v>
      </c>
      <c r="G519">
        <f>IF(Table1[[#This Row],[Dependents]]="Yes",1,0)</f>
        <v>0</v>
      </c>
      <c r="H519">
        <v>30</v>
      </c>
      <c r="I519" t="s">
        <v>13</v>
      </c>
      <c r="J519" t="s">
        <v>23</v>
      </c>
      <c r="K519" t="s">
        <v>16</v>
      </c>
      <c r="L519" t="s">
        <v>14</v>
      </c>
      <c r="M519" t="s">
        <v>25</v>
      </c>
      <c r="N519">
        <v>91.7</v>
      </c>
      <c r="O519">
        <v>2758.15</v>
      </c>
      <c r="P519" t="s">
        <v>13</v>
      </c>
    </row>
    <row r="520" spans="1:16" x14ac:dyDescent="0.25">
      <c r="A520" t="s">
        <v>727</v>
      </c>
      <c r="B520" t="s">
        <v>19</v>
      </c>
      <c r="C520">
        <v>0</v>
      </c>
      <c r="D520" t="s">
        <v>14</v>
      </c>
      <c r="E520">
        <f>IF(D520="Yes",1,0)</f>
        <v>0</v>
      </c>
      <c r="F520" t="s">
        <v>14</v>
      </c>
      <c r="G520">
        <f>IF(Table1[[#This Row],[Dependents]]="Yes",1,0)</f>
        <v>0</v>
      </c>
      <c r="H520">
        <v>1</v>
      </c>
      <c r="I520" t="s">
        <v>13</v>
      </c>
      <c r="J520" t="s">
        <v>14</v>
      </c>
      <c r="K520" t="s">
        <v>16</v>
      </c>
      <c r="L520" t="s">
        <v>14</v>
      </c>
      <c r="M520" t="s">
        <v>21</v>
      </c>
      <c r="N520">
        <v>19.75</v>
      </c>
      <c r="O520">
        <v>19.75</v>
      </c>
      <c r="P520" t="s">
        <v>14</v>
      </c>
    </row>
    <row r="521" spans="1:16" x14ac:dyDescent="0.25">
      <c r="A521" t="s">
        <v>543</v>
      </c>
      <c r="B521" t="s">
        <v>12</v>
      </c>
      <c r="C521">
        <v>0</v>
      </c>
      <c r="D521" t="s">
        <v>14</v>
      </c>
      <c r="E521">
        <f>IF(D521="Yes",1,0)</f>
        <v>0</v>
      </c>
      <c r="F521" t="s">
        <v>14</v>
      </c>
      <c r="G521">
        <f>IF(Table1[[#This Row],[Dependents]]="Yes",1,0)</f>
        <v>0</v>
      </c>
      <c r="H521">
        <v>45</v>
      </c>
      <c r="I521" t="s">
        <v>13</v>
      </c>
      <c r="J521" t="s">
        <v>23</v>
      </c>
      <c r="K521" t="s">
        <v>16</v>
      </c>
      <c r="L521" t="s">
        <v>13</v>
      </c>
      <c r="M521" t="s">
        <v>17</v>
      </c>
      <c r="N521">
        <v>87.25</v>
      </c>
      <c r="O521">
        <v>3941.7</v>
      </c>
      <c r="P521" t="s">
        <v>13</v>
      </c>
    </row>
    <row r="522" spans="1:16" x14ac:dyDescent="0.25">
      <c r="A522" t="s">
        <v>728</v>
      </c>
      <c r="B522" t="s">
        <v>19</v>
      </c>
      <c r="C522">
        <v>0</v>
      </c>
      <c r="D522" t="s">
        <v>14</v>
      </c>
      <c r="E522">
        <f>IF(D522="Yes",1,0)</f>
        <v>0</v>
      </c>
      <c r="F522" t="s">
        <v>13</v>
      </c>
      <c r="G522">
        <f>IF(Table1[[#This Row],[Dependents]]="Yes",1,0)</f>
        <v>1</v>
      </c>
      <c r="H522">
        <v>27</v>
      </c>
      <c r="I522" t="s">
        <v>13</v>
      </c>
      <c r="J522" t="s">
        <v>14</v>
      </c>
      <c r="K522" t="s">
        <v>16</v>
      </c>
      <c r="L522" t="s">
        <v>14</v>
      </c>
      <c r="M522" t="s">
        <v>27</v>
      </c>
      <c r="N522">
        <v>19.149999999999999</v>
      </c>
      <c r="O522">
        <v>537.35</v>
      </c>
      <c r="P522" t="s">
        <v>14</v>
      </c>
    </row>
    <row r="523" spans="1:16" x14ac:dyDescent="0.25">
      <c r="A523" t="s">
        <v>729</v>
      </c>
      <c r="B523" t="s">
        <v>19</v>
      </c>
      <c r="C523">
        <v>0</v>
      </c>
      <c r="D523" t="s">
        <v>13</v>
      </c>
      <c r="E523">
        <f>IF(D523="Yes",1,0)</f>
        <v>1</v>
      </c>
      <c r="F523" t="s">
        <v>13</v>
      </c>
      <c r="G523">
        <f>IF(Table1[[#This Row],[Dependents]]="Yes",1,0)</f>
        <v>1</v>
      </c>
      <c r="H523">
        <v>34</v>
      </c>
      <c r="I523" t="s">
        <v>13</v>
      </c>
      <c r="J523" t="s">
        <v>14</v>
      </c>
      <c r="K523" t="s">
        <v>20</v>
      </c>
      <c r="L523" t="s">
        <v>14</v>
      </c>
      <c r="M523" t="s">
        <v>25</v>
      </c>
      <c r="N523">
        <v>19.600000000000001</v>
      </c>
      <c r="O523">
        <v>678.8</v>
      </c>
      <c r="P523" t="s">
        <v>14</v>
      </c>
    </row>
    <row r="524" spans="1:16" x14ac:dyDescent="0.25">
      <c r="A524" t="s">
        <v>546</v>
      </c>
      <c r="B524" t="s">
        <v>12</v>
      </c>
      <c r="C524">
        <v>0</v>
      </c>
      <c r="D524" t="s">
        <v>13</v>
      </c>
      <c r="E524">
        <f>IF(D524="Yes",1,0)</f>
        <v>1</v>
      </c>
      <c r="F524" t="s">
        <v>13</v>
      </c>
      <c r="G524">
        <f>IF(Table1[[#This Row],[Dependents]]="Yes",1,0)</f>
        <v>1</v>
      </c>
      <c r="H524">
        <v>72</v>
      </c>
      <c r="I524" t="s">
        <v>13</v>
      </c>
      <c r="J524" t="s">
        <v>23</v>
      </c>
      <c r="K524" t="s">
        <v>30</v>
      </c>
      <c r="L524" t="s">
        <v>14</v>
      </c>
      <c r="M524" t="s">
        <v>21</v>
      </c>
      <c r="N524">
        <v>79.05</v>
      </c>
      <c r="O524">
        <v>5730.7</v>
      </c>
      <c r="P524" t="s">
        <v>14</v>
      </c>
    </row>
    <row r="525" spans="1:16" x14ac:dyDescent="0.25">
      <c r="A525" t="s">
        <v>547</v>
      </c>
      <c r="B525" t="s">
        <v>12</v>
      </c>
      <c r="C525">
        <v>0</v>
      </c>
      <c r="D525" t="s">
        <v>13</v>
      </c>
      <c r="E525">
        <f>IF(D525="Yes",1,0)</f>
        <v>1</v>
      </c>
      <c r="F525" t="s">
        <v>14</v>
      </c>
      <c r="G525">
        <f>IF(Table1[[#This Row],[Dependents]]="Yes",1,0)</f>
        <v>0</v>
      </c>
      <c r="H525">
        <v>27</v>
      </c>
      <c r="I525" t="s">
        <v>13</v>
      </c>
      <c r="J525" t="s">
        <v>23</v>
      </c>
      <c r="K525" t="s">
        <v>16</v>
      </c>
      <c r="L525" t="s">
        <v>14</v>
      </c>
      <c r="M525" t="s">
        <v>21</v>
      </c>
      <c r="N525">
        <v>90.15</v>
      </c>
      <c r="O525">
        <v>2423.4</v>
      </c>
      <c r="P525" t="s">
        <v>14</v>
      </c>
    </row>
    <row r="526" spans="1:16" x14ac:dyDescent="0.25">
      <c r="A526" t="s">
        <v>736</v>
      </c>
      <c r="B526" t="s">
        <v>19</v>
      </c>
      <c r="C526">
        <v>0</v>
      </c>
      <c r="D526" t="s">
        <v>13</v>
      </c>
      <c r="E526">
        <f>IF(D526="Yes",1,0)</f>
        <v>1</v>
      </c>
      <c r="F526" t="s">
        <v>14</v>
      </c>
      <c r="G526">
        <f>IF(Table1[[#This Row],[Dependents]]="Yes",1,0)</f>
        <v>0</v>
      </c>
      <c r="H526">
        <v>72</v>
      </c>
      <c r="I526" t="s">
        <v>13</v>
      </c>
      <c r="J526" t="s">
        <v>14</v>
      </c>
      <c r="K526" t="s">
        <v>30</v>
      </c>
      <c r="L526" t="s">
        <v>14</v>
      </c>
      <c r="M526" t="s">
        <v>21</v>
      </c>
      <c r="N526">
        <v>20.7</v>
      </c>
      <c r="O526">
        <v>1492.1</v>
      </c>
      <c r="P526" t="s">
        <v>14</v>
      </c>
    </row>
    <row r="527" spans="1:16" x14ac:dyDescent="0.25">
      <c r="A527" t="s">
        <v>737</v>
      </c>
      <c r="B527" t="s">
        <v>19</v>
      </c>
      <c r="C527">
        <v>0</v>
      </c>
      <c r="D527" t="s">
        <v>14</v>
      </c>
      <c r="E527">
        <f>IF(D527="Yes",1,0)</f>
        <v>0</v>
      </c>
      <c r="F527" t="s">
        <v>14</v>
      </c>
      <c r="G527">
        <f>IF(Table1[[#This Row],[Dependents]]="Yes",1,0)</f>
        <v>0</v>
      </c>
      <c r="H527">
        <v>2</v>
      </c>
      <c r="I527" t="s">
        <v>13</v>
      </c>
      <c r="J527" t="s">
        <v>15</v>
      </c>
      <c r="K527" t="s">
        <v>16</v>
      </c>
      <c r="L527" t="s">
        <v>14</v>
      </c>
      <c r="M527" t="s">
        <v>17</v>
      </c>
      <c r="N527">
        <v>70.3</v>
      </c>
      <c r="O527">
        <v>132.4</v>
      </c>
      <c r="P527" t="s">
        <v>14</v>
      </c>
    </row>
    <row r="528" spans="1:16" x14ac:dyDescent="0.25">
      <c r="A528" t="s">
        <v>740</v>
      </c>
      <c r="B528" t="s">
        <v>19</v>
      </c>
      <c r="C528">
        <v>0</v>
      </c>
      <c r="D528" t="s">
        <v>13</v>
      </c>
      <c r="E528">
        <f>IF(D528="Yes",1,0)</f>
        <v>1</v>
      </c>
      <c r="F528" t="s">
        <v>13</v>
      </c>
      <c r="G528">
        <f>IF(Table1[[#This Row],[Dependents]]="Yes",1,0)</f>
        <v>1</v>
      </c>
      <c r="H528">
        <v>4</v>
      </c>
      <c r="I528" t="s">
        <v>13</v>
      </c>
      <c r="J528" t="s">
        <v>23</v>
      </c>
      <c r="K528" t="s">
        <v>16</v>
      </c>
      <c r="L528" t="s">
        <v>13</v>
      </c>
      <c r="M528" t="s">
        <v>27</v>
      </c>
      <c r="N528">
        <v>69.55</v>
      </c>
      <c r="O528">
        <v>284.89999999999998</v>
      </c>
      <c r="P528" t="s">
        <v>14</v>
      </c>
    </row>
    <row r="529" spans="1:16" x14ac:dyDescent="0.25">
      <c r="A529" t="s">
        <v>551</v>
      </c>
      <c r="B529" t="s">
        <v>12</v>
      </c>
      <c r="C529">
        <v>1</v>
      </c>
      <c r="D529" t="s">
        <v>13</v>
      </c>
      <c r="E529">
        <f>IF(D529="Yes",1,0)</f>
        <v>1</v>
      </c>
      <c r="F529" t="s">
        <v>14</v>
      </c>
      <c r="G529">
        <f>IF(Table1[[#This Row],[Dependents]]="Yes",1,0)</f>
        <v>0</v>
      </c>
      <c r="H529">
        <v>72</v>
      </c>
      <c r="I529" t="s">
        <v>13</v>
      </c>
      <c r="J529" t="s">
        <v>15</v>
      </c>
      <c r="K529" t="s">
        <v>30</v>
      </c>
      <c r="L529" t="s">
        <v>13</v>
      </c>
      <c r="M529" t="s">
        <v>21</v>
      </c>
      <c r="N529">
        <v>89.85</v>
      </c>
      <c r="O529">
        <v>6697.35</v>
      </c>
      <c r="P529" t="s">
        <v>14</v>
      </c>
    </row>
    <row r="530" spans="1:16" x14ac:dyDescent="0.25">
      <c r="A530" t="s">
        <v>552</v>
      </c>
      <c r="B530" t="s">
        <v>12</v>
      </c>
      <c r="C530">
        <v>0</v>
      </c>
      <c r="D530" t="s">
        <v>14</v>
      </c>
      <c r="E530">
        <f>IF(D530="Yes",1,0)</f>
        <v>0</v>
      </c>
      <c r="F530" t="s">
        <v>14</v>
      </c>
      <c r="G530">
        <f>IF(Table1[[#This Row],[Dependents]]="Yes",1,0)</f>
        <v>0</v>
      </c>
      <c r="H530">
        <v>47</v>
      </c>
      <c r="I530" t="s">
        <v>13</v>
      </c>
      <c r="J530" t="s">
        <v>15</v>
      </c>
      <c r="K530" t="s">
        <v>30</v>
      </c>
      <c r="L530" t="s">
        <v>13</v>
      </c>
      <c r="M530" t="s">
        <v>27</v>
      </c>
      <c r="N530">
        <v>65</v>
      </c>
      <c r="O530">
        <v>2879.9</v>
      </c>
      <c r="P530" t="s">
        <v>14</v>
      </c>
    </row>
    <row r="531" spans="1:16" x14ac:dyDescent="0.25">
      <c r="A531" t="s">
        <v>553</v>
      </c>
      <c r="B531" t="s">
        <v>12</v>
      </c>
      <c r="C531">
        <v>0</v>
      </c>
      <c r="D531" t="s">
        <v>14</v>
      </c>
      <c r="E531">
        <f>IF(D531="Yes",1,0)</f>
        <v>0</v>
      </c>
      <c r="F531" t="s">
        <v>14</v>
      </c>
      <c r="G531">
        <f>IF(Table1[[#This Row],[Dependents]]="Yes",1,0)</f>
        <v>0</v>
      </c>
      <c r="H531">
        <v>2</v>
      </c>
      <c r="I531" t="s">
        <v>13</v>
      </c>
      <c r="J531" t="s">
        <v>23</v>
      </c>
      <c r="K531" t="s">
        <v>16</v>
      </c>
      <c r="L531" t="s">
        <v>13</v>
      </c>
      <c r="M531" t="s">
        <v>17</v>
      </c>
      <c r="N531">
        <v>80.45</v>
      </c>
      <c r="O531">
        <v>137.1</v>
      </c>
      <c r="P531" t="s">
        <v>14</v>
      </c>
    </row>
    <row r="532" spans="1:16" x14ac:dyDescent="0.25">
      <c r="A532" t="s">
        <v>742</v>
      </c>
      <c r="B532" t="s">
        <v>19</v>
      </c>
      <c r="C532">
        <v>0</v>
      </c>
      <c r="D532" t="s">
        <v>14</v>
      </c>
      <c r="E532">
        <f>IF(D532="Yes",1,0)</f>
        <v>0</v>
      </c>
      <c r="F532" t="s">
        <v>14</v>
      </c>
      <c r="G532">
        <f>IF(Table1[[#This Row],[Dependents]]="Yes",1,0)</f>
        <v>0</v>
      </c>
      <c r="H532">
        <v>21</v>
      </c>
      <c r="I532" t="s">
        <v>13</v>
      </c>
      <c r="J532" t="s">
        <v>14</v>
      </c>
      <c r="K532" t="s">
        <v>16</v>
      </c>
      <c r="L532" t="s">
        <v>14</v>
      </c>
      <c r="M532" t="s">
        <v>27</v>
      </c>
      <c r="N532">
        <v>20</v>
      </c>
      <c r="O532">
        <v>417.7</v>
      </c>
      <c r="P532" t="s">
        <v>14</v>
      </c>
    </row>
    <row r="533" spans="1:16" x14ac:dyDescent="0.25">
      <c r="A533" t="s">
        <v>555</v>
      </c>
      <c r="B533" t="s">
        <v>12</v>
      </c>
      <c r="C533">
        <v>0</v>
      </c>
      <c r="D533" t="s">
        <v>14</v>
      </c>
      <c r="E533">
        <f>IF(D533="Yes",1,0)</f>
        <v>0</v>
      </c>
      <c r="F533" t="s">
        <v>14</v>
      </c>
      <c r="G533">
        <f>IF(Table1[[#This Row],[Dependents]]="Yes",1,0)</f>
        <v>0</v>
      </c>
      <c r="H533">
        <v>5</v>
      </c>
      <c r="I533" t="s">
        <v>13</v>
      </c>
      <c r="J533" t="s">
        <v>15</v>
      </c>
      <c r="K533" t="s">
        <v>16</v>
      </c>
      <c r="L533" t="s">
        <v>13</v>
      </c>
      <c r="M533" t="s">
        <v>25</v>
      </c>
      <c r="N533">
        <v>44.05</v>
      </c>
      <c r="O533">
        <v>202.15</v>
      </c>
      <c r="P533" t="s">
        <v>14</v>
      </c>
    </row>
    <row r="534" spans="1:16" x14ac:dyDescent="0.25">
      <c r="A534" t="s">
        <v>746</v>
      </c>
      <c r="B534" t="s">
        <v>19</v>
      </c>
      <c r="C534">
        <v>1</v>
      </c>
      <c r="D534" t="s">
        <v>13</v>
      </c>
      <c r="E534">
        <f>IF(D534="Yes",1,0)</f>
        <v>1</v>
      </c>
      <c r="F534" t="s">
        <v>14</v>
      </c>
      <c r="G534">
        <f>IF(Table1[[#This Row],[Dependents]]="Yes",1,0)</f>
        <v>0</v>
      </c>
      <c r="H534">
        <v>23</v>
      </c>
      <c r="I534" t="s">
        <v>13</v>
      </c>
      <c r="J534" t="s">
        <v>14</v>
      </c>
      <c r="K534" t="s">
        <v>20</v>
      </c>
      <c r="L534" t="s">
        <v>13</v>
      </c>
      <c r="M534" t="s">
        <v>17</v>
      </c>
      <c r="N534">
        <v>20.75</v>
      </c>
      <c r="O534">
        <v>485.2</v>
      </c>
      <c r="P534" t="s">
        <v>14</v>
      </c>
    </row>
    <row r="535" spans="1:16" x14ac:dyDescent="0.25">
      <c r="A535" t="s">
        <v>557</v>
      </c>
      <c r="B535" t="s">
        <v>12</v>
      </c>
      <c r="C535">
        <v>1</v>
      </c>
      <c r="D535" t="s">
        <v>14</v>
      </c>
      <c r="E535">
        <f>IF(D535="Yes",1,0)</f>
        <v>0</v>
      </c>
      <c r="F535" t="s">
        <v>14</v>
      </c>
      <c r="G535">
        <f>IF(Table1[[#This Row],[Dependents]]="Yes",1,0)</f>
        <v>0</v>
      </c>
      <c r="H535">
        <v>3</v>
      </c>
      <c r="I535" t="s">
        <v>13</v>
      </c>
      <c r="J535" t="s">
        <v>23</v>
      </c>
      <c r="K535" t="s">
        <v>16</v>
      </c>
      <c r="L535" t="s">
        <v>14</v>
      </c>
      <c r="M535" t="s">
        <v>27</v>
      </c>
      <c r="N535">
        <v>75.05</v>
      </c>
      <c r="O535">
        <v>202.9</v>
      </c>
      <c r="P535" t="s">
        <v>14</v>
      </c>
    </row>
    <row r="536" spans="1:16" x14ac:dyDescent="0.25">
      <c r="A536" t="s">
        <v>558</v>
      </c>
      <c r="B536" t="s">
        <v>12</v>
      </c>
      <c r="C536">
        <v>0</v>
      </c>
      <c r="D536" t="s">
        <v>14</v>
      </c>
      <c r="E536">
        <f>IF(D536="Yes",1,0)</f>
        <v>0</v>
      </c>
      <c r="F536" t="s">
        <v>14</v>
      </c>
      <c r="G536">
        <f>IF(Table1[[#This Row],[Dependents]]="Yes",1,0)</f>
        <v>0</v>
      </c>
      <c r="H536">
        <v>63</v>
      </c>
      <c r="I536" t="s">
        <v>13</v>
      </c>
      <c r="J536" t="s">
        <v>23</v>
      </c>
      <c r="K536" t="s">
        <v>20</v>
      </c>
      <c r="L536" t="s">
        <v>13</v>
      </c>
      <c r="M536" t="s">
        <v>25</v>
      </c>
      <c r="N536">
        <v>90.05</v>
      </c>
      <c r="O536">
        <v>5817</v>
      </c>
      <c r="P536" t="s">
        <v>14</v>
      </c>
    </row>
    <row r="537" spans="1:16" x14ac:dyDescent="0.25">
      <c r="A537" t="s">
        <v>749</v>
      </c>
      <c r="B537" t="s">
        <v>19</v>
      </c>
      <c r="C537">
        <v>0</v>
      </c>
      <c r="D537" t="s">
        <v>13</v>
      </c>
      <c r="E537">
        <f>IF(D537="Yes",1,0)</f>
        <v>1</v>
      </c>
      <c r="F537" t="s">
        <v>14</v>
      </c>
      <c r="G537">
        <f>IF(Table1[[#This Row],[Dependents]]="Yes",1,0)</f>
        <v>0</v>
      </c>
      <c r="H537">
        <v>71</v>
      </c>
      <c r="I537" t="s">
        <v>13</v>
      </c>
      <c r="J537" t="s">
        <v>15</v>
      </c>
      <c r="K537" t="s">
        <v>30</v>
      </c>
      <c r="L537" t="s">
        <v>13</v>
      </c>
      <c r="M537" t="s">
        <v>27</v>
      </c>
      <c r="N537">
        <v>80.099999999999994</v>
      </c>
      <c r="O537">
        <v>5585.4</v>
      </c>
      <c r="P537" t="s">
        <v>14</v>
      </c>
    </row>
    <row r="538" spans="1:16" x14ac:dyDescent="0.25">
      <c r="A538" t="s">
        <v>560</v>
      </c>
      <c r="B538" t="s">
        <v>12</v>
      </c>
      <c r="C538">
        <v>0</v>
      </c>
      <c r="D538" t="s">
        <v>13</v>
      </c>
      <c r="E538">
        <f>IF(D538="Yes",1,0)</f>
        <v>1</v>
      </c>
      <c r="F538" t="s">
        <v>14</v>
      </c>
      <c r="G538">
        <f>IF(Table1[[#This Row],[Dependents]]="Yes",1,0)</f>
        <v>0</v>
      </c>
      <c r="H538">
        <v>2</v>
      </c>
      <c r="I538" t="s">
        <v>13</v>
      </c>
      <c r="J538" t="s">
        <v>23</v>
      </c>
      <c r="K538" t="s">
        <v>16</v>
      </c>
      <c r="L538" t="s">
        <v>14</v>
      </c>
      <c r="M538" t="s">
        <v>17</v>
      </c>
      <c r="N538">
        <v>90.35</v>
      </c>
      <c r="O538">
        <v>190.5</v>
      </c>
      <c r="P538" t="s">
        <v>14</v>
      </c>
    </row>
    <row r="539" spans="1:16" x14ac:dyDescent="0.25">
      <c r="A539" t="s">
        <v>751</v>
      </c>
      <c r="B539" t="s">
        <v>19</v>
      </c>
      <c r="C539">
        <v>0</v>
      </c>
      <c r="D539" t="s">
        <v>14</v>
      </c>
      <c r="E539">
        <f>IF(D539="Yes",1,0)</f>
        <v>0</v>
      </c>
      <c r="F539" t="s">
        <v>14</v>
      </c>
      <c r="G539">
        <f>IF(Table1[[#This Row],[Dependents]]="Yes",1,0)</f>
        <v>0</v>
      </c>
      <c r="H539">
        <v>4</v>
      </c>
      <c r="I539" t="s">
        <v>14</v>
      </c>
      <c r="J539" t="s">
        <v>15</v>
      </c>
      <c r="K539" t="s">
        <v>16</v>
      </c>
      <c r="L539" t="s">
        <v>13</v>
      </c>
      <c r="M539" t="s">
        <v>17</v>
      </c>
      <c r="N539">
        <v>40.049999999999997</v>
      </c>
      <c r="O539">
        <v>162.44999999999999</v>
      </c>
      <c r="P539" t="s">
        <v>14</v>
      </c>
    </row>
    <row r="540" spans="1:16" x14ac:dyDescent="0.25">
      <c r="A540" t="s">
        <v>562</v>
      </c>
      <c r="B540" t="s">
        <v>12</v>
      </c>
      <c r="C540">
        <v>0</v>
      </c>
      <c r="D540" t="s">
        <v>14</v>
      </c>
      <c r="E540">
        <f>IF(D540="Yes",1,0)</f>
        <v>0</v>
      </c>
      <c r="F540" t="s">
        <v>14</v>
      </c>
      <c r="G540">
        <f>IF(Table1[[#This Row],[Dependents]]="Yes",1,0)</f>
        <v>0</v>
      </c>
      <c r="H540">
        <v>3</v>
      </c>
      <c r="I540" t="s">
        <v>13</v>
      </c>
      <c r="J540" t="s">
        <v>14</v>
      </c>
      <c r="K540" t="s">
        <v>16</v>
      </c>
      <c r="L540" t="s">
        <v>14</v>
      </c>
      <c r="M540" t="s">
        <v>27</v>
      </c>
      <c r="N540">
        <v>19.850000000000001</v>
      </c>
      <c r="O540">
        <v>57.2</v>
      </c>
      <c r="P540" t="s">
        <v>14</v>
      </c>
    </row>
    <row r="541" spans="1:16" x14ac:dyDescent="0.25">
      <c r="A541" t="s">
        <v>563</v>
      </c>
      <c r="B541" t="s">
        <v>12</v>
      </c>
      <c r="C541">
        <v>0</v>
      </c>
      <c r="D541" t="s">
        <v>14</v>
      </c>
      <c r="E541">
        <f>IF(D541="Yes",1,0)</f>
        <v>0</v>
      </c>
      <c r="F541" t="s">
        <v>13</v>
      </c>
      <c r="G541">
        <f>IF(Table1[[#This Row],[Dependents]]="Yes",1,0)</f>
        <v>1</v>
      </c>
      <c r="H541">
        <v>15</v>
      </c>
      <c r="I541" t="s">
        <v>13</v>
      </c>
      <c r="J541" t="s">
        <v>23</v>
      </c>
      <c r="K541" t="s">
        <v>16</v>
      </c>
      <c r="L541" t="s">
        <v>13</v>
      </c>
      <c r="M541" t="s">
        <v>21</v>
      </c>
      <c r="N541">
        <v>85.9</v>
      </c>
      <c r="O541">
        <v>1269.55</v>
      </c>
      <c r="P541" t="s">
        <v>13</v>
      </c>
    </row>
    <row r="542" spans="1:16" x14ac:dyDescent="0.25">
      <c r="A542" t="s">
        <v>564</v>
      </c>
      <c r="B542" t="s">
        <v>12</v>
      </c>
      <c r="C542">
        <v>0</v>
      </c>
      <c r="D542" t="s">
        <v>13</v>
      </c>
      <c r="E542">
        <f>IF(D542="Yes",1,0)</f>
        <v>1</v>
      </c>
      <c r="F542" t="s">
        <v>13</v>
      </c>
      <c r="G542">
        <f>IF(Table1[[#This Row],[Dependents]]="Yes",1,0)</f>
        <v>1</v>
      </c>
      <c r="H542">
        <v>72</v>
      </c>
      <c r="I542" t="s">
        <v>13</v>
      </c>
      <c r="J542" t="s">
        <v>23</v>
      </c>
      <c r="K542" t="s">
        <v>30</v>
      </c>
      <c r="L542" t="s">
        <v>13</v>
      </c>
      <c r="M542" t="s">
        <v>21</v>
      </c>
      <c r="N542">
        <v>90.35</v>
      </c>
      <c r="O542">
        <v>6563.4</v>
      </c>
      <c r="P542" t="s">
        <v>14</v>
      </c>
    </row>
    <row r="543" spans="1:16" x14ac:dyDescent="0.25">
      <c r="A543" t="s">
        <v>754</v>
      </c>
      <c r="B543" t="s">
        <v>19</v>
      </c>
      <c r="C543">
        <v>0</v>
      </c>
      <c r="D543" t="s">
        <v>14</v>
      </c>
      <c r="E543">
        <f>IF(D543="Yes",1,0)</f>
        <v>0</v>
      </c>
      <c r="F543" t="s">
        <v>14</v>
      </c>
      <c r="G543">
        <f>IF(Table1[[#This Row],[Dependents]]="Yes",1,0)</f>
        <v>0</v>
      </c>
      <c r="H543">
        <v>37</v>
      </c>
      <c r="I543" t="s">
        <v>13</v>
      </c>
      <c r="J543" t="s">
        <v>23</v>
      </c>
      <c r="K543" t="s">
        <v>16</v>
      </c>
      <c r="L543" t="s">
        <v>13</v>
      </c>
      <c r="M543" t="s">
        <v>27</v>
      </c>
      <c r="N543">
        <v>70.349999999999994</v>
      </c>
      <c r="O543">
        <v>2552.9</v>
      </c>
      <c r="P543" t="s">
        <v>14</v>
      </c>
    </row>
    <row r="544" spans="1:16" x14ac:dyDescent="0.25">
      <c r="A544" t="s">
        <v>566</v>
      </c>
      <c r="B544" t="s">
        <v>12</v>
      </c>
      <c r="C544">
        <v>0</v>
      </c>
      <c r="D544" t="s">
        <v>14</v>
      </c>
      <c r="E544">
        <f>IF(D544="Yes",1,0)</f>
        <v>0</v>
      </c>
      <c r="F544" t="s">
        <v>14</v>
      </c>
      <c r="G544">
        <f>IF(Table1[[#This Row],[Dependents]]="Yes",1,0)</f>
        <v>0</v>
      </c>
      <c r="H544">
        <v>22</v>
      </c>
      <c r="I544" t="s">
        <v>13</v>
      </c>
      <c r="J544" t="s">
        <v>23</v>
      </c>
      <c r="K544" t="s">
        <v>16</v>
      </c>
      <c r="L544" t="s">
        <v>14</v>
      </c>
      <c r="M544" t="s">
        <v>17</v>
      </c>
      <c r="N544">
        <v>89.25</v>
      </c>
      <c r="O544">
        <v>1907.85</v>
      </c>
      <c r="P544" t="s">
        <v>13</v>
      </c>
    </row>
    <row r="545" spans="1:16" x14ac:dyDescent="0.25">
      <c r="A545" t="s">
        <v>759</v>
      </c>
      <c r="B545" t="s">
        <v>19</v>
      </c>
      <c r="C545">
        <v>0</v>
      </c>
      <c r="D545" t="s">
        <v>13</v>
      </c>
      <c r="E545">
        <f>IF(D545="Yes",1,0)</f>
        <v>1</v>
      </c>
      <c r="F545" t="s">
        <v>13</v>
      </c>
      <c r="G545">
        <f>IF(Table1[[#This Row],[Dependents]]="Yes",1,0)</f>
        <v>1</v>
      </c>
      <c r="H545">
        <v>27</v>
      </c>
      <c r="I545" t="s">
        <v>13</v>
      </c>
      <c r="J545" t="s">
        <v>15</v>
      </c>
      <c r="K545" t="s">
        <v>16</v>
      </c>
      <c r="L545" t="s">
        <v>14</v>
      </c>
      <c r="M545" t="s">
        <v>21</v>
      </c>
      <c r="N545">
        <v>71.599999999999994</v>
      </c>
      <c r="O545">
        <v>1957.1</v>
      </c>
      <c r="P545" t="s">
        <v>14</v>
      </c>
    </row>
    <row r="546" spans="1:16" x14ac:dyDescent="0.25">
      <c r="A546" t="s">
        <v>568</v>
      </c>
      <c r="B546" t="s">
        <v>12</v>
      </c>
      <c r="C546">
        <v>0</v>
      </c>
      <c r="D546" t="s">
        <v>13</v>
      </c>
      <c r="E546">
        <f>IF(D546="Yes",1,0)</f>
        <v>1</v>
      </c>
      <c r="F546" t="s">
        <v>13</v>
      </c>
      <c r="G546">
        <f>IF(Table1[[#This Row],[Dependents]]="Yes",1,0)</f>
        <v>1</v>
      </c>
      <c r="H546">
        <v>72</v>
      </c>
      <c r="I546" t="s">
        <v>13</v>
      </c>
      <c r="J546" t="s">
        <v>15</v>
      </c>
      <c r="K546" t="s">
        <v>30</v>
      </c>
      <c r="L546" t="s">
        <v>14</v>
      </c>
      <c r="M546" t="s">
        <v>21</v>
      </c>
      <c r="N546">
        <v>66.849999999999994</v>
      </c>
      <c r="O546">
        <v>4758.8</v>
      </c>
      <c r="P546" t="s">
        <v>14</v>
      </c>
    </row>
    <row r="547" spans="1:16" x14ac:dyDescent="0.25">
      <c r="A547" t="s">
        <v>761</v>
      </c>
      <c r="B547" t="s">
        <v>19</v>
      </c>
      <c r="C547">
        <v>0</v>
      </c>
      <c r="D547" t="s">
        <v>13</v>
      </c>
      <c r="E547">
        <f>IF(D547="Yes",1,0)</f>
        <v>1</v>
      </c>
      <c r="F547" t="s">
        <v>13</v>
      </c>
      <c r="G547">
        <f>IF(Table1[[#This Row],[Dependents]]="Yes",1,0)</f>
        <v>1</v>
      </c>
      <c r="H547">
        <v>68</v>
      </c>
      <c r="I547" t="s">
        <v>13</v>
      </c>
      <c r="J547" t="s">
        <v>23</v>
      </c>
      <c r="K547" t="s">
        <v>30</v>
      </c>
      <c r="L547" t="s">
        <v>13</v>
      </c>
      <c r="M547" t="s">
        <v>21</v>
      </c>
      <c r="N547">
        <v>114.7</v>
      </c>
      <c r="O547">
        <v>7849.85</v>
      </c>
      <c r="P547" t="s">
        <v>14</v>
      </c>
    </row>
    <row r="548" spans="1:16" x14ac:dyDescent="0.25">
      <c r="A548" t="s">
        <v>570</v>
      </c>
      <c r="B548" t="s">
        <v>12</v>
      </c>
      <c r="C548">
        <v>0</v>
      </c>
      <c r="D548" t="s">
        <v>14</v>
      </c>
      <c r="E548">
        <f>IF(D548="Yes",1,0)</f>
        <v>0</v>
      </c>
      <c r="F548" t="s">
        <v>14</v>
      </c>
      <c r="G548">
        <f>IF(Table1[[#This Row],[Dependents]]="Yes",1,0)</f>
        <v>0</v>
      </c>
      <c r="H548">
        <v>11</v>
      </c>
      <c r="I548" t="s">
        <v>14</v>
      </c>
      <c r="J548" t="s">
        <v>15</v>
      </c>
      <c r="K548" t="s">
        <v>16</v>
      </c>
      <c r="L548" t="s">
        <v>13</v>
      </c>
      <c r="M548" t="s">
        <v>27</v>
      </c>
      <c r="N548">
        <v>35.799999999999997</v>
      </c>
      <c r="O548">
        <v>363.15</v>
      </c>
      <c r="P548" t="s">
        <v>14</v>
      </c>
    </row>
    <row r="549" spans="1:16" x14ac:dyDescent="0.25">
      <c r="A549" t="s">
        <v>763</v>
      </c>
      <c r="B549" t="s">
        <v>19</v>
      </c>
      <c r="C549">
        <v>0</v>
      </c>
      <c r="D549" t="s">
        <v>13</v>
      </c>
      <c r="E549">
        <f>IF(D549="Yes",1,0)</f>
        <v>1</v>
      </c>
      <c r="F549" t="s">
        <v>14</v>
      </c>
      <c r="G549">
        <f>IF(Table1[[#This Row],[Dependents]]="Yes",1,0)</f>
        <v>0</v>
      </c>
      <c r="H549">
        <v>56</v>
      </c>
      <c r="I549" t="s">
        <v>13</v>
      </c>
      <c r="J549" t="s">
        <v>23</v>
      </c>
      <c r="K549" t="s">
        <v>20</v>
      </c>
      <c r="L549" t="s">
        <v>13</v>
      </c>
      <c r="M549" t="s">
        <v>17</v>
      </c>
      <c r="N549">
        <v>80.900000000000006</v>
      </c>
      <c r="O549">
        <v>4557.5</v>
      </c>
      <c r="P549" t="s">
        <v>14</v>
      </c>
    </row>
    <row r="550" spans="1:16" x14ac:dyDescent="0.25">
      <c r="A550" t="s">
        <v>771</v>
      </c>
      <c r="B550" t="s">
        <v>19</v>
      </c>
      <c r="C550">
        <v>0</v>
      </c>
      <c r="D550" t="s">
        <v>14</v>
      </c>
      <c r="E550">
        <f>IF(D550="Yes",1,0)</f>
        <v>0</v>
      </c>
      <c r="F550" t="s">
        <v>14</v>
      </c>
      <c r="G550">
        <f>IF(Table1[[#This Row],[Dependents]]="Yes",1,0)</f>
        <v>0</v>
      </c>
      <c r="H550">
        <v>29</v>
      </c>
      <c r="I550" t="s">
        <v>13</v>
      </c>
      <c r="J550" t="s">
        <v>14</v>
      </c>
      <c r="K550" t="s">
        <v>20</v>
      </c>
      <c r="L550" t="s">
        <v>13</v>
      </c>
      <c r="M550" t="s">
        <v>27</v>
      </c>
      <c r="N550">
        <v>19.8</v>
      </c>
      <c r="O550">
        <v>572.20000000000005</v>
      </c>
      <c r="P550" t="s">
        <v>14</v>
      </c>
    </row>
    <row r="551" spans="1:16" x14ac:dyDescent="0.25">
      <c r="A551" t="s">
        <v>781</v>
      </c>
      <c r="B551" t="s">
        <v>19</v>
      </c>
      <c r="C551">
        <v>0</v>
      </c>
      <c r="D551" t="s">
        <v>13</v>
      </c>
      <c r="E551">
        <f>IF(D551="Yes",1,0)</f>
        <v>1</v>
      </c>
      <c r="F551" t="s">
        <v>13</v>
      </c>
      <c r="G551">
        <f>IF(Table1[[#This Row],[Dependents]]="Yes",1,0)</f>
        <v>1</v>
      </c>
      <c r="H551">
        <v>26</v>
      </c>
      <c r="I551" t="s">
        <v>13</v>
      </c>
      <c r="J551" t="s">
        <v>14</v>
      </c>
      <c r="K551" t="s">
        <v>20</v>
      </c>
      <c r="L551" t="s">
        <v>13</v>
      </c>
      <c r="M551" t="s">
        <v>21</v>
      </c>
      <c r="N551">
        <v>20.05</v>
      </c>
      <c r="O551">
        <v>505.9</v>
      </c>
      <c r="P551" t="s">
        <v>14</v>
      </c>
    </row>
    <row r="552" spans="1:16" x14ac:dyDescent="0.25">
      <c r="A552" t="s">
        <v>782</v>
      </c>
      <c r="B552" t="s">
        <v>19</v>
      </c>
      <c r="C552">
        <v>0</v>
      </c>
      <c r="D552" t="s">
        <v>14</v>
      </c>
      <c r="E552">
        <f>IF(D552="Yes",1,0)</f>
        <v>0</v>
      </c>
      <c r="F552" t="s">
        <v>14</v>
      </c>
      <c r="G552">
        <f>IF(Table1[[#This Row],[Dependents]]="Yes",1,0)</f>
        <v>0</v>
      </c>
      <c r="H552">
        <v>10</v>
      </c>
      <c r="I552" t="s">
        <v>13</v>
      </c>
      <c r="J552" t="s">
        <v>15</v>
      </c>
      <c r="K552" t="s">
        <v>16</v>
      </c>
      <c r="L552" t="s">
        <v>14</v>
      </c>
      <c r="M552" t="s">
        <v>21</v>
      </c>
      <c r="N552">
        <v>62.25</v>
      </c>
      <c r="O552">
        <v>612.95000000000005</v>
      </c>
      <c r="P552" t="s">
        <v>14</v>
      </c>
    </row>
    <row r="553" spans="1:16" x14ac:dyDescent="0.25">
      <c r="A553" t="s">
        <v>575</v>
      </c>
      <c r="B553" t="s">
        <v>12</v>
      </c>
      <c r="C553">
        <v>0</v>
      </c>
      <c r="D553" t="s">
        <v>14</v>
      </c>
      <c r="E553">
        <f>IF(D553="Yes",1,0)</f>
        <v>0</v>
      </c>
      <c r="F553" t="s">
        <v>14</v>
      </c>
      <c r="G553">
        <f>IF(Table1[[#This Row],[Dependents]]="Yes",1,0)</f>
        <v>0</v>
      </c>
      <c r="H553">
        <v>1</v>
      </c>
      <c r="I553" t="s">
        <v>13</v>
      </c>
      <c r="J553" t="s">
        <v>14</v>
      </c>
      <c r="K553" t="s">
        <v>16</v>
      </c>
      <c r="L553" t="s">
        <v>14</v>
      </c>
      <c r="M553" t="s">
        <v>27</v>
      </c>
      <c r="N553">
        <v>19.899999999999999</v>
      </c>
      <c r="O553">
        <v>19.899999999999999</v>
      </c>
      <c r="P553" t="s">
        <v>13</v>
      </c>
    </row>
    <row r="554" spans="1:16" x14ac:dyDescent="0.25">
      <c r="A554" t="s">
        <v>576</v>
      </c>
      <c r="B554" t="s">
        <v>12</v>
      </c>
      <c r="C554">
        <v>0</v>
      </c>
      <c r="D554" t="s">
        <v>13</v>
      </c>
      <c r="E554">
        <f>IF(D554="Yes",1,0)</f>
        <v>1</v>
      </c>
      <c r="F554" t="s">
        <v>14</v>
      </c>
      <c r="G554">
        <f>IF(Table1[[#This Row],[Dependents]]="Yes",1,0)</f>
        <v>0</v>
      </c>
      <c r="H554">
        <v>5</v>
      </c>
      <c r="I554" t="s">
        <v>13</v>
      </c>
      <c r="J554" t="s">
        <v>23</v>
      </c>
      <c r="K554" t="s">
        <v>16</v>
      </c>
      <c r="L554" t="s">
        <v>13</v>
      </c>
      <c r="M554" t="s">
        <v>27</v>
      </c>
      <c r="N554">
        <v>88.9</v>
      </c>
      <c r="O554">
        <v>454.15</v>
      </c>
      <c r="P554" t="s">
        <v>13</v>
      </c>
    </row>
    <row r="555" spans="1:16" x14ac:dyDescent="0.25">
      <c r="A555" t="s">
        <v>784</v>
      </c>
      <c r="B555" t="s">
        <v>19</v>
      </c>
      <c r="C555">
        <v>0</v>
      </c>
      <c r="D555" t="s">
        <v>13</v>
      </c>
      <c r="E555">
        <f>IF(D555="Yes",1,0)</f>
        <v>1</v>
      </c>
      <c r="F555" t="s">
        <v>14</v>
      </c>
      <c r="G555">
        <f>IF(Table1[[#This Row],[Dependents]]="Yes",1,0)</f>
        <v>0</v>
      </c>
      <c r="H555">
        <v>47</v>
      </c>
      <c r="I555" t="s">
        <v>13</v>
      </c>
      <c r="J555" t="s">
        <v>14</v>
      </c>
      <c r="K555" t="s">
        <v>30</v>
      </c>
      <c r="L555" t="s">
        <v>14</v>
      </c>
      <c r="M555" t="s">
        <v>27</v>
      </c>
      <c r="N555">
        <v>19.649999999999999</v>
      </c>
      <c r="O555">
        <v>973.1</v>
      </c>
      <c r="P555" t="s">
        <v>14</v>
      </c>
    </row>
    <row r="556" spans="1:16" x14ac:dyDescent="0.25">
      <c r="A556" t="s">
        <v>578</v>
      </c>
      <c r="B556" t="s">
        <v>12</v>
      </c>
      <c r="C556">
        <v>0</v>
      </c>
      <c r="D556" t="s">
        <v>13</v>
      </c>
      <c r="E556">
        <f>IF(D556="Yes",1,0)</f>
        <v>1</v>
      </c>
      <c r="F556" t="s">
        <v>14</v>
      </c>
      <c r="G556">
        <f>IF(Table1[[#This Row],[Dependents]]="Yes",1,0)</f>
        <v>0</v>
      </c>
      <c r="H556">
        <v>72</v>
      </c>
      <c r="I556" t="s">
        <v>13</v>
      </c>
      <c r="J556" t="s">
        <v>23</v>
      </c>
      <c r="K556" t="s">
        <v>30</v>
      </c>
      <c r="L556" t="s">
        <v>13</v>
      </c>
      <c r="M556" t="s">
        <v>25</v>
      </c>
      <c r="N556">
        <v>110.65</v>
      </c>
      <c r="O556">
        <v>8065.65</v>
      </c>
      <c r="P556" t="s">
        <v>14</v>
      </c>
    </row>
    <row r="557" spans="1:16" x14ac:dyDescent="0.25">
      <c r="A557" t="s">
        <v>579</v>
      </c>
      <c r="B557" t="s">
        <v>12</v>
      </c>
      <c r="C557">
        <v>0</v>
      </c>
      <c r="D557" t="s">
        <v>13</v>
      </c>
      <c r="E557">
        <f>IF(D557="Yes",1,0)</f>
        <v>1</v>
      </c>
      <c r="F557" t="s">
        <v>13</v>
      </c>
      <c r="G557">
        <f>IF(Table1[[#This Row],[Dependents]]="Yes",1,0)</f>
        <v>1</v>
      </c>
      <c r="H557">
        <v>3</v>
      </c>
      <c r="I557" t="s">
        <v>14</v>
      </c>
      <c r="J557" t="s">
        <v>15</v>
      </c>
      <c r="K557" t="s">
        <v>16</v>
      </c>
      <c r="L557" t="s">
        <v>14</v>
      </c>
      <c r="M557" t="s">
        <v>27</v>
      </c>
      <c r="N557">
        <v>40.299999999999997</v>
      </c>
      <c r="O557">
        <v>92.5</v>
      </c>
      <c r="P557" t="s">
        <v>14</v>
      </c>
    </row>
    <row r="558" spans="1:16" x14ac:dyDescent="0.25">
      <c r="A558" t="s">
        <v>785</v>
      </c>
      <c r="B558" t="s">
        <v>19</v>
      </c>
      <c r="C558">
        <v>0</v>
      </c>
      <c r="D558" t="s">
        <v>13</v>
      </c>
      <c r="E558">
        <f>IF(D558="Yes",1,0)</f>
        <v>1</v>
      </c>
      <c r="F558" t="s">
        <v>14</v>
      </c>
      <c r="G558">
        <f>IF(Table1[[#This Row],[Dependents]]="Yes",1,0)</f>
        <v>0</v>
      </c>
      <c r="H558">
        <v>24</v>
      </c>
      <c r="I558" t="s">
        <v>13</v>
      </c>
      <c r="J558" t="s">
        <v>23</v>
      </c>
      <c r="K558" t="s">
        <v>16</v>
      </c>
      <c r="L558" t="s">
        <v>13</v>
      </c>
      <c r="M558" t="s">
        <v>17</v>
      </c>
      <c r="N558">
        <v>89.25</v>
      </c>
      <c r="O558">
        <v>2210.1999999999998</v>
      </c>
      <c r="P558" t="s">
        <v>14</v>
      </c>
    </row>
    <row r="559" spans="1:16" x14ac:dyDescent="0.25">
      <c r="A559" t="s">
        <v>581</v>
      </c>
      <c r="B559" t="s">
        <v>12</v>
      </c>
      <c r="C559">
        <v>0</v>
      </c>
      <c r="D559" t="s">
        <v>13</v>
      </c>
      <c r="E559">
        <f>IF(D559="Yes",1,0)</f>
        <v>1</v>
      </c>
      <c r="F559" t="s">
        <v>14</v>
      </c>
      <c r="G559">
        <f>IF(Table1[[#This Row],[Dependents]]="Yes",1,0)</f>
        <v>0</v>
      </c>
      <c r="H559">
        <v>59</v>
      </c>
      <c r="I559" t="s">
        <v>13</v>
      </c>
      <c r="J559" t="s">
        <v>23</v>
      </c>
      <c r="K559" t="s">
        <v>20</v>
      </c>
      <c r="L559" t="s">
        <v>13</v>
      </c>
      <c r="M559" t="s">
        <v>25</v>
      </c>
      <c r="N559">
        <v>107</v>
      </c>
      <c r="O559">
        <v>6152.3</v>
      </c>
      <c r="P559" t="s">
        <v>14</v>
      </c>
    </row>
    <row r="560" spans="1:16" x14ac:dyDescent="0.25">
      <c r="A560" t="s">
        <v>786</v>
      </c>
      <c r="B560" t="s">
        <v>19</v>
      </c>
      <c r="C560">
        <v>1</v>
      </c>
      <c r="D560" t="s">
        <v>14</v>
      </c>
      <c r="E560">
        <f>IF(D560="Yes",1,0)</f>
        <v>0</v>
      </c>
      <c r="F560" t="s">
        <v>14</v>
      </c>
      <c r="G560">
        <f>IF(Table1[[#This Row],[Dependents]]="Yes",1,0)</f>
        <v>0</v>
      </c>
      <c r="H560">
        <v>20</v>
      </c>
      <c r="I560" t="s">
        <v>13</v>
      </c>
      <c r="J560" t="s">
        <v>15</v>
      </c>
      <c r="K560" t="s">
        <v>20</v>
      </c>
      <c r="L560" t="s">
        <v>14</v>
      </c>
      <c r="M560" t="s">
        <v>27</v>
      </c>
      <c r="N560">
        <v>54</v>
      </c>
      <c r="O560">
        <v>1055.9000000000001</v>
      </c>
      <c r="P560" t="s">
        <v>14</v>
      </c>
    </row>
    <row r="561" spans="1:16" x14ac:dyDescent="0.25">
      <c r="A561" t="s">
        <v>583</v>
      </c>
      <c r="B561" t="s">
        <v>12</v>
      </c>
      <c r="C561">
        <v>0</v>
      </c>
      <c r="D561" t="s">
        <v>13</v>
      </c>
      <c r="E561">
        <f>IF(D561="Yes",1,0)</f>
        <v>1</v>
      </c>
      <c r="F561" t="s">
        <v>13</v>
      </c>
      <c r="G561">
        <f>IF(Table1[[#This Row],[Dependents]]="Yes",1,0)</f>
        <v>1</v>
      </c>
      <c r="H561">
        <v>5</v>
      </c>
      <c r="I561" t="s">
        <v>13</v>
      </c>
      <c r="J561" t="s">
        <v>15</v>
      </c>
      <c r="K561" t="s">
        <v>16</v>
      </c>
      <c r="L561" t="s">
        <v>14</v>
      </c>
      <c r="M561" t="s">
        <v>27</v>
      </c>
      <c r="N561">
        <v>44.8</v>
      </c>
      <c r="O561">
        <v>220.45</v>
      </c>
      <c r="P561" t="s">
        <v>14</v>
      </c>
    </row>
    <row r="562" spans="1:16" x14ac:dyDescent="0.25">
      <c r="A562" t="s">
        <v>788</v>
      </c>
      <c r="B562" t="s">
        <v>19</v>
      </c>
      <c r="C562">
        <v>0</v>
      </c>
      <c r="D562" t="s">
        <v>14</v>
      </c>
      <c r="E562">
        <f>IF(D562="Yes",1,0)</f>
        <v>0</v>
      </c>
      <c r="F562" t="s">
        <v>14</v>
      </c>
      <c r="G562">
        <f>IF(Table1[[#This Row],[Dependents]]="Yes",1,0)</f>
        <v>0</v>
      </c>
      <c r="H562">
        <v>1</v>
      </c>
      <c r="I562" t="s">
        <v>13</v>
      </c>
      <c r="J562" t="s">
        <v>14</v>
      </c>
      <c r="K562" t="s">
        <v>16</v>
      </c>
      <c r="L562" t="s">
        <v>14</v>
      </c>
      <c r="M562" t="s">
        <v>27</v>
      </c>
      <c r="N562">
        <v>21.1</v>
      </c>
      <c r="O562">
        <v>21.1</v>
      </c>
      <c r="P562" t="s">
        <v>14</v>
      </c>
    </row>
    <row r="563" spans="1:16" x14ac:dyDescent="0.25">
      <c r="A563" t="s">
        <v>585</v>
      </c>
      <c r="B563" t="s">
        <v>12</v>
      </c>
      <c r="C563">
        <v>0</v>
      </c>
      <c r="D563" t="s">
        <v>14</v>
      </c>
      <c r="E563">
        <f>IF(D563="Yes",1,0)</f>
        <v>0</v>
      </c>
      <c r="F563" t="s">
        <v>14</v>
      </c>
      <c r="G563">
        <f>IF(Table1[[#This Row],[Dependents]]="Yes",1,0)</f>
        <v>0</v>
      </c>
      <c r="H563">
        <v>1</v>
      </c>
      <c r="I563" t="s">
        <v>13</v>
      </c>
      <c r="J563" t="s">
        <v>15</v>
      </c>
      <c r="K563" t="s">
        <v>16</v>
      </c>
      <c r="L563" t="s">
        <v>13</v>
      </c>
      <c r="M563" t="s">
        <v>17</v>
      </c>
      <c r="N563">
        <v>52.2</v>
      </c>
      <c r="O563">
        <v>52.2</v>
      </c>
      <c r="P563" t="s">
        <v>13</v>
      </c>
    </row>
    <row r="564" spans="1:16" x14ac:dyDescent="0.25">
      <c r="A564" t="s">
        <v>793</v>
      </c>
      <c r="B564" t="s">
        <v>19</v>
      </c>
      <c r="C564">
        <v>1</v>
      </c>
      <c r="D564" t="s">
        <v>13</v>
      </c>
      <c r="E564">
        <f>IF(D564="Yes",1,0)</f>
        <v>1</v>
      </c>
      <c r="F564" t="s">
        <v>14</v>
      </c>
      <c r="G564">
        <f>IF(Table1[[#This Row],[Dependents]]="Yes",1,0)</f>
        <v>0</v>
      </c>
      <c r="H564">
        <v>46</v>
      </c>
      <c r="I564" t="s">
        <v>13</v>
      </c>
      <c r="J564" t="s">
        <v>23</v>
      </c>
      <c r="K564" t="s">
        <v>16</v>
      </c>
      <c r="L564" t="s">
        <v>13</v>
      </c>
      <c r="M564" t="s">
        <v>17</v>
      </c>
      <c r="N564">
        <v>98.85</v>
      </c>
      <c r="O564">
        <v>4564.8999999999996</v>
      </c>
      <c r="P564" t="s">
        <v>14</v>
      </c>
    </row>
    <row r="565" spans="1:16" x14ac:dyDescent="0.25">
      <c r="A565" t="s">
        <v>794</v>
      </c>
      <c r="B565" t="s">
        <v>19</v>
      </c>
      <c r="C565">
        <v>0</v>
      </c>
      <c r="D565" t="s">
        <v>13</v>
      </c>
      <c r="E565">
        <f>IF(D565="Yes",1,0)</f>
        <v>1</v>
      </c>
      <c r="F565" t="s">
        <v>13</v>
      </c>
      <c r="G565">
        <f>IF(Table1[[#This Row],[Dependents]]="Yes",1,0)</f>
        <v>1</v>
      </c>
      <c r="H565">
        <v>0</v>
      </c>
      <c r="I565" t="s">
        <v>13</v>
      </c>
      <c r="J565" t="s">
        <v>14</v>
      </c>
      <c r="K565" t="s">
        <v>30</v>
      </c>
      <c r="L565" t="s">
        <v>14</v>
      </c>
      <c r="M565" t="s">
        <v>27</v>
      </c>
      <c r="N565">
        <v>25.75</v>
      </c>
      <c r="O565">
        <v>0</v>
      </c>
      <c r="P565" t="s">
        <v>14</v>
      </c>
    </row>
    <row r="566" spans="1:16" x14ac:dyDescent="0.25">
      <c r="A566" t="s">
        <v>588</v>
      </c>
      <c r="B566" t="s">
        <v>12</v>
      </c>
      <c r="C566">
        <v>0</v>
      </c>
      <c r="D566" t="s">
        <v>13</v>
      </c>
      <c r="E566">
        <f>IF(D566="Yes",1,0)</f>
        <v>1</v>
      </c>
      <c r="F566" t="s">
        <v>14</v>
      </c>
      <c r="G566">
        <f>IF(Table1[[#This Row],[Dependents]]="Yes",1,0)</f>
        <v>0</v>
      </c>
      <c r="H566">
        <v>34</v>
      </c>
      <c r="I566" t="s">
        <v>13</v>
      </c>
      <c r="J566" t="s">
        <v>15</v>
      </c>
      <c r="K566" t="s">
        <v>16</v>
      </c>
      <c r="L566" t="s">
        <v>13</v>
      </c>
      <c r="M566" t="s">
        <v>21</v>
      </c>
      <c r="N566">
        <v>60.85</v>
      </c>
      <c r="O566">
        <v>2003.6</v>
      </c>
      <c r="P566" t="s">
        <v>14</v>
      </c>
    </row>
    <row r="567" spans="1:16" x14ac:dyDescent="0.25">
      <c r="A567" t="s">
        <v>589</v>
      </c>
      <c r="B567" t="s">
        <v>12</v>
      </c>
      <c r="C567">
        <v>0</v>
      </c>
      <c r="D567" t="s">
        <v>13</v>
      </c>
      <c r="E567">
        <f>IF(D567="Yes",1,0)</f>
        <v>1</v>
      </c>
      <c r="F567" t="s">
        <v>13</v>
      </c>
      <c r="G567">
        <f>IF(Table1[[#This Row],[Dependents]]="Yes",1,0)</f>
        <v>1</v>
      </c>
      <c r="H567">
        <v>24</v>
      </c>
      <c r="I567" t="s">
        <v>13</v>
      </c>
      <c r="J567" t="s">
        <v>15</v>
      </c>
      <c r="K567" t="s">
        <v>20</v>
      </c>
      <c r="L567" t="s">
        <v>14</v>
      </c>
      <c r="M567" t="s">
        <v>17</v>
      </c>
      <c r="N567">
        <v>78.400000000000006</v>
      </c>
      <c r="O567">
        <v>1832.4</v>
      </c>
      <c r="P567" t="s">
        <v>14</v>
      </c>
    </row>
    <row r="568" spans="1:16" x14ac:dyDescent="0.25">
      <c r="A568" t="s">
        <v>797</v>
      </c>
      <c r="B568" t="s">
        <v>19</v>
      </c>
      <c r="C568">
        <v>0</v>
      </c>
      <c r="D568" t="s">
        <v>14</v>
      </c>
      <c r="E568">
        <f>IF(D568="Yes",1,0)</f>
        <v>0</v>
      </c>
      <c r="F568" t="s">
        <v>14</v>
      </c>
      <c r="G568">
        <f>IF(Table1[[#This Row],[Dependents]]="Yes",1,0)</f>
        <v>0</v>
      </c>
      <c r="H568">
        <v>32</v>
      </c>
      <c r="I568" t="s">
        <v>13</v>
      </c>
      <c r="J568" t="s">
        <v>23</v>
      </c>
      <c r="K568" t="s">
        <v>16</v>
      </c>
      <c r="L568" t="s">
        <v>14</v>
      </c>
      <c r="M568" t="s">
        <v>21</v>
      </c>
      <c r="N568">
        <v>87.65</v>
      </c>
      <c r="O568">
        <v>2766.4</v>
      </c>
      <c r="P568" t="s">
        <v>14</v>
      </c>
    </row>
    <row r="569" spans="1:16" x14ac:dyDescent="0.25">
      <c r="A569" t="s">
        <v>591</v>
      </c>
      <c r="B569" t="s">
        <v>12</v>
      </c>
      <c r="C569">
        <v>0</v>
      </c>
      <c r="D569" t="s">
        <v>13</v>
      </c>
      <c r="E569">
        <f>IF(D569="Yes",1,0)</f>
        <v>1</v>
      </c>
      <c r="F569" t="s">
        <v>13</v>
      </c>
      <c r="G569">
        <f>IF(Table1[[#This Row],[Dependents]]="Yes",1,0)</f>
        <v>1</v>
      </c>
      <c r="H569">
        <v>60</v>
      </c>
      <c r="I569" t="s">
        <v>14</v>
      </c>
      <c r="J569" t="s">
        <v>15</v>
      </c>
      <c r="K569" t="s">
        <v>30</v>
      </c>
      <c r="L569" t="s">
        <v>14</v>
      </c>
      <c r="M569" t="s">
        <v>25</v>
      </c>
      <c r="N569">
        <v>59.85</v>
      </c>
      <c r="O569">
        <v>3590.2</v>
      </c>
      <c r="P569" t="s">
        <v>14</v>
      </c>
    </row>
    <row r="570" spans="1:16" x14ac:dyDescent="0.25">
      <c r="A570" t="s">
        <v>800</v>
      </c>
      <c r="B570" t="s">
        <v>19</v>
      </c>
      <c r="C570">
        <v>0</v>
      </c>
      <c r="D570" t="s">
        <v>14</v>
      </c>
      <c r="E570">
        <f>IF(D570="Yes",1,0)</f>
        <v>0</v>
      </c>
      <c r="F570" t="s">
        <v>14</v>
      </c>
      <c r="G570">
        <f>IF(Table1[[#This Row],[Dependents]]="Yes",1,0)</f>
        <v>0</v>
      </c>
      <c r="H570">
        <v>29</v>
      </c>
      <c r="I570" t="s">
        <v>13</v>
      </c>
      <c r="J570" t="s">
        <v>15</v>
      </c>
      <c r="K570" t="s">
        <v>20</v>
      </c>
      <c r="L570" t="s">
        <v>13</v>
      </c>
      <c r="M570" t="s">
        <v>21</v>
      </c>
      <c r="N570">
        <v>75.349999999999994</v>
      </c>
      <c r="O570">
        <v>2243.9</v>
      </c>
      <c r="P570" t="s">
        <v>14</v>
      </c>
    </row>
    <row r="571" spans="1:16" x14ac:dyDescent="0.25">
      <c r="A571" t="s">
        <v>593</v>
      </c>
      <c r="B571" t="s">
        <v>12</v>
      </c>
      <c r="C571">
        <v>0</v>
      </c>
      <c r="D571" t="s">
        <v>14</v>
      </c>
      <c r="E571">
        <f>IF(D571="Yes",1,0)</f>
        <v>0</v>
      </c>
      <c r="F571" t="s">
        <v>14</v>
      </c>
      <c r="G571">
        <f>IF(Table1[[#This Row],[Dependents]]="Yes",1,0)</f>
        <v>0</v>
      </c>
      <c r="H571">
        <v>6</v>
      </c>
      <c r="I571" t="s">
        <v>14</v>
      </c>
      <c r="J571" t="s">
        <v>15</v>
      </c>
      <c r="K571" t="s">
        <v>16</v>
      </c>
      <c r="L571" t="s">
        <v>14</v>
      </c>
      <c r="M571" t="s">
        <v>25</v>
      </c>
      <c r="N571">
        <v>45</v>
      </c>
      <c r="O571">
        <v>298.7</v>
      </c>
      <c r="P571" t="s">
        <v>14</v>
      </c>
    </row>
    <row r="572" spans="1:16" x14ac:dyDescent="0.25">
      <c r="A572" t="s">
        <v>801</v>
      </c>
      <c r="B572" t="s">
        <v>19</v>
      </c>
      <c r="C572">
        <v>0</v>
      </c>
      <c r="D572" t="s">
        <v>13</v>
      </c>
      <c r="E572">
        <f>IF(D572="Yes",1,0)</f>
        <v>1</v>
      </c>
      <c r="F572" t="s">
        <v>13</v>
      </c>
      <c r="G572">
        <f>IF(Table1[[#This Row],[Dependents]]="Yes",1,0)</f>
        <v>1</v>
      </c>
      <c r="H572">
        <v>41</v>
      </c>
      <c r="I572" t="s">
        <v>13</v>
      </c>
      <c r="J572" t="s">
        <v>15</v>
      </c>
      <c r="K572" t="s">
        <v>20</v>
      </c>
      <c r="L572" t="s">
        <v>14</v>
      </c>
      <c r="M572" t="s">
        <v>21</v>
      </c>
      <c r="N572">
        <v>68.5</v>
      </c>
      <c r="O572">
        <v>2839.95</v>
      </c>
      <c r="P572" t="s">
        <v>14</v>
      </c>
    </row>
    <row r="573" spans="1:16" x14ac:dyDescent="0.25">
      <c r="A573" t="s">
        <v>595</v>
      </c>
      <c r="B573" t="s">
        <v>12</v>
      </c>
      <c r="C573">
        <v>0</v>
      </c>
      <c r="D573" t="s">
        <v>13</v>
      </c>
      <c r="E573">
        <f>IF(D573="Yes",1,0)</f>
        <v>1</v>
      </c>
      <c r="F573" t="s">
        <v>13</v>
      </c>
      <c r="G573">
        <f>IF(Table1[[#This Row],[Dependents]]="Yes",1,0)</f>
        <v>1</v>
      </c>
      <c r="H573">
        <v>20</v>
      </c>
      <c r="I573" t="s">
        <v>13</v>
      </c>
      <c r="J573" t="s">
        <v>14</v>
      </c>
      <c r="K573" t="s">
        <v>16</v>
      </c>
      <c r="L573" t="s">
        <v>13</v>
      </c>
      <c r="M573" t="s">
        <v>21</v>
      </c>
      <c r="N573">
        <v>25.55</v>
      </c>
      <c r="O573">
        <v>507.4</v>
      </c>
      <c r="P573" t="s">
        <v>14</v>
      </c>
    </row>
    <row r="574" spans="1:16" x14ac:dyDescent="0.25">
      <c r="A574" t="s">
        <v>596</v>
      </c>
      <c r="B574" t="s">
        <v>12</v>
      </c>
      <c r="C574">
        <v>0</v>
      </c>
      <c r="D574" t="s">
        <v>13</v>
      </c>
      <c r="E574">
        <f>IF(D574="Yes",1,0)</f>
        <v>1</v>
      </c>
      <c r="F574" t="s">
        <v>13</v>
      </c>
      <c r="G574">
        <f>IF(Table1[[#This Row],[Dependents]]="Yes",1,0)</f>
        <v>1</v>
      </c>
      <c r="H574">
        <v>1</v>
      </c>
      <c r="I574" t="s">
        <v>13</v>
      </c>
      <c r="J574" t="s">
        <v>14</v>
      </c>
      <c r="K574" t="s">
        <v>16</v>
      </c>
      <c r="L574" t="s">
        <v>14</v>
      </c>
      <c r="M574" t="s">
        <v>17</v>
      </c>
      <c r="N574">
        <v>20</v>
      </c>
      <c r="O574">
        <v>20</v>
      </c>
      <c r="P574" t="s">
        <v>14</v>
      </c>
    </row>
    <row r="575" spans="1:16" x14ac:dyDescent="0.25">
      <c r="A575" t="s">
        <v>597</v>
      </c>
      <c r="B575" t="s">
        <v>12</v>
      </c>
      <c r="C575">
        <v>0</v>
      </c>
      <c r="D575" t="s">
        <v>13</v>
      </c>
      <c r="E575">
        <f>IF(D575="Yes",1,0)</f>
        <v>1</v>
      </c>
      <c r="F575" t="s">
        <v>14</v>
      </c>
      <c r="G575">
        <f>IF(Table1[[#This Row],[Dependents]]="Yes",1,0)</f>
        <v>0</v>
      </c>
      <c r="H575">
        <v>46</v>
      </c>
      <c r="I575" t="s">
        <v>13</v>
      </c>
      <c r="J575" t="s">
        <v>15</v>
      </c>
      <c r="K575" t="s">
        <v>30</v>
      </c>
      <c r="L575" t="s">
        <v>13</v>
      </c>
      <c r="M575" t="s">
        <v>25</v>
      </c>
      <c r="N575">
        <v>64.2</v>
      </c>
      <c r="O575">
        <v>3009.5</v>
      </c>
      <c r="P575" t="s">
        <v>14</v>
      </c>
    </row>
    <row r="576" spans="1:16" x14ac:dyDescent="0.25">
      <c r="A576" t="s">
        <v>802</v>
      </c>
      <c r="B576" t="s">
        <v>19</v>
      </c>
      <c r="C576">
        <v>0</v>
      </c>
      <c r="D576" t="s">
        <v>14</v>
      </c>
      <c r="E576">
        <f>IF(D576="Yes",1,0)</f>
        <v>0</v>
      </c>
      <c r="F576" t="s">
        <v>14</v>
      </c>
      <c r="G576">
        <f>IF(Table1[[#This Row],[Dependents]]="Yes",1,0)</f>
        <v>0</v>
      </c>
      <c r="H576">
        <v>1</v>
      </c>
      <c r="I576" t="s">
        <v>13</v>
      </c>
      <c r="J576" t="s">
        <v>23</v>
      </c>
      <c r="K576" t="s">
        <v>16</v>
      </c>
      <c r="L576" t="s">
        <v>13</v>
      </c>
      <c r="M576" t="s">
        <v>17</v>
      </c>
      <c r="N576">
        <v>80.55</v>
      </c>
      <c r="O576">
        <v>80.55</v>
      </c>
      <c r="P576" t="s">
        <v>14</v>
      </c>
    </row>
    <row r="577" spans="1:16" x14ac:dyDescent="0.25">
      <c r="A577" t="s">
        <v>599</v>
      </c>
      <c r="B577" t="s">
        <v>12</v>
      </c>
      <c r="C577">
        <v>0</v>
      </c>
      <c r="D577" t="s">
        <v>13</v>
      </c>
      <c r="E577">
        <f>IF(D577="Yes",1,0)</f>
        <v>1</v>
      </c>
      <c r="F577" t="s">
        <v>13</v>
      </c>
      <c r="G577">
        <f>IF(Table1[[#This Row],[Dependents]]="Yes",1,0)</f>
        <v>1</v>
      </c>
      <c r="H577">
        <v>72</v>
      </c>
      <c r="I577" t="s">
        <v>13</v>
      </c>
      <c r="J577" t="s">
        <v>15</v>
      </c>
      <c r="K577" t="s">
        <v>30</v>
      </c>
      <c r="L577" t="s">
        <v>13</v>
      </c>
      <c r="M577" t="s">
        <v>21</v>
      </c>
      <c r="N577">
        <v>76.8</v>
      </c>
      <c r="O577">
        <v>5468.45</v>
      </c>
      <c r="P577" t="s">
        <v>14</v>
      </c>
    </row>
    <row r="578" spans="1:16" x14ac:dyDescent="0.25">
      <c r="A578" t="s">
        <v>805</v>
      </c>
      <c r="B578" t="s">
        <v>19</v>
      </c>
      <c r="C578">
        <v>0</v>
      </c>
      <c r="D578" t="s">
        <v>13</v>
      </c>
      <c r="E578">
        <f>IF(D578="Yes",1,0)</f>
        <v>1</v>
      </c>
      <c r="F578" t="s">
        <v>13</v>
      </c>
      <c r="G578">
        <f>IF(Table1[[#This Row],[Dependents]]="Yes",1,0)</f>
        <v>1</v>
      </c>
      <c r="H578">
        <v>67</v>
      </c>
      <c r="I578" t="s">
        <v>13</v>
      </c>
      <c r="J578" t="s">
        <v>23</v>
      </c>
      <c r="K578" t="s">
        <v>20</v>
      </c>
      <c r="L578" t="s">
        <v>14</v>
      </c>
      <c r="M578" t="s">
        <v>17</v>
      </c>
      <c r="N578">
        <v>89.55</v>
      </c>
      <c r="O578">
        <v>6038.55</v>
      </c>
      <c r="P578" t="s">
        <v>14</v>
      </c>
    </row>
    <row r="579" spans="1:16" x14ac:dyDescent="0.25">
      <c r="A579" t="s">
        <v>806</v>
      </c>
      <c r="B579" t="s">
        <v>19</v>
      </c>
      <c r="C579">
        <v>0</v>
      </c>
      <c r="D579" t="s">
        <v>13</v>
      </c>
      <c r="E579">
        <f>IF(D579="Yes",1,0)</f>
        <v>1</v>
      </c>
      <c r="F579" t="s">
        <v>13</v>
      </c>
      <c r="G579">
        <f>IF(Table1[[#This Row],[Dependents]]="Yes",1,0)</f>
        <v>1</v>
      </c>
      <c r="H579">
        <v>5</v>
      </c>
      <c r="I579" t="s">
        <v>13</v>
      </c>
      <c r="J579" t="s">
        <v>15</v>
      </c>
      <c r="K579" t="s">
        <v>16</v>
      </c>
      <c r="L579" t="s">
        <v>13</v>
      </c>
      <c r="M579" t="s">
        <v>27</v>
      </c>
      <c r="N579">
        <v>55.7</v>
      </c>
      <c r="O579">
        <v>259.39999999999998</v>
      </c>
      <c r="P579" t="s">
        <v>14</v>
      </c>
    </row>
    <row r="580" spans="1:16" x14ac:dyDescent="0.25">
      <c r="A580" t="s">
        <v>807</v>
      </c>
      <c r="B580" t="s">
        <v>19</v>
      </c>
      <c r="C580">
        <v>0</v>
      </c>
      <c r="D580" t="s">
        <v>14</v>
      </c>
      <c r="E580">
        <f>IF(D580="Yes",1,0)</f>
        <v>0</v>
      </c>
      <c r="F580" t="s">
        <v>13</v>
      </c>
      <c r="G580">
        <f>IF(Table1[[#This Row],[Dependents]]="Yes",1,0)</f>
        <v>1</v>
      </c>
      <c r="H580">
        <v>15</v>
      </c>
      <c r="I580" t="s">
        <v>13</v>
      </c>
      <c r="J580" t="s">
        <v>14</v>
      </c>
      <c r="K580" t="s">
        <v>16</v>
      </c>
      <c r="L580" t="s">
        <v>13</v>
      </c>
      <c r="M580" t="s">
        <v>17</v>
      </c>
      <c r="N580">
        <v>24.8</v>
      </c>
      <c r="O580">
        <v>324.14999999999998</v>
      </c>
      <c r="P580" t="s">
        <v>14</v>
      </c>
    </row>
    <row r="581" spans="1:16" x14ac:dyDescent="0.25">
      <c r="A581" t="s">
        <v>808</v>
      </c>
      <c r="B581" t="s">
        <v>19</v>
      </c>
      <c r="C581">
        <v>0</v>
      </c>
      <c r="D581" t="s">
        <v>13</v>
      </c>
      <c r="E581">
        <f>IF(D581="Yes",1,0)</f>
        <v>1</v>
      </c>
      <c r="F581" t="s">
        <v>13</v>
      </c>
      <c r="G581">
        <f>IF(Table1[[#This Row],[Dependents]]="Yes",1,0)</f>
        <v>1</v>
      </c>
      <c r="H581">
        <v>54</v>
      </c>
      <c r="I581" t="s">
        <v>13</v>
      </c>
      <c r="J581" t="s">
        <v>23</v>
      </c>
      <c r="K581" t="s">
        <v>20</v>
      </c>
      <c r="L581" t="s">
        <v>13</v>
      </c>
      <c r="M581" t="s">
        <v>17</v>
      </c>
      <c r="N581">
        <v>105.2</v>
      </c>
      <c r="O581">
        <v>5637.85</v>
      </c>
      <c r="P581" t="s">
        <v>14</v>
      </c>
    </row>
    <row r="582" spans="1:16" x14ac:dyDescent="0.25">
      <c r="A582" t="s">
        <v>809</v>
      </c>
      <c r="B582" t="s">
        <v>19</v>
      </c>
      <c r="C582">
        <v>0</v>
      </c>
      <c r="D582" t="s">
        <v>14</v>
      </c>
      <c r="E582">
        <f>IF(D582="Yes",1,0)</f>
        <v>0</v>
      </c>
      <c r="F582" t="s">
        <v>14</v>
      </c>
      <c r="G582">
        <f>IF(Table1[[#This Row],[Dependents]]="Yes",1,0)</f>
        <v>0</v>
      </c>
      <c r="H582">
        <v>42</v>
      </c>
      <c r="I582" t="s">
        <v>13</v>
      </c>
      <c r="J582" t="s">
        <v>14</v>
      </c>
      <c r="K582" t="s">
        <v>20</v>
      </c>
      <c r="L582" t="s">
        <v>13</v>
      </c>
      <c r="M582" t="s">
        <v>27</v>
      </c>
      <c r="N582">
        <v>19.55</v>
      </c>
      <c r="O582">
        <v>839.4</v>
      </c>
      <c r="P582" t="s">
        <v>14</v>
      </c>
    </row>
    <row r="583" spans="1:16" x14ac:dyDescent="0.25">
      <c r="A583" t="s">
        <v>812</v>
      </c>
      <c r="B583" t="s">
        <v>19</v>
      </c>
      <c r="C583">
        <v>0</v>
      </c>
      <c r="D583" t="s">
        <v>13</v>
      </c>
      <c r="E583">
        <f>IF(D583="Yes",1,0)</f>
        <v>1</v>
      </c>
      <c r="F583" t="s">
        <v>14</v>
      </c>
      <c r="G583">
        <f>IF(Table1[[#This Row],[Dependents]]="Yes",1,0)</f>
        <v>0</v>
      </c>
      <c r="H583">
        <v>40</v>
      </c>
      <c r="I583" t="s">
        <v>13</v>
      </c>
      <c r="J583" t="s">
        <v>15</v>
      </c>
      <c r="K583" t="s">
        <v>16</v>
      </c>
      <c r="L583" t="s">
        <v>13</v>
      </c>
      <c r="M583" t="s">
        <v>27</v>
      </c>
      <c r="N583">
        <v>50.15</v>
      </c>
      <c r="O583">
        <v>2058.5</v>
      </c>
      <c r="P583" t="s">
        <v>14</v>
      </c>
    </row>
    <row r="584" spans="1:16" x14ac:dyDescent="0.25">
      <c r="A584" t="s">
        <v>813</v>
      </c>
      <c r="B584" t="s">
        <v>19</v>
      </c>
      <c r="C584">
        <v>0</v>
      </c>
      <c r="D584" t="s">
        <v>14</v>
      </c>
      <c r="E584">
        <f>IF(D584="Yes",1,0)</f>
        <v>0</v>
      </c>
      <c r="F584" t="s">
        <v>14</v>
      </c>
      <c r="G584">
        <f>IF(Table1[[#This Row],[Dependents]]="Yes",1,0)</f>
        <v>0</v>
      </c>
      <c r="H584">
        <v>60</v>
      </c>
      <c r="I584" t="s">
        <v>14</v>
      </c>
      <c r="J584" t="s">
        <v>15</v>
      </c>
      <c r="K584" t="s">
        <v>30</v>
      </c>
      <c r="L584" t="s">
        <v>14</v>
      </c>
      <c r="M584" t="s">
        <v>21</v>
      </c>
      <c r="N584">
        <v>39.6</v>
      </c>
      <c r="O584">
        <v>2424.5</v>
      </c>
      <c r="P584" t="s">
        <v>14</v>
      </c>
    </row>
    <row r="585" spans="1:16" x14ac:dyDescent="0.25">
      <c r="A585" t="s">
        <v>817</v>
      </c>
      <c r="B585" t="s">
        <v>19</v>
      </c>
      <c r="C585">
        <v>0</v>
      </c>
      <c r="D585" t="s">
        <v>13</v>
      </c>
      <c r="E585">
        <f>IF(D585="Yes",1,0)</f>
        <v>1</v>
      </c>
      <c r="F585" t="s">
        <v>14</v>
      </c>
      <c r="G585">
        <f>IF(Table1[[#This Row],[Dependents]]="Yes",1,0)</f>
        <v>0</v>
      </c>
      <c r="H585">
        <v>32</v>
      </c>
      <c r="I585" t="s">
        <v>13</v>
      </c>
      <c r="J585" t="s">
        <v>23</v>
      </c>
      <c r="K585" t="s">
        <v>16</v>
      </c>
      <c r="L585" t="s">
        <v>13</v>
      </c>
      <c r="M585" t="s">
        <v>25</v>
      </c>
      <c r="N585">
        <v>98.85</v>
      </c>
      <c r="O585">
        <v>3145.9</v>
      </c>
      <c r="P585" t="s">
        <v>14</v>
      </c>
    </row>
    <row r="586" spans="1:16" x14ac:dyDescent="0.25">
      <c r="A586" t="s">
        <v>608</v>
      </c>
      <c r="B586" t="s">
        <v>12</v>
      </c>
      <c r="C586">
        <v>0</v>
      </c>
      <c r="D586" t="s">
        <v>14</v>
      </c>
      <c r="E586">
        <f>IF(D586="Yes",1,0)</f>
        <v>0</v>
      </c>
      <c r="F586" t="s">
        <v>14</v>
      </c>
      <c r="G586">
        <f>IF(Table1[[#This Row],[Dependents]]="Yes",1,0)</f>
        <v>0</v>
      </c>
      <c r="H586">
        <v>25</v>
      </c>
      <c r="I586" t="s">
        <v>13</v>
      </c>
      <c r="J586" t="s">
        <v>23</v>
      </c>
      <c r="K586" t="s">
        <v>16</v>
      </c>
      <c r="L586" t="s">
        <v>13</v>
      </c>
      <c r="M586" t="s">
        <v>27</v>
      </c>
      <c r="N586">
        <v>84.6</v>
      </c>
      <c r="O586">
        <v>2088.0500000000002</v>
      </c>
      <c r="P586" t="s">
        <v>14</v>
      </c>
    </row>
    <row r="587" spans="1:16" x14ac:dyDescent="0.25">
      <c r="A587" t="s">
        <v>609</v>
      </c>
      <c r="B587" t="s">
        <v>12</v>
      </c>
      <c r="C587">
        <v>0</v>
      </c>
      <c r="D587" t="s">
        <v>14</v>
      </c>
      <c r="E587">
        <f>IF(D587="Yes",1,0)</f>
        <v>0</v>
      </c>
      <c r="F587" t="s">
        <v>14</v>
      </c>
      <c r="G587">
        <f>IF(Table1[[#This Row],[Dependents]]="Yes",1,0)</f>
        <v>0</v>
      </c>
      <c r="H587">
        <v>2</v>
      </c>
      <c r="I587" t="s">
        <v>13</v>
      </c>
      <c r="J587" t="s">
        <v>23</v>
      </c>
      <c r="K587" t="s">
        <v>16</v>
      </c>
      <c r="L587" t="s">
        <v>13</v>
      </c>
      <c r="M587" t="s">
        <v>27</v>
      </c>
      <c r="N587">
        <v>86.2</v>
      </c>
      <c r="O587">
        <v>178.7</v>
      </c>
      <c r="P587" t="s">
        <v>13</v>
      </c>
    </row>
    <row r="588" spans="1:16" x14ac:dyDescent="0.25">
      <c r="A588" t="s">
        <v>818</v>
      </c>
      <c r="B588" t="s">
        <v>19</v>
      </c>
      <c r="C588">
        <v>0</v>
      </c>
      <c r="D588" t="s">
        <v>14</v>
      </c>
      <c r="E588">
        <f>IF(D588="Yes",1,0)</f>
        <v>0</v>
      </c>
      <c r="F588" t="s">
        <v>14</v>
      </c>
      <c r="G588">
        <f>IF(Table1[[#This Row],[Dependents]]="Yes",1,0)</f>
        <v>0</v>
      </c>
      <c r="H588">
        <v>39</v>
      </c>
      <c r="I588" t="s">
        <v>13</v>
      </c>
      <c r="J588" t="s">
        <v>15</v>
      </c>
      <c r="K588" t="s">
        <v>30</v>
      </c>
      <c r="L588" t="s">
        <v>13</v>
      </c>
      <c r="M588" t="s">
        <v>25</v>
      </c>
      <c r="N588">
        <v>53.85</v>
      </c>
      <c r="O588">
        <v>2200.6999999999998</v>
      </c>
      <c r="P588" t="s">
        <v>14</v>
      </c>
    </row>
    <row r="589" spans="1:16" x14ac:dyDescent="0.25">
      <c r="A589" t="s">
        <v>820</v>
      </c>
      <c r="B589" t="s">
        <v>19</v>
      </c>
      <c r="C589">
        <v>0</v>
      </c>
      <c r="D589" t="s">
        <v>14</v>
      </c>
      <c r="E589">
        <f>IF(D589="Yes",1,0)</f>
        <v>0</v>
      </c>
      <c r="F589" t="s">
        <v>14</v>
      </c>
      <c r="G589">
        <f>IF(Table1[[#This Row],[Dependents]]="Yes",1,0)</f>
        <v>0</v>
      </c>
      <c r="H589">
        <v>52</v>
      </c>
      <c r="I589" t="s">
        <v>13</v>
      </c>
      <c r="J589" t="s">
        <v>23</v>
      </c>
      <c r="K589" t="s">
        <v>30</v>
      </c>
      <c r="L589" t="s">
        <v>13</v>
      </c>
      <c r="M589" t="s">
        <v>25</v>
      </c>
      <c r="N589">
        <v>89.45</v>
      </c>
      <c r="O589">
        <v>4577.75</v>
      </c>
      <c r="P589" t="s">
        <v>14</v>
      </c>
    </row>
    <row r="590" spans="1:16" x14ac:dyDescent="0.25">
      <c r="A590" t="s">
        <v>612</v>
      </c>
      <c r="B590" t="s">
        <v>12</v>
      </c>
      <c r="C590">
        <v>0</v>
      </c>
      <c r="D590" t="s">
        <v>13</v>
      </c>
      <c r="E590">
        <f>IF(D590="Yes",1,0)</f>
        <v>1</v>
      </c>
      <c r="F590" t="s">
        <v>14</v>
      </c>
      <c r="G590">
        <f>IF(Table1[[#This Row],[Dependents]]="Yes",1,0)</f>
        <v>0</v>
      </c>
      <c r="H590">
        <v>61</v>
      </c>
      <c r="I590" t="s">
        <v>13</v>
      </c>
      <c r="J590" t="s">
        <v>23</v>
      </c>
      <c r="K590" t="s">
        <v>16</v>
      </c>
      <c r="L590" t="s">
        <v>13</v>
      </c>
      <c r="M590" t="s">
        <v>17</v>
      </c>
      <c r="N590">
        <v>106.35</v>
      </c>
      <c r="O590">
        <v>6751.35</v>
      </c>
      <c r="P590" t="s">
        <v>14</v>
      </c>
    </row>
    <row r="591" spans="1:16" x14ac:dyDescent="0.25">
      <c r="A591" t="s">
        <v>822</v>
      </c>
      <c r="B591" t="s">
        <v>19</v>
      </c>
      <c r="C591">
        <v>0</v>
      </c>
      <c r="D591" t="s">
        <v>13</v>
      </c>
      <c r="E591">
        <f>IF(D591="Yes",1,0)</f>
        <v>1</v>
      </c>
      <c r="F591" t="s">
        <v>13</v>
      </c>
      <c r="G591">
        <f>IF(Table1[[#This Row],[Dependents]]="Yes",1,0)</f>
        <v>1</v>
      </c>
      <c r="H591">
        <v>70</v>
      </c>
      <c r="I591" t="s">
        <v>14</v>
      </c>
      <c r="J591" t="s">
        <v>15</v>
      </c>
      <c r="K591" t="s">
        <v>30</v>
      </c>
      <c r="L591" t="s">
        <v>14</v>
      </c>
      <c r="M591" t="s">
        <v>21</v>
      </c>
      <c r="N591">
        <v>59.5</v>
      </c>
      <c r="O591">
        <v>4144.8</v>
      </c>
      <c r="P591" t="s">
        <v>14</v>
      </c>
    </row>
    <row r="592" spans="1:16" x14ac:dyDescent="0.25">
      <c r="A592" t="s">
        <v>823</v>
      </c>
      <c r="B592" t="s">
        <v>19</v>
      </c>
      <c r="C592">
        <v>0</v>
      </c>
      <c r="D592" t="s">
        <v>14</v>
      </c>
      <c r="E592">
        <f>IF(D592="Yes",1,0)</f>
        <v>0</v>
      </c>
      <c r="F592" t="s">
        <v>14</v>
      </c>
      <c r="G592">
        <f>IF(Table1[[#This Row],[Dependents]]="Yes",1,0)</f>
        <v>0</v>
      </c>
      <c r="H592">
        <v>20</v>
      </c>
      <c r="I592" t="s">
        <v>13</v>
      </c>
      <c r="J592" t="s">
        <v>23</v>
      </c>
      <c r="K592" t="s">
        <v>16</v>
      </c>
      <c r="L592" t="s">
        <v>14</v>
      </c>
      <c r="M592" t="s">
        <v>25</v>
      </c>
      <c r="N592">
        <v>70.55</v>
      </c>
      <c r="O592">
        <v>1493.55</v>
      </c>
      <c r="P592" t="s">
        <v>14</v>
      </c>
    </row>
    <row r="593" spans="1:16" x14ac:dyDescent="0.25">
      <c r="A593" t="s">
        <v>615</v>
      </c>
      <c r="B593" t="s">
        <v>12</v>
      </c>
      <c r="C593">
        <v>0</v>
      </c>
      <c r="D593" t="s">
        <v>14</v>
      </c>
      <c r="E593">
        <f>IF(D593="Yes",1,0)</f>
        <v>0</v>
      </c>
      <c r="F593" t="s">
        <v>14</v>
      </c>
      <c r="G593">
        <f>IF(Table1[[#This Row],[Dependents]]="Yes",1,0)</f>
        <v>0</v>
      </c>
      <c r="H593">
        <v>62</v>
      </c>
      <c r="I593" t="s">
        <v>13</v>
      </c>
      <c r="J593" t="s">
        <v>14</v>
      </c>
      <c r="K593" t="s">
        <v>30</v>
      </c>
      <c r="L593" t="s">
        <v>13</v>
      </c>
      <c r="M593" t="s">
        <v>25</v>
      </c>
      <c r="N593">
        <v>25.8</v>
      </c>
      <c r="O593">
        <v>1563.95</v>
      </c>
      <c r="P593" t="s">
        <v>14</v>
      </c>
    </row>
    <row r="594" spans="1:16" x14ac:dyDescent="0.25">
      <c r="A594" t="s">
        <v>825</v>
      </c>
      <c r="B594" t="s">
        <v>19</v>
      </c>
      <c r="C594">
        <v>0</v>
      </c>
      <c r="D594" t="s">
        <v>13</v>
      </c>
      <c r="E594">
        <f>IF(D594="Yes",1,0)</f>
        <v>1</v>
      </c>
      <c r="F594" t="s">
        <v>13</v>
      </c>
      <c r="G594">
        <f>IF(Table1[[#This Row],[Dependents]]="Yes",1,0)</f>
        <v>1</v>
      </c>
      <c r="H594">
        <v>25</v>
      </c>
      <c r="I594" t="s">
        <v>13</v>
      </c>
      <c r="J594" t="s">
        <v>15</v>
      </c>
      <c r="K594" t="s">
        <v>20</v>
      </c>
      <c r="L594" t="s">
        <v>13</v>
      </c>
      <c r="M594" t="s">
        <v>21</v>
      </c>
      <c r="N594">
        <v>61.6</v>
      </c>
      <c r="O594">
        <v>1611</v>
      </c>
      <c r="P594" t="s">
        <v>14</v>
      </c>
    </row>
    <row r="595" spans="1:16" x14ac:dyDescent="0.25">
      <c r="A595" t="s">
        <v>617</v>
      </c>
      <c r="B595" t="s">
        <v>12</v>
      </c>
      <c r="C595">
        <v>0</v>
      </c>
      <c r="D595" t="s">
        <v>13</v>
      </c>
      <c r="E595">
        <f>IF(D595="Yes",1,0)</f>
        <v>1</v>
      </c>
      <c r="F595" t="s">
        <v>13</v>
      </c>
      <c r="G595">
        <f>IF(Table1[[#This Row],[Dependents]]="Yes",1,0)</f>
        <v>1</v>
      </c>
      <c r="H595">
        <v>14</v>
      </c>
      <c r="I595" t="s">
        <v>13</v>
      </c>
      <c r="J595" t="s">
        <v>14</v>
      </c>
      <c r="K595" t="s">
        <v>16</v>
      </c>
      <c r="L595" t="s">
        <v>14</v>
      </c>
      <c r="M595" t="s">
        <v>27</v>
      </c>
      <c r="N595">
        <v>25.55</v>
      </c>
      <c r="O595">
        <v>372.45</v>
      </c>
      <c r="P595" t="s">
        <v>14</v>
      </c>
    </row>
    <row r="596" spans="1:16" x14ac:dyDescent="0.25">
      <c r="A596" t="s">
        <v>826</v>
      </c>
      <c r="B596" t="s">
        <v>19</v>
      </c>
      <c r="C596">
        <v>0</v>
      </c>
      <c r="D596" t="s">
        <v>14</v>
      </c>
      <c r="E596">
        <f>IF(D596="Yes",1,0)</f>
        <v>0</v>
      </c>
      <c r="F596" t="s">
        <v>14</v>
      </c>
      <c r="G596">
        <f>IF(Table1[[#This Row],[Dependents]]="Yes",1,0)</f>
        <v>0</v>
      </c>
      <c r="H596">
        <v>12</v>
      </c>
      <c r="I596" t="s">
        <v>13</v>
      </c>
      <c r="J596" t="s">
        <v>15</v>
      </c>
      <c r="K596" t="s">
        <v>16</v>
      </c>
      <c r="L596" t="s">
        <v>13</v>
      </c>
      <c r="M596" t="s">
        <v>21</v>
      </c>
      <c r="N596">
        <v>49.05</v>
      </c>
      <c r="O596">
        <v>593.04999999999995</v>
      </c>
      <c r="P596" t="s">
        <v>14</v>
      </c>
    </row>
    <row r="597" spans="1:16" x14ac:dyDescent="0.25">
      <c r="A597" t="s">
        <v>830</v>
      </c>
      <c r="B597" t="s">
        <v>19</v>
      </c>
      <c r="C597">
        <v>1</v>
      </c>
      <c r="D597" t="s">
        <v>14</v>
      </c>
      <c r="E597">
        <f>IF(D597="Yes",1,0)</f>
        <v>0</v>
      </c>
      <c r="F597" t="s">
        <v>14</v>
      </c>
      <c r="G597">
        <f>IF(Table1[[#This Row],[Dependents]]="Yes",1,0)</f>
        <v>0</v>
      </c>
      <c r="H597">
        <v>47</v>
      </c>
      <c r="I597" t="s">
        <v>13</v>
      </c>
      <c r="J597" t="s">
        <v>23</v>
      </c>
      <c r="K597" t="s">
        <v>16</v>
      </c>
      <c r="L597" t="s">
        <v>13</v>
      </c>
      <c r="M597" t="s">
        <v>25</v>
      </c>
      <c r="N597">
        <v>86.05</v>
      </c>
      <c r="O597">
        <v>3865.6</v>
      </c>
      <c r="P597" t="s">
        <v>14</v>
      </c>
    </row>
    <row r="598" spans="1:16" x14ac:dyDescent="0.25">
      <c r="A598" t="s">
        <v>620</v>
      </c>
      <c r="B598" t="s">
        <v>12</v>
      </c>
      <c r="C598">
        <v>0</v>
      </c>
      <c r="D598" t="s">
        <v>13</v>
      </c>
      <c r="E598">
        <f>IF(D598="Yes",1,0)</f>
        <v>1</v>
      </c>
      <c r="F598" t="s">
        <v>14</v>
      </c>
      <c r="G598">
        <f>IF(Table1[[#This Row],[Dependents]]="Yes",1,0)</f>
        <v>0</v>
      </c>
      <c r="H598">
        <v>50</v>
      </c>
      <c r="I598" t="s">
        <v>13</v>
      </c>
      <c r="J598" t="s">
        <v>23</v>
      </c>
      <c r="K598" t="s">
        <v>20</v>
      </c>
      <c r="L598" t="s">
        <v>14</v>
      </c>
      <c r="M598" t="s">
        <v>17</v>
      </c>
      <c r="N598">
        <v>108.55</v>
      </c>
      <c r="O598">
        <v>5610.7</v>
      </c>
      <c r="P598" t="s">
        <v>13</v>
      </c>
    </row>
    <row r="599" spans="1:16" x14ac:dyDescent="0.25">
      <c r="A599" t="s">
        <v>621</v>
      </c>
      <c r="B599" t="s">
        <v>12</v>
      </c>
      <c r="C599">
        <v>0</v>
      </c>
      <c r="D599" t="s">
        <v>13</v>
      </c>
      <c r="E599">
        <f>IF(D599="Yes",1,0)</f>
        <v>1</v>
      </c>
      <c r="F599" t="s">
        <v>13</v>
      </c>
      <c r="G599">
        <f>IF(Table1[[#This Row],[Dependents]]="Yes",1,0)</f>
        <v>1</v>
      </c>
      <c r="H599">
        <v>70</v>
      </c>
      <c r="I599" t="s">
        <v>13</v>
      </c>
      <c r="J599" t="s">
        <v>15</v>
      </c>
      <c r="K599" t="s">
        <v>20</v>
      </c>
      <c r="L599" t="s">
        <v>14</v>
      </c>
      <c r="M599" t="s">
        <v>25</v>
      </c>
      <c r="N599">
        <v>74.099999999999994</v>
      </c>
      <c r="O599">
        <v>5222.3</v>
      </c>
      <c r="P599" t="s">
        <v>14</v>
      </c>
    </row>
    <row r="600" spans="1:16" x14ac:dyDescent="0.25">
      <c r="A600" t="s">
        <v>622</v>
      </c>
      <c r="B600" t="s">
        <v>12</v>
      </c>
      <c r="C600">
        <v>1</v>
      </c>
      <c r="D600" t="s">
        <v>14</v>
      </c>
      <c r="E600">
        <f>IF(D600="Yes",1,0)</f>
        <v>0</v>
      </c>
      <c r="F600" t="s">
        <v>14</v>
      </c>
      <c r="G600">
        <f>IF(Table1[[#This Row],[Dependents]]="Yes",1,0)</f>
        <v>0</v>
      </c>
      <c r="H600">
        <v>4</v>
      </c>
      <c r="I600" t="s">
        <v>13</v>
      </c>
      <c r="J600" t="s">
        <v>23</v>
      </c>
      <c r="K600" t="s">
        <v>16</v>
      </c>
      <c r="L600" t="s">
        <v>13</v>
      </c>
      <c r="M600" t="s">
        <v>17</v>
      </c>
      <c r="N600">
        <v>78.849999999999994</v>
      </c>
      <c r="O600">
        <v>292.8</v>
      </c>
      <c r="P600" t="s">
        <v>13</v>
      </c>
    </row>
    <row r="601" spans="1:16" x14ac:dyDescent="0.25">
      <c r="A601" t="s">
        <v>831</v>
      </c>
      <c r="B601" t="s">
        <v>19</v>
      </c>
      <c r="C601">
        <v>0</v>
      </c>
      <c r="D601" t="s">
        <v>13</v>
      </c>
      <c r="E601">
        <f>IF(D601="Yes",1,0)</f>
        <v>1</v>
      </c>
      <c r="F601" t="s">
        <v>13</v>
      </c>
      <c r="G601">
        <f>IF(Table1[[#This Row],[Dependents]]="Yes",1,0)</f>
        <v>1</v>
      </c>
      <c r="H601">
        <v>26</v>
      </c>
      <c r="I601" t="s">
        <v>13</v>
      </c>
      <c r="J601" t="s">
        <v>14</v>
      </c>
      <c r="K601" t="s">
        <v>30</v>
      </c>
      <c r="L601" t="s">
        <v>13</v>
      </c>
      <c r="M601" t="s">
        <v>25</v>
      </c>
      <c r="N601">
        <v>19.149999999999999</v>
      </c>
      <c r="O601">
        <v>515.75</v>
      </c>
      <c r="P601" t="s">
        <v>14</v>
      </c>
    </row>
    <row r="602" spans="1:16" x14ac:dyDescent="0.25">
      <c r="A602" t="s">
        <v>832</v>
      </c>
      <c r="B602" t="s">
        <v>19</v>
      </c>
      <c r="C602">
        <v>0</v>
      </c>
      <c r="D602" t="s">
        <v>14</v>
      </c>
      <c r="E602">
        <f>IF(D602="Yes",1,0)</f>
        <v>0</v>
      </c>
      <c r="F602" t="s">
        <v>13</v>
      </c>
      <c r="G602">
        <f>IF(Table1[[#This Row],[Dependents]]="Yes",1,0)</f>
        <v>1</v>
      </c>
      <c r="H602">
        <v>2</v>
      </c>
      <c r="I602" t="s">
        <v>13</v>
      </c>
      <c r="J602" t="s">
        <v>14</v>
      </c>
      <c r="K602" t="s">
        <v>16</v>
      </c>
      <c r="L602" t="s">
        <v>14</v>
      </c>
      <c r="M602" t="s">
        <v>27</v>
      </c>
      <c r="N602">
        <v>19.25</v>
      </c>
      <c r="O602">
        <v>48.35</v>
      </c>
      <c r="P602" t="s">
        <v>14</v>
      </c>
    </row>
    <row r="603" spans="1:16" x14ac:dyDescent="0.25">
      <c r="A603" t="s">
        <v>836</v>
      </c>
      <c r="B603" t="s">
        <v>19</v>
      </c>
      <c r="C603">
        <v>0</v>
      </c>
      <c r="D603" t="s">
        <v>13</v>
      </c>
      <c r="E603">
        <f>IF(D603="Yes",1,0)</f>
        <v>1</v>
      </c>
      <c r="F603" t="s">
        <v>13</v>
      </c>
      <c r="G603">
        <f>IF(Table1[[#This Row],[Dependents]]="Yes",1,0)</f>
        <v>1</v>
      </c>
      <c r="H603">
        <v>71</v>
      </c>
      <c r="I603" t="s">
        <v>13</v>
      </c>
      <c r="J603" t="s">
        <v>14</v>
      </c>
      <c r="K603" t="s">
        <v>30</v>
      </c>
      <c r="L603" t="s">
        <v>14</v>
      </c>
      <c r="M603" t="s">
        <v>27</v>
      </c>
      <c r="N603">
        <v>19.8</v>
      </c>
      <c r="O603">
        <v>1396.25</v>
      </c>
      <c r="P603" t="s">
        <v>14</v>
      </c>
    </row>
    <row r="604" spans="1:16" x14ac:dyDescent="0.25">
      <c r="A604" t="s">
        <v>837</v>
      </c>
      <c r="B604" t="s">
        <v>19</v>
      </c>
      <c r="C604">
        <v>0</v>
      </c>
      <c r="D604" t="s">
        <v>13</v>
      </c>
      <c r="E604">
        <f>IF(D604="Yes",1,0)</f>
        <v>1</v>
      </c>
      <c r="F604" t="s">
        <v>13</v>
      </c>
      <c r="G604">
        <f>IF(Table1[[#This Row],[Dependents]]="Yes",1,0)</f>
        <v>1</v>
      </c>
      <c r="H604">
        <v>11</v>
      </c>
      <c r="I604" t="s">
        <v>13</v>
      </c>
      <c r="J604" t="s">
        <v>15</v>
      </c>
      <c r="K604" t="s">
        <v>16</v>
      </c>
      <c r="L604" t="s">
        <v>13</v>
      </c>
      <c r="M604" t="s">
        <v>21</v>
      </c>
      <c r="N604">
        <v>65.150000000000006</v>
      </c>
      <c r="O604">
        <v>723.35</v>
      </c>
      <c r="P604" t="s">
        <v>14</v>
      </c>
    </row>
    <row r="605" spans="1:16" x14ac:dyDescent="0.25">
      <c r="A605" t="s">
        <v>627</v>
      </c>
      <c r="B605" t="s">
        <v>12</v>
      </c>
      <c r="C605">
        <v>0</v>
      </c>
      <c r="D605" t="s">
        <v>13</v>
      </c>
      <c r="E605">
        <f>IF(D605="Yes",1,0)</f>
        <v>1</v>
      </c>
      <c r="F605" t="s">
        <v>14</v>
      </c>
      <c r="G605">
        <f>IF(Table1[[#This Row],[Dependents]]="Yes",1,0)</f>
        <v>0</v>
      </c>
      <c r="H605">
        <v>72</v>
      </c>
      <c r="I605" t="s">
        <v>13</v>
      </c>
      <c r="J605" t="s">
        <v>23</v>
      </c>
      <c r="K605" t="s">
        <v>30</v>
      </c>
      <c r="L605" t="s">
        <v>13</v>
      </c>
      <c r="M605" t="s">
        <v>25</v>
      </c>
      <c r="N605">
        <v>105</v>
      </c>
      <c r="O605">
        <v>7589.8</v>
      </c>
      <c r="P605" t="s">
        <v>14</v>
      </c>
    </row>
    <row r="606" spans="1:16" x14ac:dyDescent="0.25">
      <c r="A606" t="s">
        <v>628</v>
      </c>
      <c r="B606" t="s">
        <v>12</v>
      </c>
      <c r="C606">
        <v>0</v>
      </c>
      <c r="D606" t="s">
        <v>13</v>
      </c>
      <c r="E606">
        <f>IF(D606="Yes",1,0)</f>
        <v>1</v>
      </c>
      <c r="F606" t="s">
        <v>13</v>
      </c>
      <c r="G606">
        <f>IF(Table1[[#This Row],[Dependents]]="Yes",1,0)</f>
        <v>1</v>
      </c>
      <c r="H606">
        <v>12</v>
      </c>
      <c r="I606" t="s">
        <v>13</v>
      </c>
      <c r="J606" t="s">
        <v>14</v>
      </c>
      <c r="K606" t="s">
        <v>20</v>
      </c>
      <c r="L606" t="s">
        <v>14</v>
      </c>
      <c r="M606" t="s">
        <v>21</v>
      </c>
      <c r="N606">
        <v>19.8</v>
      </c>
      <c r="O606">
        <v>229.6</v>
      </c>
      <c r="P606" t="s">
        <v>13</v>
      </c>
    </row>
    <row r="607" spans="1:16" x14ac:dyDescent="0.25">
      <c r="A607" t="s">
        <v>629</v>
      </c>
      <c r="B607" t="s">
        <v>12</v>
      </c>
      <c r="C607">
        <v>0</v>
      </c>
      <c r="D607" t="s">
        <v>14</v>
      </c>
      <c r="E607">
        <f>IF(D607="Yes",1,0)</f>
        <v>0</v>
      </c>
      <c r="F607" t="s">
        <v>14</v>
      </c>
      <c r="G607">
        <f>IF(Table1[[#This Row],[Dependents]]="Yes",1,0)</f>
        <v>0</v>
      </c>
      <c r="H607">
        <v>13</v>
      </c>
      <c r="I607" t="s">
        <v>14</v>
      </c>
      <c r="J607" t="s">
        <v>15</v>
      </c>
      <c r="K607" t="s">
        <v>16</v>
      </c>
      <c r="L607" t="s">
        <v>13</v>
      </c>
      <c r="M607" t="s">
        <v>21</v>
      </c>
      <c r="N607">
        <v>30.85</v>
      </c>
      <c r="O607">
        <v>394.1</v>
      </c>
      <c r="P607" t="s">
        <v>14</v>
      </c>
    </row>
    <row r="608" spans="1:16" x14ac:dyDescent="0.25">
      <c r="A608" t="s">
        <v>838</v>
      </c>
      <c r="B608" t="s">
        <v>19</v>
      </c>
      <c r="C608">
        <v>1</v>
      </c>
      <c r="D608" t="s">
        <v>13</v>
      </c>
      <c r="E608">
        <f>IF(D608="Yes",1,0)</f>
        <v>1</v>
      </c>
      <c r="F608" t="s">
        <v>14</v>
      </c>
      <c r="G608">
        <f>IF(Table1[[#This Row],[Dependents]]="Yes",1,0)</f>
        <v>0</v>
      </c>
      <c r="H608">
        <v>14</v>
      </c>
      <c r="I608" t="s">
        <v>13</v>
      </c>
      <c r="J608" t="s">
        <v>14</v>
      </c>
      <c r="K608" t="s">
        <v>20</v>
      </c>
      <c r="L608" t="s">
        <v>14</v>
      </c>
      <c r="M608" t="s">
        <v>27</v>
      </c>
      <c r="N608">
        <v>19.649999999999999</v>
      </c>
      <c r="O608">
        <v>228.65</v>
      </c>
      <c r="P608" t="s">
        <v>14</v>
      </c>
    </row>
    <row r="609" spans="1:16" x14ac:dyDescent="0.25">
      <c r="A609" t="s">
        <v>631</v>
      </c>
      <c r="B609" t="s">
        <v>12</v>
      </c>
      <c r="C609">
        <v>0</v>
      </c>
      <c r="D609" t="s">
        <v>13</v>
      </c>
      <c r="E609">
        <f>IF(D609="Yes",1,0)</f>
        <v>1</v>
      </c>
      <c r="F609" t="s">
        <v>13</v>
      </c>
      <c r="G609">
        <f>IF(Table1[[#This Row],[Dependents]]="Yes",1,0)</f>
        <v>1</v>
      </c>
      <c r="H609">
        <v>15</v>
      </c>
      <c r="I609" t="s">
        <v>13</v>
      </c>
      <c r="J609" t="s">
        <v>14</v>
      </c>
      <c r="K609" t="s">
        <v>20</v>
      </c>
      <c r="L609" t="s">
        <v>14</v>
      </c>
      <c r="M609" t="s">
        <v>27</v>
      </c>
      <c r="N609">
        <v>20.55</v>
      </c>
      <c r="O609">
        <v>295.95</v>
      </c>
      <c r="P609" t="s">
        <v>14</v>
      </c>
    </row>
    <row r="610" spans="1:16" x14ac:dyDescent="0.25">
      <c r="A610" t="s">
        <v>632</v>
      </c>
      <c r="B610" t="s">
        <v>12</v>
      </c>
      <c r="C610">
        <v>0</v>
      </c>
      <c r="D610" t="s">
        <v>13</v>
      </c>
      <c r="E610">
        <f>IF(D610="Yes",1,0)</f>
        <v>1</v>
      </c>
      <c r="F610" t="s">
        <v>13</v>
      </c>
      <c r="G610">
        <f>IF(Table1[[#This Row],[Dependents]]="Yes",1,0)</f>
        <v>1</v>
      </c>
      <c r="H610">
        <v>72</v>
      </c>
      <c r="I610" t="s">
        <v>13</v>
      </c>
      <c r="J610" t="s">
        <v>15</v>
      </c>
      <c r="K610" t="s">
        <v>30</v>
      </c>
      <c r="L610" t="s">
        <v>14</v>
      </c>
      <c r="M610" t="s">
        <v>25</v>
      </c>
      <c r="N610">
        <v>89.8</v>
      </c>
      <c r="O610">
        <v>6510.45</v>
      </c>
      <c r="P610" t="s">
        <v>14</v>
      </c>
    </row>
    <row r="611" spans="1:16" x14ac:dyDescent="0.25">
      <c r="A611" t="s">
        <v>633</v>
      </c>
      <c r="B611" t="s">
        <v>12</v>
      </c>
      <c r="C611">
        <v>0</v>
      </c>
      <c r="D611" t="s">
        <v>13</v>
      </c>
      <c r="E611">
        <f>IF(D611="Yes",1,0)</f>
        <v>1</v>
      </c>
      <c r="F611" t="s">
        <v>13</v>
      </c>
      <c r="G611">
        <f>IF(Table1[[#This Row],[Dependents]]="Yes",1,0)</f>
        <v>1</v>
      </c>
      <c r="H611">
        <v>72</v>
      </c>
      <c r="I611" t="s">
        <v>13</v>
      </c>
      <c r="J611" t="s">
        <v>23</v>
      </c>
      <c r="K611" t="s">
        <v>30</v>
      </c>
      <c r="L611" t="s">
        <v>13</v>
      </c>
      <c r="M611" t="s">
        <v>21</v>
      </c>
      <c r="N611">
        <v>115.8</v>
      </c>
      <c r="O611">
        <v>8476.5</v>
      </c>
      <c r="P611" t="s">
        <v>14</v>
      </c>
    </row>
    <row r="612" spans="1:16" x14ac:dyDescent="0.25">
      <c r="A612" t="s">
        <v>839</v>
      </c>
      <c r="B612" t="s">
        <v>19</v>
      </c>
      <c r="C612">
        <v>0</v>
      </c>
      <c r="D612" t="s">
        <v>14</v>
      </c>
      <c r="E612">
        <f>IF(D612="Yes",1,0)</f>
        <v>0</v>
      </c>
      <c r="F612" t="s">
        <v>13</v>
      </c>
      <c r="G612">
        <f>IF(Table1[[#This Row],[Dependents]]="Yes",1,0)</f>
        <v>1</v>
      </c>
      <c r="H612">
        <v>6</v>
      </c>
      <c r="I612" t="s">
        <v>13</v>
      </c>
      <c r="J612" t="s">
        <v>14</v>
      </c>
      <c r="K612" t="s">
        <v>16</v>
      </c>
      <c r="L612" t="s">
        <v>13</v>
      </c>
      <c r="M612" t="s">
        <v>27</v>
      </c>
      <c r="N612">
        <v>20.2</v>
      </c>
      <c r="O612">
        <v>98.35</v>
      </c>
      <c r="P612" t="s">
        <v>14</v>
      </c>
    </row>
    <row r="613" spans="1:16" x14ac:dyDescent="0.25">
      <c r="A613" t="s">
        <v>635</v>
      </c>
      <c r="B613" t="s">
        <v>12</v>
      </c>
      <c r="C613">
        <v>0</v>
      </c>
      <c r="D613" t="s">
        <v>14</v>
      </c>
      <c r="E613">
        <f>IF(D613="Yes",1,0)</f>
        <v>0</v>
      </c>
      <c r="F613" t="s">
        <v>14</v>
      </c>
      <c r="G613">
        <f>IF(Table1[[#This Row],[Dependents]]="Yes",1,0)</f>
        <v>0</v>
      </c>
      <c r="H613">
        <v>5</v>
      </c>
      <c r="I613" t="s">
        <v>13</v>
      </c>
      <c r="J613" t="s">
        <v>15</v>
      </c>
      <c r="K613" t="s">
        <v>16</v>
      </c>
      <c r="L613" t="s">
        <v>13</v>
      </c>
      <c r="M613" t="s">
        <v>17</v>
      </c>
      <c r="N613">
        <v>64.349999999999994</v>
      </c>
      <c r="O613">
        <v>352.65</v>
      </c>
      <c r="P613" t="s">
        <v>14</v>
      </c>
    </row>
    <row r="614" spans="1:16" x14ac:dyDescent="0.25">
      <c r="A614" t="s">
        <v>636</v>
      </c>
      <c r="B614" t="s">
        <v>12</v>
      </c>
      <c r="C614">
        <v>0</v>
      </c>
      <c r="D614" t="s">
        <v>14</v>
      </c>
      <c r="E614">
        <f>IF(D614="Yes",1,0)</f>
        <v>0</v>
      </c>
      <c r="F614" t="s">
        <v>14</v>
      </c>
      <c r="G614">
        <f>IF(Table1[[#This Row],[Dependents]]="Yes",1,0)</f>
        <v>0</v>
      </c>
      <c r="H614">
        <v>68</v>
      </c>
      <c r="I614" t="s">
        <v>13</v>
      </c>
      <c r="J614" t="s">
        <v>14</v>
      </c>
      <c r="K614" t="s">
        <v>30</v>
      </c>
      <c r="L614" t="s">
        <v>14</v>
      </c>
      <c r="M614" t="s">
        <v>25</v>
      </c>
      <c r="N614">
        <v>20.5</v>
      </c>
      <c r="O614">
        <v>1424.9</v>
      </c>
      <c r="P614" t="s">
        <v>14</v>
      </c>
    </row>
    <row r="615" spans="1:16" x14ac:dyDescent="0.25">
      <c r="A615" t="s">
        <v>637</v>
      </c>
      <c r="B615" t="s">
        <v>12</v>
      </c>
      <c r="C615">
        <v>0</v>
      </c>
      <c r="D615" t="s">
        <v>14</v>
      </c>
      <c r="E615">
        <f>IF(D615="Yes",1,0)</f>
        <v>0</v>
      </c>
      <c r="F615" t="s">
        <v>13</v>
      </c>
      <c r="G615">
        <f>IF(Table1[[#This Row],[Dependents]]="Yes",1,0)</f>
        <v>1</v>
      </c>
      <c r="H615">
        <v>62</v>
      </c>
      <c r="I615" t="s">
        <v>13</v>
      </c>
      <c r="J615" t="s">
        <v>23</v>
      </c>
      <c r="K615" t="s">
        <v>20</v>
      </c>
      <c r="L615" t="s">
        <v>13</v>
      </c>
      <c r="M615" t="s">
        <v>17</v>
      </c>
      <c r="N615">
        <v>100.15</v>
      </c>
      <c r="O615">
        <v>6413.65</v>
      </c>
      <c r="P615" t="s">
        <v>13</v>
      </c>
    </row>
    <row r="616" spans="1:16" x14ac:dyDescent="0.25">
      <c r="A616" t="s">
        <v>840</v>
      </c>
      <c r="B616" t="s">
        <v>19</v>
      </c>
      <c r="C616">
        <v>1</v>
      </c>
      <c r="D616" t="s">
        <v>13</v>
      </c>
      <c r="E616">
        <f>IF(D616="Yes",1,0)</f>
        <v>1</v>
      </c>
      <c r="F616" t="s">
        <v>13</v>
      </c>
      <c r="G616">
        <f>IF(Table1[[#This Row],[Dependents]]="Yes",1,0)</f>
        <v>1</v>
      </c>
      <c r="H616">
        <v>11</v>
      </c>
      <c r="I616" t="s">
        <v>13</v>
      </c>
      <c r="J616" t="s">
        <v>23</v>
      </c>
      <c r="K616" t="s">
        <v>16</v>
      </c>
      <c r="L616" t="s">
        <v>13</v>
      </c>
      <c r="M616" t="s">
        <v>25</v>
      </c>
      <c r="N616">
        <v>75.2</v>
      </c>
      <c r="O616">
        <v>775.3</v>
      </c>
      <c r="P616" t="s">
        <v>14</v>
      </c>
    </row>
    <row r="617" spans="1:16" x14ac:dyDescent="0.25">
      <c r="A617" t="s">
        <v>841</v>
      </c>
      <c r="B617" t="s">
        <v>19</v>
      </c>
      <c r="C617">
        <v>0</v>
      </c>
      <c r="D617" t="s">
        <v>13</v>
      </c>
      <c r="E617">
        <f>IF(D617="Yes",1,0)</f>
        <v>1</v>
      </c>
      <c r="F617" t="s">
        <v>14</v>
      </c>
      <c r="G617">
        <f>IF(Table1[[#This Row],[Dependents]]="Yes",1,0)</f>
        <v>0</v>
      </c>
      <c r="H617">
        <v>18</v>
      </c>
      <c r="I617" t="s">
        <v>13</v>
      </c>
      <c r="J617" t="s">
        <v>15</v>
      </c>
      <c r="K617" t="s">
        <v>16</v>
      </c>
      <c r="L617" t="s">
        <v>14</v>
      </c>
      <c r="M617" t="s">
        <v>25</v>
      </c>
      <c r="N617">
        <v>56.8</v>
      </c>
      <c r="O617">
        <v>1074.6500000000001</v>
      </c>
      <c r="P617" t="s">
        <v>14</v>
      </c>
    </row>
    <row r="618" spans="1:16" x14ac:dyDescent="0.25">
      <c r="A618" t="s">
        <v>640</v>
      </c>
      <c r="B618" t="s">
        <v>12</v>
      </c>
      <c r="C618">
        <v>0</v>
      </c>
      <c r="D618" t="s">
        <v>13</v>
      </c>
      <c r="E618">
        <f>IF(D618="Yes",1,0)</f>
        <v>1</v>
      </c>
      <c r="F618" t="s">
        <v>14</v>
      </c>
      <c r="G618">
        <f>IF(Table1[[#This Row],[Dependents]]="Yes",1,0)</f>
        <v>0</v>
      </c>
      <c r="H618">
        <v>66</v>
      </c>
      <c r="I618" t="s">
        <v>13</v>
      </c>
      <c r="J618" t="s">
        <v>23</v>
      </c>
      <c r="K618" t="s">
        <v>20</v>
      </c>
      <c r="L618" t="s">
        <v>14</v>
      </c>
      <c r="M618" t="s">
        <v>17</v>
      </c>
      <c r="N618">
        <v>89</v>
      </c>
      <c r="O618">
        <v>5898.6</v>
      </c>
      <c r="P618" t="s">
        <v>14</v>
      </c>
    </row>
    <row r="619" spans="1:16" x14ac:dyDescent="0.25">
      <c r="A619" t="s">
        <v>844</v>
      </c>
      <c r="B619" t="s">
        <v>19</v>
      </c>
      <c r="C619">
        <v>0</v>
      </c>
      <c r="D619" t="s">
        <v>14</v>
      </c>
      <c r="E619">
        <f>IF(D619="Yes",1,0)</f>
        <v>0</v>
      </c>
      <c r="F619" t="s">
        <v>14</v>
      </c>
      <c r="G619">
        <f>IF(Table1[[#This Row],[Dependents]]="Yes",1,0)</f>
        <v>0</v>
      </c>
      <c r="H619">
        <v>29</v>
      </c>
      <c r="I619" t="s">
        <v>14</v>
      </c>
      <c r="J619" t="s">
        <v>15</v>
      </c>
      <c r="K619" t="s">
        <v>20</v>
      </c>
      <c r="L619" t="s">
        <v>14</v>
      </c>
      <c r="M619" t="s">
        <v>27</v>
      </c>
      <c r="N619">
        <v>35.6</v>
      </c>
      <c r="O619">
        <v>1072.5999999999999</v>
      </c>
      <c r="P619" t="s">
        <v>14</v>
      </c>
    </row>
    <row r="620" spans="1:16" x14ac:dyDescent="0.25">
      <c r="A620" t="s">
        <v>856</v>
      </c>
      <c r="B620" t="s">
        <v>19</v>
      </c>
      <c r="C620">
        <v>0</v>
      </c>
      <c r="D620" t="s">
        <v>14</v>
      </c>
      <c r="E620">
        <f>IF(D620="Yes",1,0)</f>
        <v>0</v>
      </c>
      <c r="F620" t="s">
        <v>14</v>
      </c>
      <c r="G620">
        <f>IF(Table1[[#This Row],[Dependents]]="Yes",1,0)</f>
        <v>0</v>
      </c>
      <c r="H620">
        <v>25</v>
      </c>
      <c r="I620" t="s">
        <v>13</v>
      </c>
      <c r="J620" t="s">
        <v>14</v>
      </c>
      <c r="K620" t="s">
        <v>20</v>
      </c>
      <c r="L620" t="s">
        <v>14</v>
      </c>
      <c r="M620" t="s">
        <v>25</v>
      </c>
      <c r="N620">
        <v>19.899999999999999</v>
      </c>
      <c r="O620">
        <v>510.8</v>
      </c>
      <c r="P620" t="s">
        <v>14</v>
      </c>
    </row>
    <row r="621" spans="1:16" x14ac:dyDescent="0.25">
      <c r="A621" t="s">
        <v>857</v>
      </c>
      <c r="B621" t="s">
        <v>19</v>
      </c>
      <c r="C621">
        <v>0</v>
      </c>
      <c r="D621" t="s">
        <v>13</v>
      </c>
      <c r="E621">
        <f>IF(D621="Yes",1,0)</f>
        <v>1</v>
      </c>
      <c r="F621" t="s">
        <v>13</v>
      </c>
      <c r="G621">
        <f>IF(Table1[[#This Row],[Dependents]]="Yes",1,0)</f>
        <v>1</v>
      </c>
      <c r="H621">
        <v>1</v>
      </c>
      <c r="I621" t="s">
        <v>13</v>
      </c>
      <c r="J621" t="s">
        <v>14</v>
      </c>
      <c r="K621" t="s">
        <v>20</v>
      </c>
      <c r="L621" t="s">
        <v>14</v>
      </c>
      <c r="M621" t="s">
        <v>27</v>
      </c>
      <c r="N621">
        <v>19.649999999999999</v>
      </c>
      <c r="O621">
        <v>19.649999999999999</v>
      </c>
      <c r="P621" t="s">
        <v>14</v>
      </c>
    </row>
    <row r="622" spans="1:16" x14ac:dyDescent="0.25">
      <c r="A622" t="s">
        <v>644</v>
      </c>
      <c r="B622" t="s">
        <v>12</v>
      </c>
      <c r="C622">
        <v>0</v>
      </c>
      <c r="D622" t="s">
        <v>14</v>
      </c>
      <c r="E622">
        <f>IF(D622="Yes",1,0)</f>
        <v>0</v>
      </c>
      <c r="F622" t="s">
        <v>14</v>
      </c>
      <c r="G622">
        <f>IF(Table1[[#This Row],[Dependents]]="Yes",1,0)</f>
        <v>0</v>
      </c>
      <c r="H622">
        <v>5</v>
      </c>
      <c r="I622" t="s">
        <v>13</v>
      </c>
      <c r="J622" t="s">
        <v>14</v>
      </c>
      <c r="K622" t="s">
        <v>16</v>
      </c>
      <c r="L622" t="s">
        <v>13</v>
      </c>
      <c r="M622" t="s">
        <v>27</v>
      </c>
      <c r="N622">
        <v>20.5</v>
      </c>
      <c r="O622">
        <v>104.3</v>
      </c>
      <c r="P622" t="s">
        <v>14</v>
      </c>
    </row>
    <row r="623" spans="1:16" x14ac:dyDescent="0.25">
      <c r="A623" t="s">
        <v>858</v>
      </c>
      <c r="B623" t="s">
        <v>19</v>
      </c>
      <c r="C623">
        <v>1</v>
      </c>
      <c r="D623" t="s">
        <v>14</v>
      </c>
      <c r="E623">
        <f>IF(D623="Yes",1,0)</f>
        <v>0</v>
      </c>
      <c r="F623" t="s">
        <v>14</v>
      </c>
      <c r="G623">
        <f>IF(Table1[[#This Row],[Dependents]]="Yes",1,0)</f>
        <v>0</v>
      </c>
      <c r="H623">
        <v>70</v>
      </c>
      <c r="I623" t="s">
        <v>14</v>
      </c>
      <c r="J623" t="s">
        <v>15</v>
      </c>
      <c r="K623" t="s">
        <v>20</v>
      </c>
      <c r="L623" t="s">
        <v>13</v>
      </c>
      <c r="M623" t="s">
        <v>25</v>
      </c>
      <c r="N623">
        <v>44.05</v>
      </c>
      <c r="O623">
        <v>3011.65</v>
      </c>
      <c r="P623" t="s">
        <v>14</v>
      </c>
    </row>
    <row r="624" spans="1:16" x14ac:dyDescent="0.25">
      <c r="A624" t="s">
        <v>867</v>
      </c>
      <c r="B624" t="s">
        <v>19</v>
      </c>
      <c r="C624">
        <v>1</v>
      </c>
      <c r="D624" t="s">
        <v>13</v>
      </c>
      <c r="E624">
        <f>IF(D624="Yes",1,0)</f>
        <v>1</v>
      </c>
      <c r="F624" t="s">
        <v>14</v>
      </c>
      <c r="G624">
        <f>IF(Table1[[#This Row],[Dependents]]="Yes",1,0)</f>
        <v>0</v>
      </c>
      <c r="H624">
        <v>43</v>
      </c>
      <c r="I624" t="s">
        <v>13</v>
      </c>
      <c r="J624" t="s">
        <v>23</v>
      </c>
      <c r="K624" t="s">
        <v>16</v>
      </c>
      <c r="L624" t="s">
        <v>13</v>
      </c>
      <c r="M624" t="s">
        <v>17</v>
      </c>
      <c r="N624">
        <v>94.3</v>
      </c>
      <c r="O624">
        <v>3953.15</v>
      </c>
      <c r="P624" t="s">
        <v>14</v>
      </c>
    </row>
    <row r="625" spans="1:16" x14ac:dyDescent="0.25">
      <c r="A625" t="s">
        <v>647</v>
      </c>
      <c r="B625" t="s">
        <v>12</v>
      </c>
      <c r="C625">
        <v>0</v>
      </c>
      <c r="D625" t="s">
        <v>13</v>
      </c>
      <c r="E625">
        <f>IF(D625="Yes",1,0)</f>
        <v>1</v>
      </c>
      <c r="F625" t="s">
        <v>14</v>
      </c>
      <c r="G625">
        <f>IF(Table1[[#This Row],[Dependents]]="Yes",1,0)</f>
        <v>0</v>
      </c>
      <c r="H625">
        <v>72</v>
      </c>
      <c r="I625" t="s">
        <v>13</v>
      </c>
      <c r="J625" t="s">
        <v>23</v>
      </c>
      <c r="K625" t="s">
        <v>30</v>
      </c>
      <c r="L625" t="s">
        <v>13</v>
      </c>
      <c r="M625" t="s">
        <v>21</v>
      </c>
      <c r="N625">
        <v>98.2</v>
      </c>
      <c r="O625">
        <v>7015.9</v>
      </c>
      <c r="P625" t="s">
        <v>14</v>
      </c>
    </row>
    <row r="626" spans="1:16" x14ac:dyDescent="0.25">
      <c r="A626" t="s">
        <v>868</v>
      </c>
      <c r="B626" t="s">
        <v>19</v>
      </c>
      <c r="C626">
        <v>0</v>
      </c>
      <c r="D626" t="s">
        <v>14</v>
      </c>
      <c r="E626">
        <f>IF(D626="Yes",1,0)</f>
        <v>0</v>
      </c>
      <c r="F626" t="s">
        <v>14</v>
      </c>
      <c r="G626">
        <f>IF(Table1[[#This Row],[Dependents]]="Yes",1,0)</f>
        <v>0</v>
      </c>
      <c r="H626">
        <v>39</v>
      </c>
      <c r="I626" t="s">
        <v>13</v>
      </c>
      <c r="J626" t="s">
        <v>15</v>
      </c>
      <c r="K626" t="s">
        <v>30</v>
      </c>
      <c r="L626" t="s">
        <v>13</v>
      </c>
      <c r="M626" t="s">
        <v>21</v>
      </c>
      <c r="N626">
        <v>49.8</v>
      </c>
      <c r="O626">
        <v>1971.15</v>
      </c>
      <c r="P626" t="s">
        <v>14</v>
      </c>
    </row>
    <row r="627" spans="1:16" x14ac:dyDescent="0.25">
      <c r="A627" t="s">
        <v>649</v>
      </c>
      <c r="B627" t="s">
        <v>12</v>
      </c>
      <c r="C627">
        <v>0</v>
      </c>
      <c r="D627" t="s">
        <v>14</v>
      </c>
      <c r="E627">
        <f>IF(D627="Yes",1,0)</f>
        <v>0</v>
      </c>
      <c r="F627" t="s">
        <v>14</v>
      </c>
      <c r="G627">
        <f>IF(Table1[[#This Row],[Dependents]]="Yes",1,0)</f>
        <v>0</v>
      </c>
      <c r="H627">
        <v>60</v>
      </c>
      <c r="I627" t="s">
        <v>14</v>
      </c>
      <c r="J627" t="s">
        <v>15</v>
      </c>
      <c r="K627" t="s">
        <v>16</v>
      </c>
      <c r="L627" t="s">
        <v>13</v>
      </c>
      <c r="M627" t="s">
        <v>17</v>
      </c>
      <c r="N627">
        <v>50.8</v>
      </c>
      <c r="O627">
        <v>3027.4</v>
      </c>
      <c r="P627" t="s">
        <v>13</v>
      </c>
    </row>
    <row r="628" spans="1:16" x14ac:dyDescent="0.25">
      <c r="A628" t="s">
        <v>870</v>
      </c>
      <c r="B628" t="s">
        <v>19</v>
      </c>
      <c r="C628">
        <v>0</v>
      </c>
      <c r="D628" t="s">
        <v>14</v>
      </c>
      <c r="E628">
        <f>IF(D628="Yes",1,0)</f>
        <v>0</v>
      </c>
      <c r="F628" t="s">
        <v>14</v>
      </c>
      <c r="G628">
        <f>IF(Table1[[#This Row],[Dependents]]="Yes",1,0)</f>
        <v>0</v>
      </c>
      <c r="H628">
        <v>57</v>
      </c>
      <c r="I628" t="s">
        <v>14</v>
      </c>
      <c r="J628" t="s">
        <v>15</v>
      </c>
      <c r="K628" t="s">
        <v>16</v>
      </c>
      <c r="L628" t="s">
        <v>13</v>
      </c>
      <c r="M628" t="s">
        <v>17</v>
      </c>
      <c r="N628">
        <v>53.75</v>
      </c>
      <c r="O628">
        <v>3196</v>
      </c>
      <c r="P628" t="s">
        <v>14</v>
      </c>
    </row>
    <row r="629" spans="1:16" x14ac:dyDescent="0.25">
      <c r="A629" t="s">
        <v>651</v>
      </c>
      <c r="B629" t="s">
        <v>12</v>
      </c>
      <c r="C629">
        <v>0</v>
      </c>
      <c r="D629" t="s">
        <v>14</v>
      </c>
      <c r="E629">
        <f>IF(D629="Yes",1,0)</f>
        <v>0</v>
      </c>
      <c r="F629" t="s">
        <v>14</v>
      </c>
      <c r="G629">
        <f>IF(Table1[[#This Row],[Dependents]]="Yes",1,0)</f>
        <v>0</v>
      </c>
      <c r="H629">
        <v>3</v>
      </c>
      <c r="I629" t="s">
        <v>14</v>
      </c>
      <c r="J629" t="s">
        <v>15</v>
      </c>
      <c r="K629" t="s">
        <v>16</v>
      </c>
      <c r="L629" t="s">
        <v>13</v>
      </c>
      <c r="M629" t="s">
        <v>25</v>
      </c>
      <c r="N629">
        <v>34.799999999999997</v>
      </c>
      <c r="O629">
        <v>113.95</v>
      </c>
      <c r="P629" t="s">
        <v>14</v>
      </c>
    </row>
    <row r="630" spans="1:16" x14ac:dyDescent="0.25">
      <c r="A630" t="s">
        <v>652</v>
      </c>
      <c r="B630" t="s">
        <v>12</v>
      </c>
      <c r="C630">
        <v>0</v>
      </c>
      <c r="D630" t="s">
        <v>14</v>
      </c>
      <c r="E630">
        <f>IF(D630="Yes",1,0)</f>
        <v>0</v>
      </c>
      <c r="F630" t="s">
        <v>14</v>
      </c>
      <c r="G630">
        <f>IF(Table1[[#This Row],[Dependents]]="Yes",1,0)</f>
        <v>0</v>
      </c>
      <c r="H630">
        <v>15</v>
      </c>
      <c r="I630" t="s">
        <v>13</v>
      </c>
      <c r="J630" t="s">
        <v>23</v>
      </c>
      <c r="K630" t="s">
        <v>16</v>
      </c>
      <c r="L630" t="s">
        <v>14</v>
      </c>
      <c r="M630" t="s">
        <v>17</v>
      </c>
      <c r="N630">
        <v>105.1</v>
      </c>
      <c r="O630">
        <v>1582.75</v>
      </c>
      <c r="P630" t="s">
        <v>13</v>
      </c>
    </row>
    <row r="631" spans="1:16" x14ac:dyDescent="0.25">
      <c r="A631" t="s">
        <v>653</v>
      </c>
      <c r="B631" t="s">
        <v>12</v>
      </c>
      <c r="C631">
        <v>0</v>
      </c>
      <c r="D631" t="s">
        <v>14</v>
      </c>
      <c r="E631">
        <f>IF(D631="Yes",1,0)</f>
        <v>0</v>
      </c>
      <c r="F631" t="s">
        <v>14</v>
      </c>
      <c r="G631">
        <f>IF(Table1[[#This Row],[Dependents]]="Yes",1,0)</f>
        <v>0</v>
      </c>
      <c r="H631">
        <v>60</v>
      </c>
      <c r="I631" t="s">
        <v>13</v>
      </c>
      <c r="J631" t="s">
        <v>15</v>
      </c>
      <c r="K631" t="s">
        <v>20</v>
      </c>
      <c r="L631" t="s">
        <v>14</v>
      </c>
      <c r="M631" t="s">
        <v>17</v>
      </c>
      <c r="N631">
        <v>64.75</v>
      </c>
      <c r="O631">
        <v>4039.5</v>
      </c>
      <c r="P631" t="s">
        <v>14</v>
      </c>
    </row>
    <row r="632" spans="1:16" x14ac:dyDescent="0.25">
      <c r="A632" t="s">
        <v>872</v>
      </c>
      <c r="B632" t="s">
        <v>19</v>
      </c>
      <c r="C632">
        <v>0</v>
      </c>
      <c r="D632" t="s">
        <v>13</v>
      </c>
      <c r="E632">
        <f>IF(D632="Yes",1,0)</f>
        <v>1</v>
      </c>
      <c r="F632" t="s">
        <v>13</v>
      </c>
      <c r="G632">
        <f>IF(Table1[[#This Row],[Dependents]]="Yes",1,0)</f>
        <v>1</v>
      </c>
      <c r="H632">
        <v>18</v>
      </c>
      <c r="I632" t="s">
        <v>13</v>
      </c>
      <c r="J632" t="s">
        <v>23</v>
      </c>
      <c r="K632" t="s">
        <v>16</v>
      </c>
      <c r="L632" t="s">
        <v>13</v>
      </c>
      <c r="M632" t="s">
        <v>27</v>
      </c>
      <c r="N632">
        <v>87.9</v>
      </c>
      <c r="O632">
        <v>1500.5</v>
      </c>
      <c r="P632" t="s">
        <v>14</v>
      </c>
    </row>
    <row r="633" spans="1:16" x14ac:dyDescent="0.25">
      <c r="A633" t="s">
        <v>876</v>
      </c>
      <c r="B633" t="s">
        <v>19</v>
      </c>
      <c r="C633">
        <v>0</v>
      </c>
      <c r="D633" t="s">
        <v>14</v>
      </c>
      <c r="E633">
        <f>IF(D633="Yes",1,0)</f>
        <v>0</v>
      </c>
      <c r="F633" t="s">
        <v>14</v>
      </c>
      <c r="G633">
        <f>IF(Table1[[#This Row],[Dependents]]="Yes",1,0)</f>
        <v>0</v>
      </c>
      <c r="H633">
        <v>3</v>
      </c>
      <c r="I633" t="s">
        <v>13</v>
      </c>
      <c r="J633" t="s">
        <v>23</v>
      </c>
      <c r="K633" t="s">
        <v>16</v>
      </c>
      <c r="L633" t="s">
        <v>14</v>
      </c>
      <c r="M633" t="s">
        <v>25</v>
      </c>
      <c r="N633">
        <v>85.7</v>
      </c>
      <c r="O633">
        <v>256.75</v>
      </c>
      <c r="P633" t="s">
        <v>14</v>
      </c>
    </row>
    <row r="634" spans="1:16" x14ac:dyDescent="0.25">
      <c r="A634" t="s">
        <v>656</v>
      </c>
      <c r="B634" t="s">
        <v>12</v>
      </c>
      <c r="C634">
        <v>0</v>
      </c>
      <c r="D634" t="s">
        <v>14</v>
      </c>
      <c r="E634">
        <f>IF(D634="Yes",1,0)</f>
        <v>0</v>
      </c>
      <c r="F634" t="s">
        <v>14</v>
      </c>
      <c r="G634">
        <f>IF(Table1[[#This Row],[Dependents]]="Yes",1,0)</f>
        <v>0</v>
      </c>
      <c r="H634">
        <v>6</v>
      </c>
      <c r="I634" t="s">
        <v>13</v>
      </c>
      <c r="J634" t="s">
        <v>23</v>
      </c>
      <c r="K634" t="s">
        <v>16</v>
      </c>
      <c r="L634" t="s">
        <v>14</v>
      </c>
      <c r="M634" t="s">
        <v>17</v>
      </c>
      <c r="N634">
        <v>83.9</v>
      </c>
      <c r="O634">
        <v>497.55</v>
      </c>
      <c r="P634" t="s">
        <v>13</v>
      </c>
    </row>
    <row r="635" spans="1:16" x14ac:dyDescent="0.25">
      <c r="A635" t="s">
        <v>657</v>
      </c>
      <c r="B635" t="s">
        <v>12</v>
      </c>
      <c r="C635">
        <v>0</v>
      </c>
      <c r="D635" t="s">
        <v>13</v>
      </c>
      <c r="E635">
        <f>IF(D635="Yes",1,0)</f>
        <v>1</v>
      </c>
      <c r="F635" t="s">
        <v>14</v>
      </c>
      <c r="G635">
        <f>IF(Table1[[#This Row],[Dependents]]="Yes",1,0)</f>
        <v>0</v>
      </c>
      <c r="H635">
        <v>67</v>
      </c>
      <c r="I635" t="s">
        <v>13</v>
      </c>
      <c r="J635" t="s">
        <v>23</v>
      </c>
      <c r="K635" t="s">
        <v>20</v>
      </c>
      <c r="L635" t="s">
        <v>13</v>
      </c>
      <c r="M635" t="s">
        <v>17</v>
      </c>
      <c r="N635">
        <v>111.25</v>
      </c>
      <c r="O635">
        <v>7511.65</v>
      </c>
      <c r="P635" t="s">
        <v>14</v>
      </c>
    </row>
    <row r="636" spans="1:16" x14ac:dyDescent="0.25">
      <c r="A636" t="s">
        <v>658</v>
      </c>
      <c r="B636" t="s">
        <v>12</v>
      </c>
      <c r="C636">
        <v>0</v>
      </c>
      <c r="D636" t="s">
        <v>13</v>
      </c>
      <c r="E636">
        <f>IF(D636="Yes",1,0)</f>
        <v>1</v>
      </c>
      <c r="F636" t="s">
        <v>13</v>
      </c>
      <c r="G636">
        <f>IF(Table1[[#This Row],[Dependents]]="Yes",1,0)</f>
        <v>1</v>
      </c>
      <c r="H636">
        <v>49</v>
      </c>
      <c r="I636" t="s">
        <v>14</v>
      </c>
      <c r="J636" t="s">
        <v>15</v>
      </c>
      <c r="K636" t="s">
        <v>20</v>
      </c>
      <c r="L636" t="s">
        <v>13</v>
      </c>
      <c r="M636" t="s">
        <v>25</v>
      </c>
      <c r="N636">
        <v>35.799999999999997</v>
      </c>
      <c r="O636">
        <v>1782</v>
      </c>
      <c r="P636" t="s">
        <v>14</v>
      </c>
    </row>
    <row r="637" spans="1:16" x14ac:dyDescent="0.25">
      <c r="A637" t="s">
        <v>877</v>
      </c>
      <c r="B637" t="s">
        <v>19</v>
      </c>
      <c r="C637">
        <v>0</v>
      </c>
      <c r="D637" t="s">
        <v>14</v>
      </c>
      <c r="E637">
        <f>IF(D637="Yes",1,0)</f>
        <v>0</v>
      </c>
      <c r="F637" t="s">
        <v>14</v>
      </c>
      <c r="G637">
        <f>IF(Table1[[#This Row],[Dependents]]="Yes",1,0)</f>
        <v>0</v>
      </c>
      <c r="H637">
        <v>38</v>
      </c>
      <c r="I637" t="s">
        <v>13</v>
      </c>
      <c r="J637" t="s">
        <v>23</v>
      </c>
      <c r="K637" t="s">
        <v>20</v>
      </c>
      <c r="L637" t="s">
        <v>13</v>
      </c>
      <c r="M637" t="s">
        <v>17</v>
      </c>
      <c r="N637">
        <v>104.85</v>
      </c>
      <c r="O637">
        <v>3887.25</v>
      </c>
      <c r="P637" t="s">
        <v>14</v>
      </c>
    </row>
    <row r="638" spans="1:16" x14ac:dyDescent="0.25">
      <c r="A638" t="s">
        <v>660</v>
      </c>
      <c r="B638" t="s">
        <v>12</v>
      </c>
      <c r="C638">
        <v>1</v>
      </c>
      <c r="D638" t="s">
        <v>14</v>
      </c>
      <c r="E638">
        <f>IF(D638="Yes",1,0)</f>
        <v>0</v>
      </c>
      <c r="F638" t="s">
        <v>14</v>
      </c>
      <c r="G638">
        <f>IF(Table1[[#This Row],[Dependents]]="Yes",1,0)</f>
        <v>0</v>
      </c>
      <c r="H638">
        <v>7</v>
      </c>
      <c r="I638" t="s">
        <v>13</v>
      </c>
      <c r="J638" t="s">
        <v>23</v>
      </c>
      <c r="K638" t="s">
        <v>16</v>
      </c>
      <c r="L638" t="s">
        <v>13</v>
      </c>
      <c r="M638" t="s">
        <v>17</v>
      </c>
      <c r="N638">
        <v>84.35</v>
      </c>
      <c r="O638">
        <v>609.65</v>
      </c>
      <c r="P638" t="s">
        <v>14</v>
      </c>
    </row>
    <row r="639" spans="1:16" x14ac:dyDescent="0.25">
      <c r="A639" t="s">
        <v>878</v>
      </c>
      <c r="B639" t="s">
        <v>19</v>
      </c>
      <c r="C639">
        <v>0</v>
      </c>
      <c r="D639" t="s">
        <v>13</v>
      </c>
      <c r="E639">
        <f>IF(D639="Yes",1,0)</f>
        <v>1</v>
      </c>
      <c r="F639" t="s">
        <v>13</v>
      </c>
      <c r="G639">
        <f>IF(Table1[[#This Row],[Dependents]]="Yes",1,0)</f>
        <v>1</v>
      </c>
      <c r="H639">
        <v>35</v>
      </c>
      <c r="I639" t="s">
        <v>13</v>
      </c>
      <c r="J639" t="s">
        <v>15</v>
      </c>
      <c r="K639" t="s">
        <v>30</v>
      </c>
      <c r="L639" t="s">
        <v>13</v>
      </c>
      <c r="M639" t="s">
        <v>25</v>
      </c>
      <c r="N639">
        <v>69.150000000000006</v>
      </c>
      <c r="O639">
        <v>2490.15</v>
      </c>
      <c r="P639" t="s">
        <v>14</v>
      </c>
    </row>
    <row r="640" spans="1:16" x14ac:dyDescent="0.25">
      <c r="A640" t="s">
        <v>882</v>
      </c>
      <c r="B640" t="s">
        <v>19</v>
      </c>
      <c r="C640">
        <v>0</v>
      </c>
      <c r="D640" t="s">
        <v>13</v>
      </c>
      <c r="E640">
        <f>IF(D640="Yes",1,0)</f>
        <v>1</v>
      </c>
      <c r="F640" t="s">
        <v>14</v>
      </c>
      <c r="G640">
        <f>IF(Table1[[#This Row],[Dependents]]="Yes",1,0)</f>
        <v>0</v>
      </c>
      <c r="H640">
        <v>66</v>
      </c>
      <c r="I640" t="s">
        <v>13</v>
      </c>
      <c r="J640" t="s">
        <v>15</v>
      </c>
      <c r="K640" t="s">
        <v>30</v>
      </c>
      <c r="L640" t="s">
        <v>14</v>
      </c>
      <c r="M640" t="s">
        <v>17</v>
      </c>
      <c r="N640">
        <v>85.25</v>
      </c>
      <c r="O640">
        <v>5538.35</v>
      </c>
      <c r="P640" t="s">
        <v>14</v>
      </c>
    </row>
    <row r="641" spans="1:16" x14ac:dyDescent="0.25">
      <c r="A641" t="s">
        <v>883</v>
      </c>
      <c r="B641" t="s">
        <v>19</v>
      </c>
      <c r="C641">
        <v>0</v>
      </c>
      <c r="D641" t="s">
        <v>14</v>
      </c>
      <c r="E641">
        <f>IF(D641="Yes",1,0)</f>
        <v>0</v>
      </c>
      <c r="F641" t="s">
        <v>14</v>
      </c>
      <c r="G641">
        <f>IF(Table1[[#This Row],[Dependents]]="Yes",1,0)</f>
        <v>0</v>
      </c>
      <c r="H641">
        <v>37</v>
      </c>
      <c r="I641" t="s">
        <v>13</v>
      </c>
      <c r="J641" t="s">
        <v>23</v>
      </c>
      <c r="K641" t="s">
        <v>20</v>
      </c>
      <c r="L641" t="s">
        <v>13</v>
      </c>
      <c r="M641" t="s">
        <v>25</v>
      </c>
      <c r="N641">
        <v>104.5</v>
      </c>
      <c r="O641">
        <v>3778</v>
      </c>
      <c r="P641" t="s">
        <v>14</v>
      </c>
    </row>
    <row r="642" spans="1:16" x14ac:dyDescent="0.25">
      <c r="A642" t="s">
        <v>885</v>
      </c>
      <c r="B642" t="s">
        <v>19</v>
      </c>
      <c r="C642">
        <v>0</v>
      </c>
      <c r="D642" t="s">
        <v>13</v>
      </c>
      <c r="E642">
        <f>IF(D642="Yes",1,0)</f>
        <v>1</v>
      </c>
      <c r="F642" t="s">
        <v>13</v>
      </c>
      <c r="G642">
        <f>IF(Table1[[#This Row],[Dependents]]="Yes",1,0)</f>
        <v>1</v>
      </c>
      <c r="H642">
        <v>18</v>
      </c>
      <c r="I642" t="s">
        <v>14</v>
      </c>
      <c r="J642" t="s">
        <v>15</v>
      </c>
      <c r="K642" t="s">
        <v>16</v>
      </c>
      <c r="L642" t="s">
        <v>14</v>
      </c>
      <c r="M642" t="s">
        <v>25</v>
      </c>
      <c r="N642">
        <v>25.55</v>
      </c>
      <c r="O642">
        <v>467.85</v>
      </c>
      <c r="P642" t="s">
        <v>14</v>
      </c>
    </row>
    <row r="643" spans="1:16" x14ac:dyDescent="0.25">
      <c r="A643" t="s">
        <v>665</v>
      </c>
      <c r="B643" t="s">
        <v>12</v>
      </c>
      <c r="C643">
        <v>0</v>
      </c>
      <c r="D643" t="s">
        <v>14</v>
      </c>
      <c r="E643">
        <f>IF(D643="Yes",1,0)</f>
        <v>0</v>
      </c>
      <c r="F643" t="s">
        <v>14</v>
      </c>
      <c r="G643">
        <f>IF(Table1[[#This Row],[Dependents]]="Yes",1,0)</f>
        <v>0</v>
      </c>
      <c r="H643">
        <v>12</v>
      </c>
      <c r="I643" t="s">
        <v>13</v>
      </c>
      <c r="J643" t="s">
        <v>23</v>
      </c>
      <c r="K643" t="s">
        <v>16</v>
      </c>
      <c r="L643" t="s">
        <v>13</v>
      </c>
      <c r="M643" t="s">
        <v>21</v>
      </c>
      <c r="N643">
        <v>98.9</v>
      </c>
      <c r="O643">
        <v>1120.95</v>
      </c>
      <c r="P643" t="s">
        <v>13</v>
      </c>
    </row>
    <row r="644" spans="1:16" x14ac:dyDescent="0.25">
      <c r="A644" t="s">
        <v>890</v>
      </c>
      <c r="B644" t="s">
        <v>19</v>
      </c>
      <c r="C644">
        <v>0</v>
      </c>
      <c r="D644" t="s">
        <v>14</v>
      </c>
      <c r="E644">
        <f>IF(D644="Yes",1,0)</f>
        <v>0</v>
      </c>
      <c r="F644" t="s">
        <v>14</v>
      </c>
      <c r="G644">
        <f>IF(Table1[[#This Row],[Dependents]]="Yes",1,0)</f>
        <v>0</v>
      </c>
      <c r="H644">
        <v>7</v>
      </c>
      <c r="I644" t="s">
        <v>13</v>
      </c>
      <c r="J644" t="s">
        <v>23</v>
      </c>
      <c r="K644" t="s">
        <v>16</v>
      </c>
      <c r="L644" t="s">
        <v>13</v>
      </c>
      <c r="M644" t="s">
        <v>17</v>
      </c>
      <c r="N644">
        <v>69.55</v>
      </c>
      <c r="O644">
        <v>521.35</v>
      </c>
      <c r="P644" t="s">
        <v>14</v>
      </c>
    </row>
    <row r="645" spans="1:16" x14ac:dyDescent="0.25">
      <c r="A645" t="s">
        <v>667</v>
      </c>
      <c r="B645" t="s">
        <v>12</v>
      </c>
      <c r="C645">
        <v>0</v>
      </c>
      <c r="D645" t="s">
        <v>14</v>
      </c>
      <c r="E645">
        <f>IF(D645="Yes",1,0)</f>
        <v>0</v>
      </c>
      <c r="F645" t="s">
        <v>13</v>
      </c>
      <c r="G645">
        <f>IF(Table1[[#This Row],[Dependents]]="Yes",1,0)</f>
        <v>1</v>
      </c>
      <c r="H645">
        <v>8</v>
      </c>
      <c r="I645" t="s">
        <v>13</v>
      </c>
      <c r="J645" t="s">
        <v>14</v>
      </c>
      <c r="K645" t="s">
        <v>16</v>
      </c>
      <c r="L645" t="s">
        <v>14</v>
      </c>
      <c r="M645" t="s">
        <v>27</v>
      </c>
      <c r="N645">
        <v>19.95</v>
      </c>
      <c r="O645">
        <v>170.9</v>
      </c>
      <c r="P645" t="s">
        <v>14</v>
      </c>
    </row>
    <row r="646" spans="1:16" x14ac:dyDescent="0.25">
      <c r="A646" t="s">
        <v>668</v>
      </c>
      <c r="B646" t="s">
        <v>12</v>
      </c>
      <c r="C646">
        <v>0</v>
      </c>
      <c r="D646" t="s">
        <v>14</v>
      </c>
      <c r="E646">
        <f>IF(D646="Yes",1,0)</f>
        <v>0</v>
      </c>
      <c r="F646" t="s">
        <v>14</v>
      </c>
      <c r="G646">
        <f>IF(Table1[[#This Row],[Dependents]]="Yes",1,0)</f>
        <v>0</v>
      </c>
      <c r="H646">
        <v>71</v>
      </c>
      <c r="I646" t="s">
        <v>13</v>
      </c>
      <c r="J646" t="s">
        <v>23</v>
      </c>
      <c r="K646" t="s">
        <v>30</v>
      </c>
      <c r="L646" t="s">
        <v>13</v>
      </c>
      <c r="M646" t="s">
        <v>17</v>
      </c>
      <c r="N646">
        <v>111.25</v>
      </c>
      <c r="O646">
        <v>7984.15</v>
      </c>
      <c r="P646" t="s">
        <v>14</v>
      </c>
    </row>
    <row r="647" spans="1:16" x14ac:dyDescent="0.25">
      <c r="A647" t="s">
        <v>892</v>
      </c>
      <c r="B647" t="s">
        <v>19</v>
      </c>
      <c r="C647">
        <v>0</v>
      </c>
      <c r="D647" t="s">
        <v>13</v>
      </c>
      <c r="E647">
        <f>IF(D647="Yes",1,0)</f>
        <v>1</v>
      </c>
      <c r="F647" t="s">
        <v>13</v>
      </c>
      <c r="G647">
        <f>IF(Table1[[#This Row],[Dependents]]="Yes",1,0)</f>
        <v>1</v>
      </c>
      <c r="H647">
        <v>54</v>
      </c>
      <c r="I647" t="s">
        <v>13</v>
      </c>
      <c r="J647" t="s">
        <v>14</v>
      </c>
      <c r="K647" t="s">
        <v>30</v>
      </c>
      <c r="L647" t="s">
        <v>14</v>
      </c>
      <c r="M647" t="s">
        <v>25</v>
      </c>
      <c r="N647">
        <v>20.399999999999999</v>
      </c>
      <c r="O647">
        <v>1090.5999999999999</v>
      </c>
      <c r="P647" t="s">
        <v>14</v>
      </c>
    </row>
    <row r="648" spans="1:16" x14ac:dyDescent="0.25">
      <c r="A648" t="s">
        <v>893</v>
      </c>
      <c r="B648" t="s">
        <v>19</v>
      </c>
      <c r="C648">
        <v>0</v>
      </c>
      <c r="D648" t="s">
        <v>13</v>
      </c>
      <c r="E648">
        <f>IF(D648="Yes",1,0)</f>
        <v>1</v>
      </c>
      <c r="F648" t="s">
        <v>14</v>
      </c>
      <c r="G648">
        <f>IF(Table1[[#This Row],[Dependents]]="Yes",1,0)</f>
        <v>0</v>
      </c>
      <c r="H648">
        <v>62</v>
      </c>
      <c r="I648" t="s">
        <v>13</v>
      </c>
      <c r="J648" t="s">
        <v>14</v>
      </c>
      <c r="K648" t="s">
        <v>20</v>
      </c>
      <c r="L648" t="s">
        <v>13</v>
      </c>
      <c r="M648" t="s">
        <v>25</v>
      </c>
      <c r="N648">
        <v>23.75</v>
      </c>
      <c r="O648">
        <v>1446.8</v>
      </c>
      <c r="P648" t="s">
        <v>14</v>
      </c>
    </row>
    <row r="649" spans="1:16" x14ac:dyDescent="0.25">
      <c r="A649" t="s">
        <v>895</v>
      </c>
      <c r="B649" t="s">
        <v>19</v>
      </c>
      <c r="C649">
        <v>0</v>
      </c>
      <c r="D649" t="s">
        <v>14</v>
      </c>
      <c r="E649">
        <f>IF(D649="Yes",1,0)</f>
        <v>0</v>
      </c>
      <c r="F649" t="s">
        <v>14</v>
      </c>
      <c r="G649">
        <f>IF(Table1[[#This Row],[Dependents]]="Yes",1,0)</f>
        <v>0</v>
      </c>
      <c r="H649">
        <v>17</v>
      </c>
      <c r="I649" t="s">
        <v>13</v>
      </c>
      <c r="J649" t="s">
        <v>15</v>
      </c>
      <c r="K649" t="s">
        <v>16</v>
      </c>
      <c r="L649" t="s">
        <v>14</v>
      </c>
      <c r="M649" t="s">
        <v>21</v>
      </c>
      <c r="N649">
        <v>65.75</v>
      </c>
      <c r="O649">
        <v>1111.2</v>
      </c>
      <c r="P649" t="s">
        <v>14</v>
      </c>
    </row>
    <row r="650" spans="1:16" x14ac:dyDescent="0.25">
      <c r="A650" t="s">
        <v>896</v>
      </c>
      <c r="B650" t="s">
        <v>19</v>
      </c>
      <c r="C650">
        <v>0</v>
      </c>
      <c r="D650" t="s">
        <v>14</v>
      </c>
      <c r="E650">
        <f>IF(D650="Yes",1,0)</f>
        <v>0</v>
      </c>
      <c r="F650" t="s">
        <v>14</v>
      </c>
      <c r="G650">
        <f>IF(Table1[[#This Row],[Dependents]]="Yes",1,0)</f>
        <v>0</v>
      </c>
      <c r="H650">
        <v>9</v>
      </c>
      <c r="I650" t="s">
        <v>14</v>
      </c>
      <c r="J650" t="s">
        <v>15</v>
      </c>
      <c r="K650" t="s">
        <v>16</v>
      </c>
      <c r="L650" t="s">
        <v>13</v>
      </c>
      <c r="M650" t="s">
        <v>27</v>
      </c>
      <c r="N650">
        <v>24.6</v>
      </c>
      <c r="O650">
        <v>190.1</v>
      </c>
      <c r="P650" t="s">
        <v>14</v>
      </c>
    </row>
    <row r="651" spans="1:16" x14ac:dyDescent="0.25">
      <c r="A651" t="s">
        <v>897</v>
      </c>
      <c r="B651" t="s">
        <v>19</v>
      </c>
      <c r="C651">
        <v>0</v>
      </c>
      <c r="D651" t="s">
        <v>13</v>
      </c>
      <c r="E651">
        <f>IF(D651="Yes",1,0)</f>
        <v>1</v>
      </c>
      <c r="F651" t="s">
        <v>13</v>
      </c>
      <c r="G651">
        <f>IF(Table1[[#This Row],[Dependents]]="Yes",1,0)</f>
        <v>1</v>
      </c>
      <c r="H651">
        <v>64</v>
      </c>
      <c r="I651" t="s">
        <v>13</v>
      </c>
      <c r="J651" t="s">
        <v>15</v>
      </c>
      <c r="K651" t="s">
        <v>30</v>
      </c>
      <c r="L651" t="s">
        <v>14</v>
      </c>
      <c r="M651" t="s">
        <v>27</v>
      </c>
      <c r="N651">
        <v>69.25</v>
      </c>
      <c r="O651">
        <v>4447.75</v>
      </c>
      <c r="P651" t="s">
        <v>14</v>
      </c>
    </row>
    <row r="652" spans="1:16" x14ac:dyDescent="0.25">
      <c r="A652" t="s">
        <v>902</v>
      </c>
      <c r="B652" t="s">
        <v>19</v>
      </c>
      <c r="C652">
        <v>0</v>
      </c>
      <c r="D652" t="s">
        <v>14</v>
      </c>
      <c r="E652">
        <f>IF(D652="Yes",1,0)</f>
        <v>0</v>
      </c>
      <c r="F652" t="s">
        <v>14</v>
      </c>
      <c r="G652">
        <f>IF(Table1[[#This Row],[Dependents]]="Yes",1,0)</f>
        <v>0</v>
      </c>
      <c r="H652">
        <v>30</v>
      </c>
      <c r="I652" t="s">
        <v>13</v>
      </c>
      <c r="J652" t="s">
        <v>23</v>
      </c>
      <c r="K652" t="s">
        <v>20</v>
      </c>
      <c r="L652" t="s">
        <v>14</v>
      </c>
      <c r="M652" t="s">
        <v>21</v>
      </c>
      <c r="N652">
        <v>90.4</v>
      </c>
      <c r="O652">
        <v>2820.65</v>
      </c>
      <c r="P652" t="s">
        <v>14</v>
      </c>
    </row>
    <row r="653" spans="1:16" x14ac:dyDescent="0.25">
      <c r="A653" t="s">
        <v>675</v>
      </c>
      <c r="B653" t="s">
        <v>12</v>
      </c>
      <c r="C653">
        <v>0</v>
      </c>
      <c r="D653" t="s">
        <v>14</v>
      </c>
      <c r="E653">
        <f>IF(D653="Yes",1,0)</f>
        <v>0</v>
      </c>
      <c r="F653" t="s">
        <v>14</v>
      </c>
      <c r="G653">
        <f>IF(Table1[[#This Row],[Dependents]]="Yes",1,0)</f>
        <v>0</v>
      </c>
      <c r="H653">
        <v>26</v>
      </c>
      <c r="I653" t="s">
        <v>13</v>
      </c>
      <c r="J653" t="s">
        <v>23</v>
      </c>
      <c r="K653" t="s">
        <v>16</v>
      </c>
      <c r="L653" t="s">
        <v>13</v>
      </c>
      <c r="M653" t="s">
        <v>17</v>
      </c>
      <c r="N653">
        <v>80.7</v>
      </c>
      <c r="O653">
        <v>2193</v>
      </c>
      <c r="P653" t="s">
        <v>14</v>
      </c>
    </row>
    <row r="654" spans="1:16" x14ac:dyDescent="0.25">
      <c r="A654" t="s">
        <v>676</v>
      </c>
      <c r="B654" t="s">
        <v>12</v>
      </c>
      <c r="C654">
        <v>0</v>
      </c>
      <c r="D654" t="s">
        <v>14</v>
      </c>
      <c r="E654">
        <f>IF(D654="Yes",1,0)</f>
        <v>0</v>
      </c>
      <c r="F654" t="s">
        <v>14</v>
      </c>
      <c r="G654">
        <f>IF(Table1[[#This Row],[Dependents]]="Yes",1,0)</f>
        <v>0</v>
      </c>
      <c r="H654">
        <v>21</v>
      </c>
      <c r="I654" t="s">
        <v>13</v>
      </c>
      <c r="J654" t="s">
        <v>23</v>
      </c>
      <c r="K654" t="s">
        <v>20</v>
      </c>
      <c r="L654" t="s">
        <v>13</v>
      </c>
      <c r="M654" t="s">
        <v>27</v>
      </c>
      <c r="N654">
        <v>104.55</v>
      </c>
      <c r="O654">
        <v>2239.4</v>
      </c>
      <c r="P654" t="s">
        <v>14</v>
      </c>
    </row>
    <row r="655" spans="1:16" x14ac:dyDescent="0.25">
      <c r="A655" t="s">
        <v>904</v>
      </c>
      <c r="B655" t="s">
        <v>19</v>
      </c>
      <c r="C655">
        <v>0</v>
      </c>
      <c r="D655" t="s">
        <v>13</v>
      </c>
      <c r="E655">
        <f>IF(D655="Yes",1,0)</f>
        <v>1</v>
      </c>
      <c r="F655" t="s">
        <v>13</v>
      </c>
      <c r="G655">
        <f>IF(Table1[[#This Row],[Dependents]]="Yes",1,0)</f>
        <v>1</v>
      </c>
      <c r="H655">
        <v>47</v>
      </c>
      <c r="I655" t="s">
        <v>13</v>
      </c>
      <c r="J655" t="s">
        <v>23</v>
      </c>
      <c r="K655" t="s">
        <v>16</v>
      </c>
      <c r="L655" t="s">
        <v>14</v>
      </c>
      <c r="M655" t="s">
        <v>17</v>
      </c>
      <c r="N655">
        <v>87.2</v>
      </c>
      <c r="O655">
        <v>4017.45</v>
      </c>
      <c r="P655" t="s">
        <v>14</v>
      </c>
    </row>
    <row r="656" spans="1:16" x14ac:dyDescent="0.25">
      <c r="A656" t="s">
        <v>905</v>
      </c>
      <c r="B656" t="s">
        <v>19</v>
      </c>
      <c r="C656">
        <v>0</v>
      </c>
      <c r="D656" t="s">
        <v>14</v>
      </c>
      <c r="E656">
        <f>IF(D656="Yes",1,0)</f>
        <v>0</v>
      </c>
      <c r="F656" t="s">
        <v>14</v>
      </c>
      <c r="G656">
        <f>IF(Table1[[#This Row],[Dependents]]="Yes",1,0)</f>
        <v>0</v>
      </c>
      <c r="H656">
        <v>20</v>
      </c>
      <c r="I656" t="s">
        <v>13</v>
      </c>
      <c r="J656" t="s">
        <v>15</v>
      </c>
      <c r="K656" t="s">
        <v>16</v>
      </c>
      <c r="L656" t="s">
        <v>14</v>
      </c>
      <c r="M656" t="s">
        <v>25</v>
      </c>
      <c r="N656">
        <v>64.400000000000006</v>
      </c>
      <c r="O656">
        <v>1398.6</v>
      </c>
      <c r="P656" t="s">
        <v>14</v>
      </c>
    </row>
    <row r="657" spans="1:16" x14ac:dyDescent="0.25">
      <c r="A657" t="s">
        <v>679</v>
      </c>
      <c r="B657" t="s">
        <v>12</v>
      </c>
      <c r="C657">
        <v>0</v>
      </c>
      <c r="D657" t="s">
        <v>13</v>
      </c>
      <c r="E657">
        <f>IF(D657="Yes",1,0)</f>
        <v>1</v>
      </c>
      <c r="F657" t="s">
        <v>14</v>
      </c>
      <c r="G657">
        <f>IF(Table1[[#This Row],[Dependents]]="Yes",1,0)</f>
        <v>0</v>
      </c>
      <c r="H657">
        <v>63</v>
      </c>
      <c r="I657" t="s">
        <v>13</v>
      </c>
      <c r="J657" t="s">
        <v>15</v>
      </c>
      <c r="K657" t="s">
        <v>20</v>
      </c>
      <c r="L657" t="s">
        <v>13</v>
      </c>
      <c r="M657" t="s">
        <v>25</v>
      </c>
      <c r="N657">
        <v>79.7</v>
      </c>
      <c r="O657">
        <v>4786.1499999999996</v>
      </c>
      <c r="P657" t="s">
        <v>14</v>
      </c>
    </row>
    <row r="658" spans="1:16" x14ac:dyDescent="0.25">
      <c r="A658" t="s">
        <v>680</v>
      </c>
      <c r="B658" t="s">
        <v>12</v>
      </c>
      <c r="C658">
        <v>1</v>
      </c>
      <c r="D658" t="s">
        <v>14</v>
      </c>
      <c r="E658">
        <f>IF(D658="Yes",1,0)</f>
        <v>0</v>
      </c>
      <c r="F658" t="s">
        <v>14</v>
      </c>
      <c r="G658">
        <f>IF(Table1[[#This Row],[Dependents]]="Yes",1,0)</f>
        <v>0</v>
      </c>
      <c r="H658">
        <v>22</v>
      </c>
      <c r="I658" t="s">
        <v>13</v>
      </c>
      <c r="J658" t="s">
        <v>23</v>
      </c>
      <c r="K658" t="s">
        <v>16</v>
      </c>
      <c r="L658" t="s">
        <v>14</v>
      </c>
      <c r="M658" t="s">
        <v>17</v>
      </c>
      <c r="N658">
        <v>81.7</v>
      </c>
      <c r="O658">
        <v>1820.9</v>
      </c>
      <c r="P658" t="s">
        <v>14</v>
      </c>
    </row>
    <row r="659" spans="1:16" x14ac:dyDescent="0.25">
      <c r="A659" t="s">
        <v>681</v>
      </c>
      <c r="B659" t="s">
        <v>12</v>
      </c>
      <c r="C659">
        <v>0</v>
      </c>
      <c r="D659" t="s">
        <v>13</v>
      </c>
      <c r="E659">
        <f>IF(D659="Yes",1,0)</f>
        <v>1</v>
      </c>
      <c r="F659" t="s">
        <v>13</v>
      </c>
      <c r="G659">
        <f>IF(Table1[[#This Row],[Dependents]]="Yes",1,0)</f>
        <v>1</v>
      </c>
      <c r="H659">
        <v>32</v>
      </c>
      <c r="I659" t="s">
        <v>13</v>
      </c>
      <c r="J659" t="s">
        <v>15</v>
      </c>
      <c r="K659" t="s">
        <v>16</v>
      </c>
      <c r="L659" t="s">
        <v>14</v>
      </c>
      <c r="M659" t="s">
        <v>21</v>
      </c>
      <c r="N659">
        <v>76.3</v>
      </c>
      <c r="O659">
        <v>2404.15</v>
      </c>
      <c r="P659" t="s">
        <v>14</v>
      </c>
    </row>
    <row r="660" spans="1:16" x14ac:dyDescent="0.25">
      <c r="A660" t="s">
        <v>682</v>
      </c>
      <c r="B660" t="s">
        <v>12</v>
      </c>
      <c r="C660">
        <v>1</v>
      </c>
      <c r="D660" t="s">
        <v>14</v>
      </c>
      <c r="E660">
        <f>IF(D660="Yes",1,0)</f>
        <v>0</v>
      </c>
      <c r="F660" t="s">
        <v>14</v>
      </c>
      <c r="G660">
        <f>IF(Table1[[#This Row],[Dependents]]="Yes",1,0)</f>
        <v>0</v>
      </c>
      <c r="H660">
        <v>3</v>
      </c>
      <c r="I660" t="s">
        <v>13</v>
      </c>
      <c r="J660" t="s">
        <v>23</v>
      </c>
      <c r="K660" t="s">
        <v>16</v>
      </c>
      <c r="L660" t="s">
        <v>13</v>
      </c>
      <c r="M660" t="s">
        <v>17</v>
      </c>
      <c r="N660">
        <v>79.400000000000006</v>
      </c>
      <c r="O660">
        <v>205.05</v>
      </c>
      <c r="P660" t="s">
        <v>13</v>
      </c>
    </row>
    <row r="661" spans="1:16" x14ac:dyDescent="0.25">
      <c r="A661" t="s">
        <v>683</v>
      </c>
      <c r="B661" t="s">
        <v>12</v>
      </c>
      <c r="C661">
        <v>0</v>
      </c>
      <c r="D661" t="s">
        <v>14</v>
      </c>
      <c r="E661">
        <f>IF(D661="Yes",1,0)</f>
        <v>0</v>
      </c>
      <c r="F661" t="s">
        <v>14</v>
      </c>
      <c r="G661">
        <f>IF(Table1[[#This Row],[Dependents]]="Yes",1,0)</f>
        <v>0</v>
      </c>
      <c r="H661">
        <v>13</v>
      </c>
      <c r="I661" t="s">
        <v>13</v>
      </c>
      <c r="J661" t="s">
        <v>23</v>
      </c>
      <c r="K661" t="s">
        <v>16</v>
      </c>
      <c r="L661" t="s">
        <v>13</v>
      </c>
      <c r="M661" t="s">
        <v>17</v>
      </c>
      <c r="N661">
        <v>81.150000000000006</v>
      </c>
      <c r="O661">
        <v>952.3</v>
      </c>
      <c r="P661" t="s">
        <v>13</v>
      </c>
    </row>
    <row r="662" spans="1:16" x14ac:dyDescent="0.25">
      <c r="A662" t="s">
        <v>684</v>
      </c>
      <c r="B662" t="s">
        <v>12</v>
      </c>
      <c r="C662">
        <v>0</v>
      </c>
      <c r="D662" t="s">
        <v>13</v>
      </c>
      <c r="E662">
        <f>IF(D662="Yes",1,0)</f>
        <v>1</v>
      </c>
      <c r="F662" t="s">
        <v>13</v>
      </c>
      <c r="G662">
        <f>IF(Table1[[#This Row],[Dependents]]="Yes",1,0)</f>
        <v>1</v>
      </c>
      <c r="H662">
        <v>68</v>
      </c>
      <c r="I662" t="s">
        <v>13</v>
      </c>
      <c r="J662" t="s">
        <v>23</v>
      </c>
      <c r="K662" t="s">
        <v>30</v>
      </c>
      <c r="L662" t="s">
        <v>13</v>
      </c>
      <c r="M662" t="s">
        <v>25</v>
      </c>
      <c r="N662">
        <v>103.75</v>
      </c>
      <c r="O662">
        <v>7039.45</v>
      </c>
      <c r="P662" t="s">
        <v>14</v>
      </c>
    </row>
    <row r="663" spans="1:16" x14ac:dyDescent="0.25">
      <c r="A663" t="s">
        <v>685</v>
      </c>
      <c r="B663" t="s">
        <v>12</v>
      </c>
      <c r="C663">
        <v>0</v>
      </c>
      <c r="D663" t="s">
        <v>13</v>
      </c>
      <c r="E663">
        <f>IF(D663="Yes",1,0)</f>
        <v>1</v>
      </c>
      <c r="F663" t="s">
        <v>13</v>
      </c>
      <c r="G663">
        <f>IF(Table1[[#This Row],[Dependents]]="Yes",1,0)</f>
        <v>1</v>
      </c>
      <c r="H663">
        <v>30</v>
      </c>
      <c r="I663" t="s">
        <v>13</v>
      </c>
      <c r="J663" t="s">
        <v>23</v>
      </c>
      <c r="K663" t="s">
        <v>20</v>
      </c>
      <c r="L663" t="s">
        <v>14</v>
      </c>
      <c r="M663" t="s">
        <v>17</v>
      </c>
      <c r="N663">
        <v>86.45</v>
      </c>
      <c r="O663">
        <v>2538.0500000000002</v>
      </c>
      <c r="P663" t="s">
        <v>14</v>
      </c>
    </row>
    <row r="664" spans="1:16" x14ac:dyDescent="0.25">
      <c r="A664" t="s">
        <v>906</v>
      </c>
      <c r="B664" t="s">
        <v>19</v>
      </c>
      <c r="C664">
        <v>0</v>
      </c>
      <c r="D664" t="s">
        <v>14</v>
      </c>
      <c r="E664">
        <f>IF(D664="Yes",1,0)</f>
        <v>0</v>
      </c>
      <c r="F664" t="s">
        <v>13</v>
      </c>
      <c r="G664">
        <f>IF(Table1[[#This Row],[Dependents]]="Yes",1,0)</f>
        <v>1</v>
      </c>
      <c r="H664">
        <v>54</v>
      </c>
      <c r="I664" t="s">
        <v>13</v>
      </c>
      <c r="J664" t="s">
        <v>23</v>
      </c>
      <c r="K664" t="s">
        <v>20</v>
      </c>
      <c r="L664" t="s">
        <v>13</v>
      </c>
      <c r="M664" t="s">
        <v>17</v>
      </c>
      <c r="N664">
        <v>105.85</v>
      </c>
      <c r="O664">
        <v>5826.65</v>
      </c>
      <c r="P664" t="s">
        <v>14</v>
      </c>
    </row>
    <row r="665" spans="1:16" x14ac:dyDescent="0.25">
      <c r="A665" t="s">
        <v>687</v>
      </c>
      <c r="B665" t="s">
        <v>12</v>
      </c>
      <c r="C665">
        <v>1</v>
      </c>
      <c r="D665" t="s">
        <v>14</v>
      </c>
      <c r="E665">
        <f>IF(D665="Yes",1,0)</f>
        <v>0</v>
      </c>
      <c r="F665" t="s">
        <v>14</v>
      </c>
      <c r="G665">
        <f>IF(Table1[[#This Row],[Dependents]]="Yes",1,0)</f>
        <v>0</v>
      </c>
      <c r="H665">
        <v>4</v>
      </c>
      <c r="I665" t="s">
        <v>13</v>
      </c>
      <c r="J665" t="s">
        <v>23</v>
      </c>
      <c r="K665" t="s">
        <v>16</v>
      </c>
      <c r="L665" t="s">
        <v>13</v>
      </c>
      <c r="M665" t="s">
        <v>17</v>
      </c>
      <c r="N665">
        <v>84.6</v>
      </c>
      <c r="O665">
        <v>360.1</v>
      </c>
      <c r="P665" t="s">
        <v>13</v>
      </c>
    </row>
    <row r="666" spans="1:16" x14ac:dyDescent="0.25">
      <c r="A666" t="s">
        <v>688</v>
      </c>
      <c r="B666" t="s">
        <v>12</v>
      </c>
      <c r="C666">
        <v>1</v>
      </c>
      <c r="D666" t="s">
        <v>13</v>
      </c>
      <c r="E666">
        <f>IF(D666="Yes",1,0)</f>
        <v>1</v>
      </c>
      <c r="F666" t="s">
        <v>14</v>
      </c>
      <c r="G666">
        <f>IF(Table1[[#This Row],[Dependents]]="Yes",1,0)</f>
        <v>0</v>
      </c>
      <c r="H666">
        <v>4</v>
      </c>
      <c r="I666" t="s">
        <v>13</v>
      </c>
      <c r="J666" t="s">
        <v>23</v>
      </c>
      <c r="K666" t="s">
        <v>16</v>
      </c>
      <c r="L666" t="s">
        <v>13</v>
      </c>
      <c r="M666" t="s">
        <v>17</v>
      </c>
      <c r="N666">
        <v>83.25</v>
      </c>
      <c r="O666">
        <v>308.05</v>
      </c>
      <c r="P666" t="s">
        <v>14</v>
      </c>
    </row>
    <row r="667" spans="1:16" x14ac:dyDescent="0.25">
      <c r="A667" t="s">
        <v>689</v>
      </c>
      <c r="B667" t="s">
        <v>12</v>
      </c>
      <c r="C667">
        <v>0</v>
      </c>
      <c r="D667" t="s">
        <v>14</v>
      </c>
      <c r="E667">
        <f>IF(D667="Yes",1,0)</f>
        <v>0</v>
      </c>
      <c r="F667" t="s">
        <v>14</v>
      </c>
      <c r="G667">
        <f>IF(Table1[[#This Row],[Dependents]]="Yes",1,0)</f>
        <v>0</v>
      </c>
      <c r="H667">
        <v>6</v>
      </c>
      <c r="I667" t="s">
        <v>13</v>
      </c>
      <c r="J667" t="s">
        <v>23</v>
      </c>
      <c r="K667" t="s">
        <v>16</v>
      </c>
      <c r="L667" t="s">
        <v>13</v>
      </c>
      <c r="M667" t="s">
        <v>17</v>
      </c>
      <c r="N667">
        <v>79.05</v>
      </c>
      <c r="O667">
        <v>434.5</v>
      </c>
      <c r="P667" t="s">
        <v>13</v>
      </c>
    </row>
    <row r="668" spans="1:16" x14ac:dyDescent="0.25">
      <c r="A668" t="s">
        <v>690</v>
      </c>
      <c r="B668" t="s">
        <v>12</v>
      </c>
      <c r="C668">
        <v>0</v>
      </c>
      <c r="D668" t="s">
        <v>14</v>
      </c>
      <c r="E668">
        <f>IF(D668="Yes",1,0)</f>
        <v>0</v>
      </c>
      <c r="F668" t="s">
        <v>14</v>
      </c>
      <c r="G668">
        <f>IF(Table1[[#This Row],[Dependents]]="Yes",1,0)</f>
        <v>0</v>
      </c>
      <c r="H668">
        <v>15</v>
      </c>
      <c r="I668" t="s">
        <v>13</v>
      </c>
      <c r="J668" t="s">
        <v>14</v>
      </c>
      <c r="K668" t="s">
        <v>16</v>
      </c>
      <c r="L668" t="s">
        <v>14</v>
      </c>
      <c r="M668" t="s">
        <v>27</v>
      </c>
      <c r="N668">
        <v>19.899999999999999</v>
      </c>
      <c r="O668">
        <v>320.45</v>
      </c>
      <c r="P668" t="s">
        <v>14</v>
      </c>
    </row>
    <row r="669" spans="1:16" x14ac:dyDescent="0.25">
      <c r="A669" t="s">
        <v>691</v>
      </c>
      <c r="B669" t="s">
        <v>12</v>
      </c>
      <c r="C669">
        <v>0</v>
      </c>
      <c r="D669" t="s">
        <v>14</v>
      </c>
      <c r="E669">
        <f>IF(D669="Yes",1,0)</f>
        <v>0</v>
      </c>
      <c r="F669" t="s">
        <v>13</v>
      </c>
      <c r="G669">
        <f>IF(Table1[[#This Row],[Dependents]]="Yes",1,0)</f>
        <v>1</v>
      </c>
      <c r="H669">
        <v>24</v>
      </c>
      <c r="I669" t="s">
        <v>13</v>
      </c>
      <c r="J669" t="s">
        <v>14</v>
      </c>
      <c r="K669" t="s">
        <v>20</v>
      </c>
      <c r="L669" t="s">
        <v>14</v>
      </c>
      <c r="M669" t="s">
        <v>21</v>
      </c>
      <c r="N669">
        <v>21.05</v>
      </c>
      <c r="O669">
        <v>531.54999999999995</v>
      </c>
      <c r="P669" t="s">
        <v>14</v>
      </c>
    </row>
    <row r="670" spans="1:16" x14ac:dyDescent="0.25">
      <c r="A670" t="s">
        <v>692</v>
      </c>
      <c r="B670" t="s">
        <v>12</v>
      </c>
      <c r="C670">
        <v>0</v>
      </c>
      <c r="D670" t="s">
        <v>14</v>
      </c>
      <c r="E670">
        <f>IF(D670="Yes",1,0)</f>
        <v>0</v>
      </c>
      <c r="F670" t="s">
        <v>13</v>
      </c>
      <c r="G670">
        <f>IF(Table1[[#This Row],[Dependents]]="Yes",1,0)</f>
        <v>1</v>
      </c>
      <c r="H670">
        <v>13</v>
      </c>
      <c r="I670" t="s">
        <v>14</v>
      </c>
      <c r="J670" t="s">
        <v>15</v>
      </c>
      <c r="K670" t="s">
        <v>16</v>
      </c>
      <c r="L670" t="s">
        <v>14</v>
      </c>
      <c r="M670" t="s">
        <v>17</v>
      </c>
      <c r="N670">
        <v>30.15</v>
      </c>
      <c r="O670">
        <v>382.2</v>
      </c>
      <c r="P670" t="s">
        <v>14</v>
      </c>
    </row>
    <row r="671" spans="1:16" x14ac:dyDescent="0.25">
      <c r="A671" t="s">
        <v>907</v>
      </c>
      <c r="B671" t="s">
        <v>19</v>
      </c>
      <c r="C671">
        <v>1</v>
      </c>
      <c r="D671" t="s">
        <v>13</v>
      </c>
      <c r="E671">
        <f>IF(D671="Yes",1,0)</f>
        <v>1</v>
      </c>
      <c r="F671" t="s">
        <v>14</v>
      </c>
      <c r="G671">
        <f>IF(Table1[[#This Row],[Dependents]]="Yes",1,0)</f>
        <v>0</v>
      </c>
      <c r="H671">
        <v>61</v>
      </c>
      <c r="I671" t="s">
        <v>13</v>
      </c>
      <c r="J671" t="s">
        <v>23</v>
      </c>
      <c r="K671" t="s">
        <v>20</v>
      </c>
      <c r="L671" t="s">
        <v>13</v>
      </c>
      <c r="M671" t="s">
        <v>27</v>
      </c>
      <c r="N671">
        <v>98.3</v>
      </c>
      <c r="O671">
        <v>6066.55</v>
      </c>
      <c r="P671" t="s">
        <v>14</v>
      </c>
    </row>
    <row r="672" spans="1:16" x14ac:dyDescent="0.25">
      <c r="A672" t="s">
        <v>694</v>
      </c>
      <c r="B672" t="s">
        <v>12</v>
      </c>
      <c r="C672">
        <v>0</v>
      </c>
      <c r="D672" t="s">
        <v>13</v>
      </c>
      <c r="E672">
        <f>IF(D672="Yes",1,0)</f>
        <v>1</v>
      </c>
      <c r="F672" t="s">
        <v>14</v>
      </c>
      <c r="G672">
        <f>IF(Table1[[#This Row],[Dependents]]="Yes",1,0)</f>
        <v>0</v>
      </c>
      <c r="H672">
        <v>72</v>
      </c>
      <c r="I672" t="s">
        <v>14</v>
      </c>
      <c r="J672" t="s">
        <v>15</v>
      </c>
      <c r="K672" t="s">
        <v>30</v>
      </c>
      <c r="L672" t="s">
        <v>14</v>
      </c>
      <c r="M672" t="s">
        <v>21</v>
      </c>
      <c r="N672">
        <v>65.5</v>
      </c>
      <c r="O672">
        <v>4919.7</v>
      </c>
      <c r="P672" t="s">
        <v>14</v>
      </c>
    </row>
    <row r="673" spans="1:16" x14ac:dyDescent="0.25">
      <c r="A673" t="s">
        <v>695</v>
      </c>
      <c r="B673" t="s">
        <v>12</v>
      </c>
      <c r="C673">
        <v>0</v>
      </c>
      <c r="D673" t="s">
        <v>14</v>
      </c>
      <c r="E673">
        <f>IF(D673="Yes",1,0)</f>
        <v>0</v>
      </c>
      <c r="F673" t="s">
        <v>14</v>
      </c>
      <c r="G673">
        <f>IF(Table1[[#This Row],[Dependents]]="Yes",1,0)</f>
        <v>0</v>
      </c>
      <c r="H673">
        <v>3</v>
      </c>
      <c r="I673" t="s">
        <v>13</v>
      </c>
      <c r="J673" t="s">
        <v>23</v>
      </c>
      <c r="K673" t="s">
        <v>16</v>
      </c>
      <c r="L673" t="s">
        <v>14</v>
      </c>
      <c r="M673" t="s">
        <v>21</v>
      </c>
      <c r="N673">
        <v>74.400000000000006</v>
      </c>
      <c r="O673">
        <v>215.8</v>
      </c>
      <c r="P673" t="s">
        <v>13</v>
      </c>
    </row>
    <row r="674" spans="1:16" x14ac:dyDescent="0.25">
      <c r="A674" t="s">
        <v>911</v>
      </c>
      <c r="B674" t="s">
        <v>19</v>
      </c>
      <c r="C674">
        <v>0</v>
      </c>
      <c r="D674" t="s">
        <v>14</v>
      </c>
      <c r="E674">
        <f>IF(D674="Yes",1,0)</f>
        <v>0</v>
      </c>
      <c r="F674" t="s">
        <v>14</v>
      </c>
      <c r="G674">
        <f>IF(Table1[[#This Row],[Dependents]]="Yes",1,0)</f>
        <v>0</v>
      </c>
      <c r="H674">
        <v>25</v>
      </c>
      <c r="I674" t="s">
        <v>13</v>
      </c>
      <c r="J674" t="s">
        <v>14</v>
      </c>
      <c r="K674" t="s">
        <v>16</v>
      </c>
      <c r="L674" t="s">
        <v>13</v>
      </c>
      <c r="M674" t="s">
        <v>27</v>
      </c>
      <c r="N674">
        <v>20.149999999999999</v>
      </c>
      <c r="O674">
        <v>536.35</v>
      </c>
      <c r="P674" t="s">
        <v>14</v>
      </c>
    </row>
    <row r="675" spans="1:16" x14ac:dyDescent="0.25">
      <c r="A675" t="s">
        <v>697</v>
      </c>
      <c r="B675" t="s">
        <v>12</v>
      </c>
      <c r="C675">
        <v>1</v>
      </c>
      <c r="D675" t="s">
        <v>13</v>
      </c>
      <c r="E675">
        <f>IF(D675="Yes",1,0)</f>
        <v>1</v>
      </c>
      <c r="F675" t="s">
        <v>13</v>
      </c>
      <c r="G675">
        <f>IF(Table1[[#This Row],[Dependents]]="Yes",1,0)</f>
        <v>1</v>
      </c>
      <c r="H675">
        <v>32</v>
      </c>
      <c r="I675" t="s">
        <v>13</v>
      </c>
      <c r="J675" t="s">
        <v>23</v>
      </c>
      <c r="K675" t="s">
        <v>16</v>
      </c>
      <c r="L675" t="s">
        <v>13</v>
      </c>
      <c r="M675" t="s">
        <v>27</v>
      </c>
      <c r="N675">
        <v>91.35</v>
      </c>
      <c r="O675">
        <v>2896.55</v>
      </c>
      <c r="P675" t="s">
        <v>14</v>
      </c>
    </row>
    <row r="676" spans="1:16" x14ac:dyDescent="0.25">
      <c r="A676" t="s">
        <v>912</v>
      </c>
      <c r="B676" t="s">
        <v>19</v>
      </c>
      <c r="C676">
        <v>0</v>
      </c>
      <c r="D676" t="s">
        <v>14</v>
      </c>
      <c r="E676">
        <f>IF(D676="Yes",1,0)</f>
        <v>0</v>
      </c>
      <c r="F676" t="s">
        <v>14</v>
      </c>
      <c r="G676">
        <f>IF(Table1[[#This Row],[Dependents]]="Yes",1,0)</f>
        <v>0</v>
      </c>
      <c r="H676">
        <v>30</v>
      </c>
      <c r="I676" t="s">
        <v>13</v>
      </c>
      <c r="J676" t="s">
        <v>15</v>
      </c>
      <c r="K676" t="s">
        <v>16</v>
      </c>
      <c r="L676" t="s">
        <v>13</v>
      </c>
      <c r="M676" t="s">
        <v>27</v>
      </c>
      <c r="N676">
        <v>64.5</v>
      </c>
      <c r="O676">
        <v>1888.45</v>
      </c>
      <c r="P676" t="s">
        <v>14</v>
      </c>
    </row>
    <row r="677" spans="1:16" x14ac:dyDescent="0.25">
      <c r="A677" t="s">
        <v>916</v>
      </c>
      <c r="B677" t="s">
        <v>19</v>
      </c>
      <c r="C677">
        <v>1</v>
      </c>
      <c r="D677" t="s">
        <v>13</v>
      </c>
      <c r="E677">
        <f>IF(D677="Yes",1,0)</f>
        <v>1</v>
      </c>
      <c r="F677" t="s">
        <v>14</v>
      </c>
      <c r="G677">
        <f>IF(Table1[[#This Row],[Dependents]]="Yes",1,0)</f>
        <v>0</v>
      </c>
      <c r="H677">
        <v>23</v>
      </c>
      <c r="I677" t="s">
        <v>13</v>
      </c>
      <c r="J677" t="s">
        <v>23</v>
      </c>
      <c r="K677" t="s">
        <v>16</v>
      </c>
      <c r="L677" t="s">
        <v>13</v>
      </c>
      <c r="M677" t="s">
        <v>17</v>
      </c>
      <c r="N677">
        <v>90.45</v>
      </c>
      <c r="O677">
        <v>2117.25</v>
      </c>
      <c r="P677" t="s">
        <v>14</v>
      </c>
    </row>
    <row r="678" spans="1:16" x14ac:dyDescent="0.25">
      <c r="A678" t="s">
        <v>927</v>
      </c>
      <c r="B678" t="s">
        <v>19</v>
      </c>
      <c r="C678">
        <v>0</v>
      </c>
      <c r="D678" t="s">
        <v>14</v>
      </c>
      <c r="E678">
        <f>IF(D678="Yes",1,0)</f>
        <v>0</v>
      </c>
      <c r="F678" t="s">
        <v>14</v>
      </c>
      <c r="G678">
        <f>IF(Table1[[#This Row],[Dependents]]="Yes",1,0)</f>
        <v>0</v>
      </c>
      <c r="H678">
        <v>2</v>
      </c>
      <c r="I678" t="s">
        <v>13</v>
      </c>
      <c r="J678" t="s">
        <v>15</v>
      </c>
      <c r="K678" t="s">
        <v>16</v>
      </c>
      <c r="L678" t="s">
        <v>13</v>
      </c>
      <c r="M678" t="s">
        <v>27</v>
      </c>
      <c r="N678">
        <v>50.3</v>
      </c>
      <c r="O678">
        <v>92.75</v>
      </c>
      <c r="P678" t="s">
        <v>14</v>
      </c>
    </row>
    <row r="679" spans="1:16" x14ac:dyDescent="0.25">
      <c r="A679" t="s">
        <v>931</v>
      </c>
      <c r="B679" t="s">
        <v>19</v>
      </c>
      <c r="C679">
        <v>0</v>
      </c>
      <c r="D679" t="s">
        <v>13</v>
      </c>
      <c r="E679">
        <f>IF(D679="Yes",1,0)</f>
        <v>1</v>
      </c>
      <c r="F679" t="s">
        <v>13</v>
      </c>
      <c r="G679">
        <f>IF(Table1[[#This Row],[Dependents]]="Yes",1,0)</f>
        <v>1</v>
      </c>
      <c r="H679">
        <v>69</v>
      </c>
      <c r="I679" t="s">
        <v>13</v>
      </c>
      <c r="J679" t="s">
        <v>23</v>
      </c>
      <c r="K679" t="s">
        <v>30</v>
      </c>
      <c r="L679" t="s">
        <v>13</v>
      </c>
      <c r="M679" t="s">
        <v>25</v>
      </c>
      <c r="N679">
        <v>95.2</v>
      </c>
      <c r="O679">
        <v>6671.7</v>
      </c>
      <c r="P679" t="s">
        <v>14</v>
      </c>
    </row>
    <row r="680" spans="1:16" x14ac:dyDescent="0.25">
      <c r="A680" t="s">
        <v>702</v>
      </c>
      <c r="B680" t="s">
        <v>12</v>
      </c>
      <c r="C680">
        <v>0</v>
      </c>
      <c r="D680" t="s">
        <v>14</v>
      </c>
      <c r="E680">
        <f>IF(D680="Yes",1,0)</f>
        <v>0</v>
      </c>
      <c r="F680" t="s">
        <v>14</v>
      </c>
      <c r="G680">
        <f>IF(Table1[[#This Row],[Dependents]]="Yes",1,0)</f>
        <v>0</v>
      </c>
      <c r="H680">
        <v>15</v>
      </c>
      <c r="I680" t="s">
        <v>13</v>
      </c>
      <c r="J680" t="s">
        <v>15</v>
      </c>
      <c r="K680" t="s">
        <v>16</v>
      </c>
      <c r="L680" t="s">
        <v>14</v>
      </c>
      <c r="M680" t="s">
        <v>17</v>
      </c>
      <c r="N680">
        <v>58.95</v>
      </c>
      <c r="O680">
        <v>955.15</v>
      </c>
      <c r="P680" t="s">
        <v>14</v>
      </c>
    </row>
    <row r="681" spans="1:16" x14ac:dyDescent="0.25">
      <c r="A681" t="s">
        <v>932</v>
      </c>
      <c r="B681" t="s">
        <v>19</v>
      </c>
      <c r="C681">
        <v>1</v>
      </c>
      <c r="D681" t="s">
        <v>14</v>
      </c>
      <c r="E681">
        <f>IF(D681="Yes",1,0)</f>
        <v>0</v>
      </c>
      <c r="F681" t="s">
        <v>13</v>
      </c>
      <c r="G681">
        <f>IF(Table1[[#This Row],[Dependents]]="Yes",1,0)</f>
        <v>1</v>
      </c>
      <c r="H681">
        <v>56</v>
      </c>
      <c r="I681" t="s">
        <v>13</v>
      </c>
      <c r="J681" t="s">
        <v>23</v>
      </c>
      <c r="K681" t="s">
        <v>20</v>
      </c>
      <c r="L681" t="s">
        <v>14</v>
      </c>
      <c r="M681" t="s">
        <v>25</v>
      </c>
      <c r="N681">
        <v>94.8</v>
      </c>
      <c r="O681">
        <v>5264.3</v>
      </c>
      <c r="P681" t="s">
        <v>14</v>
      </c>
    </row>
    <row r="682" spans="1:16" x14ac:dyDescent="0.25">
      <c r="A682" t="s">
        <v>934</v>
      </c>
      <c r="B682" t="s">
        <v>19</v>
      </c>
      <c r="C682">
        <v>0</v>
      </c>
      <c r="D682" t="s">
        <v>13</v>
      </c>
      <c r="E682">
        <f>IF(D682="Yes",1,0)</f>
        <v>1</v>
      </c>
      <c r="F682" t="s">
        <v>14</v>
      </c>
      <c r="G682">
        <f>IF(Table1[[#This Row],[Dependents]]="Yes",1,0)</f>
        <v>0</v>
      </c>
      <c r="H682">
        <v>64</v>
      </c>
      <c r="I682" t="s">
        <v>13</v>
      </c>
      <c r="J682" t="s">
        <v>15</v>
      </c>
      <c r="K682" t="s">
        <v>30</v>
      </c>
      <c r="L682" t="s">
        <v>13</v>
      </c>
      <c r="M682" t="s">
        <v>21</v>
      </c>
      <c r="N682">
        <v>76.099999999999994</v>
      </c>
      <c r="O682">
        <v>4818.8</v>
      </c>
      <c r="P682" t="s">
        <v>14</v>
      </c>
    </row>
    <row r="683" spans="1:16" x14ac:dyDescent="0.25">
      <c r="A683" t="s">
        <v>936</v>
      </c>
      <c r="B683" t="s">
        <v>19</v>
      </c>
      <c r="C683">
        <v>0</v>
      </c>
      <c r="D683" t="s">
        <v>13</v>
      </c>
      <c r="E683">
        <f>IF(D683="Yes",1,0)</f>
        <v>1</v>
      </c>
      <c r="F683" t="s">
        <v>13</v>
      </c>
      <c r="G683">
        <f>IF(Table1[[#This Row],[Dependents]]="Yes",1,0)</f>
        <v>1</v>
      </c>
      <c r="H683">
        <v>62</v>
      </c>
      <c r="I683" t="s">
        <v>13</v>
      </c>
      <c r="J683" t="s">
        <v>23</v>
      </c>
      <c r="K683" t="s">
        <v>30</v>
      </c>
      <c r="L683" t="s">
        <v>14</v>
      </c>
      <c r="M683" t="s">
        <v>21</v>
      </c>
      <c r="N683">
        <v>115.55</v>
      </c>
      <c r="O683">
        <v>7159.05</v>
      </c>
      <c r="P683" t="s">
        <v>14</v>
      </c>
    </row>
    <row r="684" spans="1:16" x14ac:dyDescent="0.25">
      <c r="A684" t="s">
        <v>937</v>
      </c>
      <c r="B684" t="s">
        <v>19</v>
      </c>
      <c r="C684">
        <v>0</v>
      </c>
      <c r="D684" t="s">
        <v>13</v>
      </c>
      <c r="E684">
        <f>IF(D684="Yes",1,0)</f>
        <v>1</v>
      </c>
      <c r="F684" t="s">
        <v>13</v>
      </c>
      <c r="G684">
        <f>IF(Table1[[#This Row],[Dependents]]="Yes",1,0)</f>
        <v>1</v>
      </c>
      <c r="H684">
        <v>63</v>
      </c>
      <c r="I684" t="s">
        <v>13</v>
      </c>
      <c r="J684" t="s">
        <v>14</v>
      </c>
      <c r="K684" t="s">
        <v>30</v>
      </c>
      <c r="L684" t="s">
        <v>14</v>
      </c>
      <c r="M684" t="s">
        <v>25</v>
      </c>
      <c r="N684">
        <v>24.65</v>
      </c>
      <c r="O684">
        <v>1574.5</v>
      </c>
      <c r="P684" t="s">
        <v>14</v>
      </c>
    </row>
    <row r="685" spans="1:16" x14ac:dyDescent="0.25">
      <c r="A685" t="s">
        <v>707</v>
      </c>
      <c r="B685" t="s">
        <v>12</v>
      </c>
      <c r="C685">
        <v>0</v>
      </c>
      <c r="D685" t="s">
        <v>13</v>
      </c>
      <c r="E685">
        <f>IF(D685="Yes",1,0)</f>
        <v>1</v>
      </c>
      <c r="F685" t="s">
        <v>13</v>
      </c>
      <c r="G685">
        <f>IF(Table1[[#This Row],[Dependents]]="Yes",1,0)</f>
        <v>1</v>
      </c>
      <c r="H685">
        <v>32</v>
      </c>
      <c r="I685" t="s">
        <v>13</v>
      </c>
      <c r="J685" t="s">
        <v>23</v>
      </c>
      <c r="K685" t="s">
        <v>16</v>
      </c>
      <c r="L685" t="s">
        <v>13</v>
      </c>
      <c r="M685" t="s">
        <v>17</v>
      </c>
      <c r="N685">
        <v>86.1</v>
      </c>
      <c r="O685">
        <v>2723.75</v>
      </c>
      <c r="P685" t="s">
        <v>14</v>
      </c>
    </row>
    <row r="686" spans="1:16" x14ac:dyDescent="0.25">
      <c r="A686" t="s">
        <v>938</v>
      </c>
      <c r="B686" t="s">
        <v>19</v>
      </c>
      <c r="C686">
        <v>0</v>
      </c>
      <c r="D686" t="s">
        <v>13</v>
      </c>
      <c r="E686">
        <f>IF(D686="Yes",1,0)</f>
        <v>1</v>
      </c>
      <c r="F686" t="s">
        <v>13</v>
      </c>
      <c r="G686">
        <f>IF(Table1[[#This Row],[Dependents]]="Yes",1,0)</f>
        <v>1</v>
      </c>
      <c r="H686">
        <v>5</v>
      </c>
      <c r="I686" t="s">
        <v>13</v>
      </c>
      <c r="J686" t="s">
        <v>14</v>
      </c>
      <c r="K686" t="s">
        <v>16</v>
      </c>
      <c r="L686" t="s">
        <v>14</v>
      </c>
      <c r="M686" t="s">
        <v>27</v>
      </c>
      <c r="N686">
        <v>19.45</v>
      </c>
      <c r="O686">
        <v>86.05</v>
      </c>
      <c r="P686" t="s">
        <v>14</v>
      </c>
    </row>
    <row r="687" spans="1:16" x14ac:dyDescent="0.25">
      <c r="A687" t="s">
        <v>939</v>
      </c>
      <c r="B687" t="s">
        <v>19</v>
      </c>
      <c r="C687">
        <v>1</v>
      </c>
      <c r="D687" t="s">
        <v>13</v>
      </c>
      <c r="E687">
        <f>IF(D687="Yes",1,0)</f>
        <v>1</v>
      </c>
      <c r="F687" t="s">
        <v>14</v>
      </c>
      <c r="G687">
        <f>IF(Table1[[#This Row],[Dependents]]="Yes",1,0)</f>
        <v>0</v>
      </c>
      <c r="H687">
        <v>49</v>
      </c>
      <c r="I687" t="s">
        <v>13</v>
      </c>
      <c r="J687" t="s">
        <v>23</v>
      </c>
      <c r="K687" t="s">
        <v>16</v>
      </c>
      <c r="L687" t="s">
        <v>13</v>
      </c>
      <c r="M687" t="s">
        <v>17</v>
      </c>
      <c r="N687">
        <v>88.2</v>
      </c>
      <c r="O687">
        <v>4159.45</v>
      </c>
      <c r="P687" t="s">
        <v>14</v>
      </c>
    </row>
    <row r="688" spans="1:16" x14ac:dyDescent="0.25">
      <c r="A688" t="s">
        <v>943</v>
      </c>
      <c r="B688" t="s">
        <v>19</v>
      </c>
      <c r="C688">
        <v>0</v>
      </c>
      <c r="D688" t="s">
        <v>13</v>
      </c>
      <c r="E688">
        <f>IF(D688="Yes",1,0)</f>
        <v>1</v>
      </c>
      <c r="F688" t="s">
        <v>13</v>
      </c>
      <c r="G688">
        <f>IF(Table1[[#This Row],[Dependents]]="Yes",1,0)</f>
        <v>1</v>
      </c>
      <c r="H688">
        <v>36</v>
      </c>
      <c r="I688" t="s">
        <v>14</v>
      </c>
      <c r="J688" t="s">
        <v>15</v>
      </c>
      <c r="K688" t="s">
        <v>20</v>
      </c>
      <c r="L688" t="s">
        <v>14</v>
      </c>
      <c r="M688" t="s">
        <v>25</v>
      </c>
      <c r="N688">
        <v>60.7</v>
      </c>
      <c r="O688">
        <v>2234.5500000000002</v>
      </c>
      <c r="P688" t="s">
        <v>14</v>
      </c>
    </row>
    <row r="689" spans="1:16" x14ac:dyDescent="0.25">
      <c r="A689" t="s">
        <v>945</v>
      </c>
      <c r="B689" t="s">
        <v>19</v>
      </c>
      <c r="C689">
        <v>0</v>
      </c>
      <c r="D689" t="s">
        <v>14</v>
      </c>
      <c r="E689">
        <f>IF(D689="Yes",1,0)</f>
        <v>0</v>
      </c>
      <c r="F689" t="s">
        <v>14</v>
      </c>
      <c r="G689">
        <f>IF(Table1[[#This Row],[Dependents]]="Yes",1,0)</f>
        <v>0</v>
      </c>
      <c r="H689">
        <v>1</v>
      </c>
      <c r="I689" t="s">
        <v>13</v>
      </c>
      <c r="J689" t="s">
        <v>15</v>
      </c>
      <c r="K689" t="s">
        <v>16</v>
      </c>
      <c r="L689" t="s">
        <v>13</v>
      </c>
      <c r="M689" t="s">
        <v>27</v>
      </c>
      <c r="N689">
        <v>62.8</v>
      </c>
      <c r="O689">
        <v>62.8</v>
      </c>
      <c r="P689" t="s">
        <v>14</v>
      </c>
    </row>
    <row r="690" spans="1:16" x14ac:dyDescent="0.25">
      <c r="A690" t="s">
        <v>946</v>
      </c>
      <c r="B690" t="s">
        <v>19</v>
      </c>
      <c r="C690">
        <v>0</v>
      </c>
      <c r="D690" t="s">
        <v>13</v>
      </c>
      <c r="E690">
        <f>IF(D690="Yes",1,0)</f>
        <v>1</v>
      </c>
      <c r="F690" t="s">
        <v>13</v>
      </c>
      <c r="G690">
        <f>IF(Table1[[#This Row],[Dependents]]="Yes",1,0)</f>
        <v>1</v>
      </c>
      <c r="H690">
        <v>59</v>
      </c>
      <c r="I690" t="s">
        <v>13</v>
      </c>
      <c r="J690" t="s">
        <v>14</v>
      </c>
      <c r="K690" t="s">
        <v>30</v>
      </c>
      <c r="L690" t="s">
        <v>14</v>
      </c>
      <c r="M690" t="s">
        <v>27</v>
      </c>
      <c r="N690">
        <v>19.850000000000001</v>
      </c>
      <c r="O690">
        <v>1188.25</v>
      </c>
      <c r="P690" t="s">
        <v>14</v>
      </c>
    </row>
    <row r="691" spans="1:16" x14ac:dyDescent="0.25">
      <c r="A691" t="s">
        <v>713</v>
      </c>
      <c r="B691" t="s">
        <v>12</v>
      </c>
      <c r="C691">
        <v>0</v>
      </c>
      <c r="D691" t="s">
        <v>14</v>
      </c>
      <c r="E691">
        <f>IF(D691="Yes",1,0)</f>
        <v>0</v>
      </c>
      <c r="F691" t="s">
        <v>14</v>
      </c>
      <c r="G691">
        <f>IF(Table1[[#This Row],[Dependents]]="Yes",1,0)</f>
        <v>0</v>
      </c>
      <c r="H691">
        <v>1</v>
      </c>
      <c r="I691" t="s">
        <v>13</v>
      </c>
      <c r="J691" t="s">
        <v>23</v>
      </c>
      <c r="K691" t="s">
        <v>16</v>
      </c>
      <c r="L691" t="s">
        <v>14</v>
      </c>
      <c r="M691" t="s">
        <v>17</v>
      </c>
      <c r="N691">
        <v>90.55</v>
      </c>
      <c r="O691">
        <v>90.55</v>
      </c>
      <c r="P691" t="s">
        <v>13</v>
      </c>
    </row>
    <row r="692" spans="1:16" x14ac:dyDescent="0.25">
      <c r="A692" t="s">
        <v>950</v>
      </c>
      <c r="B692" t="s">
        <v>19</v>
      </c>
      <c r="C692">
        <v>0</v>
      </c>
      <c r="D692" t="s">
        <v>14</v>
      </c>
      <c r="E692">
        <f>IF(D692="Yes",1,0)</f>
        <v>0</v>
      </c>
      <c r="F692" t="s">
        <v>14</v>
      </c>
      <c r="G692">
        <f>IF(Table1[[#This Row],[Dependents]]="Yes",1,0)</f>
        <v>0</v>
      </c>
      <c r="H692">
        <v>64</v>
      </c>
      <c r="I692" t="s">
        <v>13</v>
      </c>
      <c r="J692" t="s">
        <v>14</v>
      </c>
      <c r="K692" t="s">
        <v>30</v>
      </c>
      <c r="L692" t="s">
        <v>14</v>
      </c>
      <c r="M692" t="s">
        <v>27</v>
      </c>
      <c r="N692">
        <v>19.55</v>
      </c>
      <c r="O692">
        <v>1240.1500000000001</v>
      </c>
      <c r="P692" t="s">
        <v>14</v>
      </c>
    </row>
    <row r="693" spans="1:16" x14ac:dyDescent="0.25">
      <c r="A693" t="s">
        <v>951</v>
      </c>
      <c r="B693" t="s">
        <v>19</v>
      </c>
      <c r="C693">
        <v>0</v>
      </c>
      <c r="D693" t="s">
        <v>14</v>
      </c>
      <c r="E693">
        <f>IF(D693="Yes",1,0)</f>
        <v>0</v>
      </c>
      <c r="F693" t="s">
        <v>14</v>
      </c>
      <c r="G693">
        <f>IF(Table1[[#This Row],[Dependents]]="Yes",1,0)</f>
        <v>0</v>
      </c>
      <c r="H693">
        <v>63</v>
      </c>
      <c r="I693" t="s">
        <v>13</v>
      </c>
      <c r="J693" t="s">
        <v>15</v>
      </c>
      <c r="K693" t="s">
        <v>20</v>
      </c>
      <c r="L693" t="s">
        <v>14</v>
      </c>
      <c r="M693" t="s">
        <v>21</v>
      </c>
      <c r="N693">
        <v>68.8</v>
      </c>
      <c r="O693">
        <v>4111.3500000000004</v>
      </c>
      <c r="P693" t="s">
        <v>14</v>
      </c>
    </row>
    <row r="694" spans="1:16" x14ac:dyDescent="0.25">
      <c r="A694" t="s">
        <v>952</v>
      </c>
      <c r="B694" t="s">
        <v>19</v>
      </c>
      <c r="C694">
        <v>1</v>
      </c>
      <c r="D694" t="s">
        <v>13</v>
      </c>
      <c r="E694">
        <f>IF(D694="Yes",1,0)</f>
        <v>1</v>
      </c>
      <c r="F694" t="s">
        <v>14</v>
      </c>
      <c r="G694">
        <f>IF(Table1[[#This Row],[Dependents]]="Yes",1,0)</f>
        <v>0</v>
      </c>
      <c r="H694">
        <v>72</v>
      </c>
      <c r="I694" t="s">
        <v>13</v>
      </c>
      <c r="J694" t="s">
        <v>15</v>
      </c>
      <c r="K694" t="s">
        <v>30</v>
      </c>
      <c r="L694" t="s">
        <v>14</v>
      </c>
      <c r="M694" t="s">
        <v>25</v>
      </c>
      <c r="N694">
        <v>84.45</v>
      </c>
      <c r="O694">
        <v>5899.85</v>
      </c>
      <c r="P694" t="s">
        <v>14</v>
      </c>
    </row>
    <row r="695" spans="1:16" x14ac:dyDescent="0.25">
      <c r="A695" t="s">
        <v>717</v>
      </c>
      <c r="B695" t="s">
        <v>12</v>
      </c>
      <c r="C695">
        <v>0</v>
      </c>
      <c r="D695" t="s">
        <v>13</v>
      </c>
      <c r="E695">
        <f>IF(D695="Yes",1,0)</f>
        <v>1</v>
      </c>
      <c r="F695" t="s">
        <v>13</v>
      </c>
      <c r="G695">
        <f>IF(Table1[[#This Row],[Dependents]]="Yes",1,0)</f>
        <v>1</v>
      </c>
      <c r="H695">
        <v>59</v>
      </c>
      <c r="I695" t="s">
        <v>13</v>
      </c>
      <c r="J695" t="s">
        <v>15</v>
      </c>
      <c r="K695" t="s">
        <v>30</v>
      </c>
      <c r="L695" t="s">
        <v>13</v>
      </c>
      <c r="M695" t="s">
        <v>25</v>
      </c>
      <c r="N695">
        <v>75.95</v>
      </c>
      <c r="O695">
        <v>4542.3500000000004</v>
      </c>
      <c r="P695" t="s">
        <v>14</v>
      </c>
    </row>
    <row r="696" spans="1:16" x14ac:dyDescent="0.25">
      <c r="A696" t="s">
        <v>954</v>
      </c>
      <c r="B696" t="s">
        <v>19</v>
      </c>
      <c r="C696">
        <v>0</v>
      </c>
      <c r="D696" t="s">
        <v>13</v>
      </c>
      <c r="E696">
        <f>IF(D696="Yes",1,0)</f>
        <v>1</v>
      </c>
      <c r="F696" t="s">
        <v>13</v>
      </c>
      <c r="G696">
        <f>IF(Table1[[#This Row],[Dependents]]="Yes",1,0)</f>
        <v>1</v>
      </c>
      <c r="H696">
        <v>67</v>
      </c>
      <c r="I696" t="s">
        <v>13</v>
      </c>
      <c r="J696" t="s">
        <v>23</v>
      </c>
      <c r="K696" t="s">
        <v>30</v>
      </c>
      <c r="L696" t="s">
        <v>13</v>
      </c>
      <c r="M696" t="s">
        <v>21</v>
      </c>
      <c r="N696">
        <v>111.2</v>
      </c>
      <c r="O696">
        <v>7530.8</v>
      </c>
      <c r="P696" t="s">
        <v>14</v>
      </c>
    </row>
    <row r="697" spans="1:16" x14ac:dyDescent="0.25">
      <c r="A697" t="s">
        <v>965</v>
      </c>
      <c r="B697" t="s">
        <v>19</v>
      </c>
      <c r="C697">
        <v>0</v>
      </c>
      <c r="D697" t="s">
        <v>14</v>
      </c>
      <c r="E697">
        <f>IF(D697="Yes",1,0)</f>
        <v>0</v>
      </c>
      <c r="F697" t="s">
        <v>14</v>
      </c>
      <c r="G697">
        <f>IF(Table1[[#This Row],[Dependents]]="Yes",1,0)</f>
        <v>0</v>
      </c>
      <c r="H697">
        <v>48</v>
      </c>
      <c r="I697" t="s">
        <v>13</v>
      </c>
      <c r="J697" t="s">
        <v>15</v>
      </c>
      <c r="K697" t="s">
        <v>20</v>
      </c>
      <c r="L697" t="s">
        <v>13</v>
      </c>
      <c r="M697" t="s">
        <v>21</v>
      </c>
      <c r="N697">
        <v>70.95</v>
      </c>
      <c r="O697">
        <v>3629.2</v>
      </c>
      <c r="P697" t="s">
        <v>14</v>
      </c>
    </row>
    <row r="698" spans="1:16" x14ac:dyDescent="0.25">
      <c r="A698" t="s">
        <v>968</v>
      </c>
      <c r="B698" t="s">
        <v>19</v>
      </c>
      <c r="C698">
        <v>0</v>
      </c>
      <c r="D698" t="s">
        <v>14</v>
      </c>
      <c r="E698">
        <f>IF(D698="Yes",1,0)</f>
        <v>0</v>
      </c>
      <c r="F698" t="s">
        <v>14</v>
      </c>
      <c r="G698">
        <f>IF(Table1[[#This Row],[Dependents]]="Yes",1,0)</f>
        <v>0</v>
      </c>
      <c r="H698">
        <v>7</v>
      </c>
      <c r="I698" t="s">
        <v>13</v>
      </c>
      <c r="J698" t="s">
        <v>14</v>
      </c>
      <c r="K698" t="s">
        <v>16</v>
      </c>
      <c r="L698" t="s">
        <v>13</v>
      </c>
      <c r="M698" t="s">
        <v>27</v>
      </c>
      <c r="N698">
        <v>19.95</v>
      </c>
      <c r="O698">
        <v>147.5</v>
      </c>
      <c r="P698" t="s">
        <v>14</v>
      </c>
    </row>
    <row r="699" spans="1:16" x14ac:dyDescent="0.25">
      <c r="A699" t="s">
        <v>721</v>
      </c>
      <c r="B699" t="s">
        <v>12</v>
      </c>
      <c r="C699">
        <v>0</v>
      </c>
      <c r="D699" t="s">
        <v>13</v>
      </c>
      <c r="E699">
        <f>IF(D699="Yes",1,0)</f>
        <v>1</v>
      </c>
      <c r="F699" t="s">
        <v>13</v>
      </c>
      <c r="G699">
        <f>IF(Table1[[#This Row],[Dependents]]="Yes",1,0)</f>
        <v>1</v>
      </c>
      <c r="H699">
        <v>35</v>
      </c>
      <c r="I699" t="s">
        <v>13</v>
      </c>
      <c r="J699" t="s">
        <v>15</v>
      </c>
      <c r="K699" t="s">
        <v>20</v>
      </c>
      <c r="L699" t="s">
        <v>13</v>
      </c>
      <c r="M699" t="s">
        <v>21</v>
      </c>
      <c r="N699">
        <v>54.95</v>
      </c>
      <c r="O699">
        <v>1916</v>
      </c>
      <c r="P699" t="s">
        <v>14</v>
      </c>
    </row>
    <row r="700" spans="1:16" x14ac:dyDescent="0.25">
      <c r="A700" t="s">
        <v>722</v>
      </c>
      <c r="B700" t="s">
        <v>12</v>
      </c>
      <c r="C700">
        <v>0</v>
      </c>
      <c r="D700" t="s">
        <v>14</v>
      </c>
      <c r="E700">
        <f>IF(D700="Yes",1,0)</f>
        <v>0</v>
      </c>
      <c r="F700" t="s">
        <v>14</v>
      </c>
      <c r="G700">
        <f>IF(Table1[[#This Row],[Dependents]]="Yes",1,0)</f>
        <v>0</v>
      </c>
      <c r="H700">
        <v>20</v>
      </c>
      <c r="I700" t="s">
        <v>13</v>
      </c>
      <c r="J700" t="s">
        <v>14</v>
      </c>
      <c r="K700" t="s">
        <v>16</v>
      </c>
      <c r="L700" t="s">
        <v>13</v>
      </c>
      <c r="M700" t="s">
        <v>21</v>
      </c>
      <c r="N700">
        <v>19.5</v>
      </c>
      <c r="O700">
        <v>413</v>
      </c>
      <c r="P700" t="s">
        <v>14</v>
      </c>
    </row>
    <row r="701" spans="1:16" x14ac:dyDescent="0.25">
      <c r="A701" t="s">
        <v>723</v>
      </c>
      <c r="B701" t="s">
        <v>12</v>
      </c>
      <c r="C701">
        <v>0</v>
      </c>
      <c r="D701" t="s">
        <v>14</v>
      </c>
      <c r="E701">
        <f>IF(D701="Yes",1,0)</f>
        <v>0</v>
      </c>
      <c r="F701" t="s">
        <v>14</v>
      </c>
      <c r="G701">
        <f>IF(Table1[[#This Row],[Dependents]]="Yes",1,0)</f>
        <v>0</v>
      </c>
      <c r="H701">
        <v>39</v>
      </c>
      <c r="I701" t="s">
        <v>13</v>
      </c>
      <c r="J701" t="s">
        <v>15</v>
      </c>
      <c r="K701" t="s">
        <v>20</v>
      </c>
      <c r="L701" t="s">
        <v>13</v>
      </c>
      <c r="M701" t="s">
        <v>17</v>
      </c>
      <c r="N701">
        <v>47.85</v>
      </c>
      <c r="O701">
        <v>1886.4</v>
      </c>
      <c r="P701" t="s">
        <v>14</v>
      </c>
    </row>
    <row r="702" spans="1:16" x14ac:dyDescent="0.25">
      <c r="A702" t="s">
        <v>970</v>
      </c>
      <c r="B702" t="s">
        <v>19</v>
      </c>
      <c r="C702">
        <v>0</v>
      </c>
      <c r="D702" t="s">
        <v>14</v>
      </c>
      <c r="E702">
        <f>IF(D702="Yes",1,0)</f>
        <v>0</v>
      </c>
      <c r="F702" t="s">
        <v>14</v>
      </c>
      <c r="G702">
        <f>IF(Table1[[#This Row],[Dependents]]="Yes",1,0)</f>
        <v>0</v>
      </c>
      <c r="H702">
        <v>8</v>
      </c>
      <c r="I702" t="s">
        <v>13</v>
      </c>
      <c r="J702" t="s">
        <v>15</v>
      </c>
      <c r="K702" t="s">
        <v>16</v>
      </c>
      <c r="L702" t="s">
        <v>13</v>
      </c>
      <c r="M702" t="s">
        <v>17</v>
      </c>
      <c r="N702">
        <v>66.7</v>
      </c>
      <c r="O702">
        <v>579</v>
      </c>
      <c r="P702" t="s">
        <v>14</v>
      </c>
    </row>
    <row r="703" spans="1:16" x14ac:dyDescent="0.25">
      <c r="A703" t="s">
        <v>725</v>
      </c>
      <c r="B703" t="s">
        <v>12</v>
      </c>
      <c r="C703">
        <v>0</v>
      </c>
      <c r="D703" t="s">
        <v>13</v>
      </c>
      <c r="E703">
        <f>IF(D703="Yes",1,0)</f>
        <v>1</v>
      </c>
      <c r="F703" t="s">
        <v>13</v>
      </c>
      <c r="G703">
        <f>IF(Table1[[#This Row],[Dependents]]="Yes",1,0)</f>
        <v>1</v>
      </c>
      <c r="H703">
        <v>72</v>
      </c>
      <c r="I703" t="s">
        <v>13</v>
      </c>
      <c r="J703" t="s">
        <v>14</v>
      </c>
      <c r="K703" t="s">
        <v>30</v>
      </c>
      <c r="L703" t="s">
        <v>14</v>
      </c>
      <c r="M703" t="s">
        <v>21</v>
      </c>
      <c r="N703">
        <v>23.75</v>
      </c>
      <c r="O703">
        <v>1679.25</v>
      </c>
      <c r="P703" t="s">
        <v>14</v>
      </c>
    </row>
    <row r="704" spans="1:16" x14ac:dyDescent="0.25">
      <c r="A704" t="s">
        <v>726</v>
      </c>
      <c r="B704" t="s">
        <v>12</v>
      </c>
      <c r="C704">
        <v>1</v>
      </c>
      <c r="D704" t="s">
        <v>13</v>
      </c>
      <c r="E704">
        <f>IF(D704="Yes",1,0)</f>
        <v>1</v>
      </c>
      <c r="F704" t="s">
        <v>14</v>
      </c>
      <c r="G704">
        <f>IF(Table1[[#This Row],[Dependents]]="Yes",1,0)</f>
        <v>0</v>
      </c>
      <c r="H704">
        <v>33</v>
      </c>
      <c r="I704" t="s">
        <v>13</v>
      </c>
      <c r="J704" t="s">
        <v>23</v>
      </c>
      <c r="K704" t="s">
        <v>16</v>
      </c>
      <c r="L704" t="s">
        <v>13</v>
      </c>
      <c r="M704" t="s">
        <v>21</v>
      </c>
      <c r="N704">
        <v>80.599999999999994</v>
      </c>
      <c r="O704">
        <v>2656.5</v>
      </c>
      <c r="P704" t="s">
        <v>13</v>
      </c>
    </row>
    <row r="705" spans="1:16" x14ac:dyDescent="0.25">
      <c r="A705" t="s">
        <v>972</v>
      </c>
      <c r="B705" t="s">
        <v>19</v>
      </c>
      <c r="C705">
        <v>0</v>
      </c>
      <c r="D705" t="s">
        <v>13</v>
      </c>
      <c r="E705">
        <f>IF(D705="Yes",1,0)</f>
        <v>1</v>
      </c>
      <c r="F705" t="s">
        <v>13</v>
      </c>
      <c r="G705">
        <f>IF(Table1[[#This Row],[Dependents]]="Yes",1,0)</f>
        <v>1</v>
      </c>
      <c r="H705">
        <v>60</v>
      </c>
      <c r="I705" t="s">
        <v>13</v>
      </c>
      <c r="J705" t="s">
        <v>15</v>
      </c>
      <c r="K705" t="s">
        <v>20</v>
      </c>
      <c r="L705" t="s">
        <v>13</v>
      </c>
      <c r="M705" t="s">
        <v>21</v>
      </c>
      <c r="N705">
        <v>65.849999999999994</v>
      </c>
      <c r="O705">
        <v>3928.3</v>
      </c>
      <c r="P705" t="s">
        <v>14</v>
      </c>
    </row>
    <row r="706" spans="1:16" x14ac:dyDescent="0.25">
      <c r="A706" t="s">
        <v>979</v>
      </c>
      <c r="B706" t="s">
        <v>19</v>
      </c>
      <c r="C706">
        <v>0</v>
      </c>
      <c r="D706" t="s">
        <v>14</v>
      </c>
      <c r="E706">
        <f>IF(D706="Yes",1,0)</f>
        <v>0</v>
      </c>
      <c r="F706" t="s">
        <v>14</v>
      </c>
      <c r="G706">
        <f>IF(Table1[[#This Row],[Dependents]]="Yes",1,0)</f>
        <v>0</v>
      </c>
      <c r="H706">
        <v>69</v>
      </c>
      <c r="I706" t="s">
        <v>13</v>
      </c>
      <c r="J706" t="s">
        <v>14</v>
      </c>
      <c r="K706" t="s">
        <v>30</v>
      </c>
      <c r="L706" t="s">
        <v>14</v>
      </c>
      <c r="M706" t="s">
        <v>21</v>
      </c>
      <c r="N706">
        <v>23.95</v>
      </c>
      <c r="O706">
        <v>1713.1</v>
      </c>
      <c r="P706" t="s">
        <v>14</v>
      </c>
    </row>
    <row r="707" spans="1:16" x14ac:dyDescent="0.25">
      <c r="A707" t="s">
        <v>983</v>
      </c>
      <c r="B707" t="s">
        <v>19</v>
      </c>
      <c r="C707">
        <v>0</v>
      </c>
      <c r="D707" t="s">
        <v>14</v>
      </c>
      <c r="E707">
        <f>IF(D707="Yes",1,0)</f>
        <v>0</v>
      </c>
      <c r="F707" t="s">
        <v>14</v>
      </c>
      <c r="G707">
        <f>IF(Table1[[#This Row],[Dependents]]="Yes",1,0)</f>
        <v>0</v>
      </c>
      <c r="H707">
        <v>31</v>
      </c>
      <c r="I707" t="s">
        <v>13</v>
      </c>
      <c r="J707" t="s">
        <v>14</v>
      </c>
      <c r="K707" t="s">
        <v>30</v>
      </c>
      <c r="L707" t="s">
        <v>14</v>
      </c>
      <c r="M707" t="s">
        <v>21</v>
      </c>
      <c r="N707">
        <v>20.399999999999999</v>
      </c>
      <c r="O707">
        <v>609.1</v>
      </c>
      <c r="P707" t="s">
        <v>14</v>
      </c>
    </row>
    <row r="708" spans="1:16" x14ac:dyDescent="0.25">
      <c r="A708" t="s">
        <v>730</v>
      </c>
      <c r="B708" t="s">
        <v>12</v>
      </c>
      <c r="C708">
        <v>0</v>
      </c>
      <c r="D708" t="s">
        <v>13</v>
      </c>
      <c r="E708">
        <f>IF(D708="Yes",1,0)</f>
        <v>1</v>
      </c>
      <c r="F708" t="s">
        <v>14</v>
      </c>
      <c r="G708">
        <f>IF(Table1[[#This Row],[Dependents]]="Yes",1,0)</f>
        <v>0</v>
      </c>
      <c r="H708">
        <v>56</v>
      </c>
      <c r="I708" t="s">
        <v>13</v>
      </c>
      <c r="J708" t="s">
        <v>23</v>
      </c>
      <c r="K708" t="s">
        <v>30</v>
      </c>
      <c r="L708" t="s">
        <v>14</v>
      </c>
      <c r="M708" t="s">
        <v>21</v>
      </c>
      <c r="N708">
        <v>80.3</v>
      </c>
      <c r="O708">
        <v>4513.6499999999996</v>
      </c>
      <c r="P708" t="s">
        <v>14</v>
      </c>
    </row>
    <row r="709" spans="1:16" x14ac:dyDescent="0.25">
      <c r="A709" t="s">
        <v>731</v>
      </c>
      <c r="B709" t="s">
        <v>12</v>
      </c>
      <c r="C709">
        <v>0</v>
      </c>
      <c r="D709" t="s">
        <v>14</v>
      </c>
      <c r="E709">
        <f>IF(D709="Yes",1,0)</f>
        <v>0</v>
      </c>
      <c r="F709" t="s">
        <v>14</v>
      </c>
      <c r="G709">
        <f>IF(Table1[[#This Row],[Dependents]]="Yes",1,0)</f>
        <v>0</v>
      </c>
      <c r="H709">
        <v>58</v>
      </c>
      <c r="I709" t="s">
        <v>13</v>
      </c>
      <c r="J709" t="s">
        <v>14</v>
      </c>
      <c r="K709" t="s">
        <v>30</v>
      </c>
      <c r="L709" t="s">
        <v>14</v>
      </c>
      <c r="M709" t="s">
        <v>25</v>
      </c>
      <c r="N709">
        <v>24.35</v>
      </c>
      <c r="O709">
        <v>1423.85</v>
      </c>
      <c r="P709" t="s">
        <v>14</v>
      </c>
    </row>
    <row r="710" spans="1:16" x14ac:dyDescent="0.25">
      <c r="A710" t="s">
        <v>732</v>
      </c>
      <c r="B710" t="s">
        <v>12</v>
      </c>
      <c r="C710">
        <v>0</v>
      </c>
      <c r="D710" t="s">
        <v>13</v>
      </c>
      <c r="E710">
        <f>IF(D710="Yes",1,0)</f>
        <v>1</v>
      </c>
      <c r="F710" t="s">
        <v>13</v>
      </c>
      <c r="G710">
        <f>IF(Table1[[#This Row],[Dependents]]="Yes",1,0)</f>
        <v>1</v>
      </c>
      <c r="H710">
        <v>22</v>
      </c>
      <c r="I710" t="s">
        <v>13</v>
      </c>
      <c r="J710" t="s">
        <v>14</v>
      </c>
      <c r="K710" t="s">
        <v>30</v>
      </c>
      <c r="L710" t="s">
        <v>14</v>
      </c>
      <c r="M710" t="s">
        <v>25</v>
      </c>
      <c r="N710">
        <v>25.25</v>
      </c>
      <c r="O710">
        <v>555.4</v>
      </c>
      <c r="P710" t="s">
        <v>14</v>
      </c>
    </row>
    <row r="711" spans="1:16" x14ac:dyDescent="0.25">
      <c r="A711" t="s">
        <v>733</v>
      </c>
      <c r="B711" t="s">
        <v>12</v>
      </c>
      <c r="C711">
        <v>0</v>
      </c>
      <c r="D711" t="s">
        <v>13</v>
      </c>
      <c r="E711">
        <f>IF(D711="Yes",1,0)</f>
        <v>1</v>
      </c>
      <c r="F711" t="s">
        <v>13</v>
      </c>
      <c r="G711">
        <f>IF(Table1[[#This Row],[Dependents]]="Yes",1,0)</f>
        <v>1</v>
      </c>
      <c r="H711">
        <v>10</v>
      </c>
      <c r="I711" t="s">
        <v>13</v>
      </c>
      <c r="J711" t="s">
        <v>14</v>
      </c>
      <c r="K711" t="s">
        <v>30</v>
      </c>
      <c r="L711" t="s">
        <v>14</v>
      </c>
      <c r="M711" t="s">
        <v>25</v>
      </c>
      <c r="N711">
        <v>26.1</v>
      </c>
      <c r="O711">
        <v>225.55</v>
      </c>
      <c r="P711" t="s">
        <v>14</v>
      </c>
    </row>
    <row r="712" spans="1:16" x14ac:dyDescent="0.25">
      <c r="A712" t="s">
        <v>734</v>
      </c>
      <c r="B712" t="s">
        <v>12</v>
      </c>
      <c r="C712">
        <v>0</v>
      </c>
      <c r="D712" t="s">
        <v>14</v>
      </c>
      <c r="E712">
        <f>IF(D712="Yes",1,0)</f>
        <v>0</v>
      </c>
      <c r="F712" t="s">
        <v>14</v>
      </c>
      <c r="G712">
        <f>IF(Table1[[#This Row],[Dependents]]="Yes",1,0)</f>
        <v>0</v>
      </c>
      <c r="H712">
        <v>35</v>
      </c>
      <c r="I712" t="s">
        <v>13</v>
      </c>
      <c r="J712" t="s">
        <v>23</v>
      </c>
      <c r="K712" t="s">
        <v>16</v>
      </c>
      <c r="L712" t="s">
        <v>14</v>
      </c>
      <c r="M712" t="s">
        <v>25</v>
      </c>
      <c r="N712">
        <v>85.3</v>
      </c>
      <c r="O712">
        <v>2917.5</v>
      </c>
      <c r="P712" t="s">
        <v>13</v>
      </c>
    </row>
    <row r="713" spans="1:16" x14ac:dyDescent="0.25">
      <c r="A713" t="s">
        <v>735</v>
      </c>
      <c r="B713" t="s">
        <v>12</v>
      </c>
      <c r="C713">
        <v>1</v>
      </c>
      <c r="D713" t="s">
        <v>14</v>
      </c>
      <c r="E713">
        <f>IF(D713="Yes",1,0)</f>
        <v>0</v>
      </c>
      <c r="F713" t="s">
        <v>14</v>
      </c>
      <c r="G713">
        <f>IF(Table1[[#This Row],[Dependents]]="Yes",1,0)</f>
        <v>0</v>
      </c>
      <c r="H713">
        <v>4</v>
      </c>
      <c r="I713" t="s">
        <v>13</v>
      </c>
      <c r="J713" t="s">
        <v>23</v>
      </c>
      <c r="K713" t="s">
        <v>16</v>
      </c>
      <c r="L713" t="s">
        <v>13</v>
      </c>
      <c r="M713" t="s">
        <v>17</v>
      </c>
      <c r="N713">
        <v>94.3</v>
      </c>
      <c r="O713">
        <v>424.45</v>
      </c>
      <c r="P713" t="s">
        <v>13</v>
      </c>
    </row>
    <row r="714" spans="1:16" x14ac:dyDescent="0.25">
      <c r="A714" t="s">
        <v>986</v>
      </c>
      <c r="B714" t="s">
        <v>19</v>
      </c>
      <c r="C714">
        <v>0</v>
      </c>
      <c r="D714" t="s">
        <v>13</v>
      </c>
      <c r="E714">
        <f>IF(D714="Yes",1,0)</f>
        <v>1</v>
      </c>
      <c r="F714" t="s">
        <v>13</v>
      </c>
      <c r="G714">
        <f>IF(Table1[[#This Row],[Dependents]]="Yes",1,0)</f>
        <v>1</v>
      </c>
      <c r="H714">
        <v>64</v>
      </c>
      <c r="I714" t="s">
        <v>13</v>
      </c>
      <c r="J714" t="s">
        <v>15</v>
      </c>
      <c r="K714" t="s">
        <v>20</v>
      </c>
      <c r="L714" t="s">
        <v>13</v>
      </c>
      <c r="M714" t="s">
        <v>25</v>
      </c>
      <c r="N714">
        <v>73.05</v>
      </c>
      <c r="O714">
        <v>4688.6499999999996</v>
      </c>
      <c r="P714" t="s">
        <v>14</v>
      </c>
    </row>
    <row r="715" spans="1:16" x14ac:dyDescent="0.25">
      <c r="A715" t="s">
        <v>989</v>
      </c>
      <c r="B715" t="s">
        <v>19</v>
      </c>
      <c r="C715">
        <v>0</v>
      </c>
      <c r="D715" t="s">
        <v>14</v>
      </c>
      <c r="E715">
        <f>IF(D715="Yes",1,0)</f>
        <v>0</v>
      </c>
      <c r="F715" t="s">
        <v>14</v>
      </c>
      <c r="G715">
        <f>IF(Table1[[#This Row],[Dependents]]="Yes",1,0)</f>
        <v>0</v>
      </c>
      <c r="H715">
        <v>19</v>
      </c>
      <c r="I715" t="s">
        <v>13</v>
      </c>
      <c r="J715" t="s">
        <v>14</v>
      </c>
      <c r="K715" t="s">
        <v>30</v>
      </c>
      <c r="L715" t="s">
        <v>13</v>
      </c>
      <c r="M715" t="s">
        <v>27</v>
      </c>
      <c r="N715">
        <v>19.95</v>
      </c>
      <c r="O715">
        <v>373.5</v>
      </c>
      <c r="P715" t="s">
        <v>14</v>
      </c>
    </row>
    <row r="716" spans="1:16" x14ac:dyDescent="0.25">
      <c r="A716" t="s">
        <v>738</v>
      </c>
      <c r="B716" t="s">
        <v>12</v>
      </c>
      <c r="C716">
        <v>0</v>
      </c>
      <c r="D716" t="s">
        <v>14</v>
      </c>
      <c r="E716">
        <f>IF(D716="Yes",1,0)</f>
        <v>0</v>
      </c>
      <c r="F716" t="s">
        <v>14</v>
      </c>
      <c r="G716">
        <f>IF(Table1[[#This Row],[Dependents]]="Yes",1,0)</f>
        <v>0</v>
      </c>
      <c r="H716">
        <v>7</v>
      </c>
      <c r="I716" t="s">
        <v>13</v>
      </c>
      <c r="J716" t="s">
        <v>23</v>
      </c>
      <c r="K716" t="s">
        <v>16</v>
      </c>
      <c r="L716" t="s">
        <v>13</v>
      </c>
      <c r="M716" t="s">
        <v>17</v>
      </c>
      <c r="N716">
        <v>95.35</v>
      </c>
      <c r="O716">
        <v>660.9</v>
      </c>
      <c r="P716" t="s">
        <v>13</v>
      </c>
    </row>
    <row r="717" spans="1:16" x14ac:dyDescent="0.25">
      <c r="A717" t="s">
        <v>993</v>
      </c>
      <c r="B717" t="s">
        <v>19</v>
      </c>
      <c r="C717">
        <v>0</v>
      </c>
      <c r="D717" t="s">
        <v>13</v>
      </c>
      <c r="E717">
        <f>IF(D717="Yes",1,0)</f>
        <v>1</v>
      </c>
      <c r="F717" t="s">
        <v>13</v>
      </c>
      <c r="G717">
        <f>IF(Table1[[#This Row],[Dependents]]="Yes",1,0)</f>
        <v>1</v>
      </c>
      <c r="H717">
        <v>11</v>
      </c>
      <c r="I717" t="s">
        <v>13</v>
      </c>
      <c r="J717" t="s">
        <v>14</v>
      </c>
      <c r="K717" t="s">
        <v>16</v>
      </c>
      <c r="L717" t="s">
        <v>13</v>
      </c>
      <c r="M717" t="s">
        <v>17</v>
      </c>
      <c r="N717">
        <v>20.45</v>
      </c>
      <c r="O717">
        <v>250.8</v>
      </c>
      <c r="P717" t="s">
        <v>14</v>
      </c>
    </row>
    <row r="718" spans="1:16" x14ac:dyDescent="0.25">
      <c r="A718" t="s">
        <v>997</v>
      </c>
      <c r="B718" t="s">
        <v>19</v>
      </c>
      <c r="C718">
        <v>0</v>
      </c>
      <c r="D718" t="s">
        <v>14</v>
      </c>
      <c r="E718">
        <f>IF(D718="Yes",1,0)</f>
        <v>0</v>
      </c>
      <c r="F718" t="s">
        <v>14</v>
      </c>
      <c r="G718">
        <f>IF(Table1[[#This Row],[Dependents]]="Yes",1,0)</f>
        <v>0</v>
      </c>
      <c r="H718">
        <v>10</v>
      </c>
      <c r="I718" t="s">
        <v>13</v>
      </c>
      <c r="J718" t="s">
        <v>23</v>
      </c>
      <c r="K718" t="s">
        <v>16</v>
      </c>
      <c r="L718" t="s">
        <v>14</v>
      </c>
      <c r="M718" t="s">
        <v>27</v>
      </c>
      <c r="N718">
        <v>70.150000000000006</v>
      </c>
      <c r="O718">
        <v>735.5</v>
      </c>
      <c r="P718" t="s">
        <v>14</v>
      </c>
    </row>
    <row r="719" spans="1:16" x14ac:dyDescent="0.25">
      <c r="A719" t="s">
        <v>741</v>
      </c>
      <c r="B719" t="s">
        <v>12</v>
      </c>
      <c r="C719">
        <v>0</v>
      </c>
      <c r="D719" t="s">
        <v>14</v>
      </c>
      <c r="E719">
        <f>IF(D719="Yes",1,0)</f>
        <v>0</v>
      </c>
      <c r="F719" t="s">
        <v>14</v>
      </c>
      <c r="G719">
        <f>IF(Table1[[#This Row],[Dependents]]="Yes",1,0)</f>
        <v>0</v>
      </c>
      <c r="H719">
        <v>37</v>
      </c>
      <c r="I719" t="s">
        <v>13</v>
      </c>
      <c r="J719" t="s">
        <v>14</v>
      </c>
      <c r="K719" t="s">
        <v>30</v>
      </c>
      <c r="L719" t="s">
        <v>14</v>
      </c>
      <c r="M719" t="s">
        <v>27</v>
      </c>
      <c r="N719">
        <v>19.850000000000001</v>
      </c>
      <c r="O719">
        <v>784.25</v>
      </c>
      <c r="P719" t="s">
        <v>14</v>
      </c>
    </row>
    <row r="720" spans="1:16" x14ac:dyDescent="0.25">
      <c r="A720" t="s">
        <v>1006</v>
      </c>
      <c r="B720" t="s">
        <v>19</v>
      </c>
      <c r="C720">
        <v>1</v>
      </c>
      <c r="D720" t="s">
        <v>13</v>
      </c>
      <c r="E720">
        <f>IF(D720="Yes",1,0)</f>
        <v>1</v>
      </c>
      <c r="F720" t="s">
        <v>14</v>
      </c>
      <c r="G720">
        <f>IF(Table1[[#This Row],[Dependents]]="Yes",1,0)</f>
        <v>0</v>
      </c>
      <c r="H720">
        <v>61</v>
      </c>
      <c r="I720" t="s">
        <v>13</v>
      </c>
      <c r="J720" t="s">
        <v>23</v>
      </c>
      <c r="K720" t="s">
        <v>16</v>
      </c>
      <c r="L720" t="s">
        <v>13</v>
      </c>
      <c r="M720" t="s">
        <v>17</v>
      </c>
      <c r="N720">
        <v>82.15</v>
      </c>
      <c r="O720">
        <v>4904.8500000000004</v>
      </c>
      <c r="P720" t="s">
        <v>14</v>
      </c>
    </row>
    <row r="721" spans="1:16" x14ac:dyDescent="0.25">
      <c r="A721" t="s">
        <v>743</v>
      </c>
      <c r="B721" t="s">
        <v>12</v>
      </c>
      <c r="C721">
        <v>1</v>
      </c>
      <c r="D721" t="s">
        <v>13</v>
      </c>
      <c r="E721">
        <f>IF(D721="Yes",1,0)</f>
        <v>1</v>
      </c>
      <c r="F721" t="s">
        <v>14</v>
      </c>
      <c r="G721">
        <f>IF(Table1[[#This Row],[Dependents]]="Yes",1,0)</f>
        <v>0</v>
      </c>
      <c r="H721">
        <v>53</v>
      </c>
      <c r="I721" t="s">
        <v>13</v>
      </c>
      <c r="J721" t="s">
        <v>23</v>
      </c>
      <c r="K721" t="s">
        <v>20</v>
      </c>
      <c r="L721" t="s">
        <v>13</v>
      </c>
      <c r="M721" t="s">
        <v>25</v>
      </c>
      <c r="N721">
        <v>95.85</v>
      </c>
      <c r="O721">
        <v>5016.25</v>
      </c>
      <c r="P721" t="s">
        <v>14</v>
      </c>
    </row>
    <row r="722" spans="1:16" x14ac:dyDescent="0.25">
      <c r="A722" t="s">
        <v>744</v>
      </c>
      <c r="B722" t="s">
        <v>12</v>
      </c>
      <c r="C722">
        <v>0</v>
      </c>
      <c r="D722" t="s">
        <v>14</v>
      </c>
      <c r="E722">
        <f>IF(D722="Yes",1,0)</f>
        <v>0</v>
      </c>
      <c r="F722" t="s">
        <v>14</v>
      </c>
      <c r="G722">
        <f>IF(Table1[[#This Row],[Dependents]]="Yes",1,0)</f>
        <v>0</v>
      </c>
      <c r="H722">
        <v>18</v>
      </c>
      <c r="I722" t="s">
        <v>13</v>
      </c>
      <c r="J722" t="s">
        <v>23</v>
      </c>
      <c r="K722" t="s">
        <v>16</v>
      </c>
      <c r="L722" t="s">
        <v>13</v>
      </c>
      <c r="M722" t="s">
        <v>17</v>
      </c>
      <c r="N722">
        <v>90.1</v>
      </c>
      <c r="O722">
        <v>1612.75</v>
      </c>
      <c r="P722" t="s">
        <v>13</v>
      </c>
    </row>
    <row r="723" spans="1:16" x14ac:dyDescent="0.25">
      <c r="A723" t="s">
        <v>1007</v>
      </c>
      <c r="B723" t="s">
        <v>19</v>
      </c>
      <c r="C723">
        <v>0</v>
      </c>
      <c r="D723" t="s">
        <v>14</v>
      </c>
      <c r="E723">
        <f>IF(D723="Yes",1,0)</f>
        <v>0</v>
      </c>
      <c r="F723" t="s">
        <v>14</v>
      </c>
      <c r="G723">
        <f>IF(Table1[[#This Row],[Dependents]]="Yes",1,0)</f>
        <v>0</v>
      </c>
      <c r="H723">
        <v>54</v>
      </c>
      <c r="I723" t="s">
        <v>13</v>
      </c>
      <c r="J723" t="s">
        <v>23</v>
      </c>
      <c r="K723" t="s">
        <v>20</v>
      </c>
      <c r="L723" t="s">
        <v>14</v>
      </c>
      <c r="M723" t="s">
        <v>17</v>
      </c>
      <c r="N723">
        <v>84.4</v>
      </c>
      <c r="O723">
        <v>4484.05</v>
      </c>
      <c r="P723" t="s">
        <v>14</v>
      </c>
    </row>
    <row r="724" spans="1:16" x14ac:dyDescent="0.25">
      <c r="A724" t="s">
        <v>1010</v>
      </c>
      <c r="B724" t="s">
        <v>19</v>
      </c>
      <c r="C724">
        <v>0</v>
      </c>
      <c r="D724" t="s">
        <v>14</v>
      </c>
      <c r="E724">
        <f>IF(D724="Yes",1,0)</f>
        <v>0</v>
      </c>
      <c r="F724" t="s">
        <v>14</v>
      </c>
      <c r="G724">
        <f>IF(Table1[[#This Row],[Dependents]]="Yes",1,0)</f>
        <v>0</v>
      </c>
      <c r="H724">
        <v>23</v>
      </c>
      <c r="I724" t="s">
        <v>13</v>
      </c>
      <c r="J724" t="s">
        <v>23</v>
      </c>
      <c r="K724" t="s">
        <v>16</v>
      </c>
      <c r="L724" t="s">
        <v>14</v>
      </c>
      <c r="M724" t="s">
        <v>27</v>
      </c>
      <c r="N724">
        <v>95.3</v>
      </c>
      <c r="O724">
        <v>2192.9</v>
      </c>
      <c r="P724" t="s">
        <v>14</v>
      </c>
    </row>
    <row r="725" spans="1:16" x14ac:dyDescent="0.25">
      <c r="A725" t="s">
        <v>1011</v>
      </c>
      <c r="B725" t="s">
        <v>19</v>
      </c>
      <c r="C725">
        <v>0</v>
      </c>
      <c r="D725" t="s">
        <v>14</v>
      </c>
      <c r="E725">
        <f>IF(D725="Yes",1,0)</f>
        <v>0</v>
      </c>
      <c r="F725" t="s">
        <v>13</v>
      </c>
      <c r="G725">
        <f>IF(Table1[[#This Row],[Dependents]]="Yes",1,0)</f>
        <v>1</v>
      </c>
      <c r="H725">
        <v>1</v>
      </c>
      <c r="I725" t="s">
        <v>13</v>
      </c>
      <c r="J725" t="s">
        <v>14</v>
      </c>
      <c r="K725" t="s">
        <v>16</v>
      </c>
      <c r="L725" t="s">
        <v>14</v>
      </c>
      <c r="M725" t="s">
        <v>27</v>
      </c>
      <c r="N725">
        <v>19.850000000000001</v>
      </c>
      <c r="O725">
        <v>19.850000000000001</v>
      </c>
      <c r="P725" t="s">
        <v>14</v>
      </c>
    </row>
    <row r="726" spans="1:16" x14ac:dyDescent="0.25">
      <c r="A726" t="s">
        <v>1012</v>
      </c>
      <c r="B726" t="s">
        <v>19</v>
      </c>
      <c r="C726">
        <v>0</v>
      </c>
      <c r="D726" t="s">
        <v>13</v>
      </c>
      <c r="E726">
        <f>IF(D726="Yes",1,0)</f>
        <v>1</v>
      </c>
      <c r="F726" t="s">
        <v>13</v>
      </c>
      <c r="G726">
        <f>IF(Table1[[#This Row],[Dependents]]="Yes",1,0)</f>
        <v>1</v>
      </c>
      <c r="H726">
        <v>45</v>
      </c>
      <c r="I726" t="s">
        <v>13</v>
      </c>
      <c r="J726" t="s">
        <v>15</v>
      </c>
      <c r="K726" t="s">
        <v>30</v>
      </c>
      <c r="L726" t="s">
        <v>13</v>
      </c>
      <c r="M726" t="s">
        <v>27</v>
      </c>
      <c r="N726">
        <v>84.35</v>
      </c>
      <c r="O726">
        <v>3858.05</v>
      </c>
      <c r="P726" t="s">
        <v>14</v>
      </c>
    </row>
    <row r="727" spans="1:16" x14ac:dyDescent="0.25">
      <c r="A727" t="s">
        <v>1015</v>
      </c>
      <c r="B727" t="s">
        <v>19</v>
      </c>
      <c r="C727">
        <v>0</v>
      </c>
      <c r="D727" t="s">
        <v>13</v>
      </c>
      <c r="E727">
        <f>IF(D727="Yes",1,0)</f>
        <v>1</v>
      </c>
      <c r="F727" t="s">
        <v>13</v>
      </c>
      <c r="G727">
        <f>IF(Table1[[#This Row],[Dependents]]="Yes",1,0)</f>
        <v>1</v>
      </c>
      <c r="H727">
        <v>72</v>
      </c>
      <c r="I727" t="s">
        <v>13</v>
      </c>
      <c r="J727" t="s">
        <v>15</v>
      </c>
      <c r="K727" t="s">
        <v>30</v>
      </c>
      <c r="L727" t="s">
        <v>14</v>
      </c>
      <c r="M727" t="s">
        <v>21</v>
      </c>
      <c r="N727">
        <v>82.3</v>
      </c>
      <c r="O727">
        <v>5815.15</v>
      </c>
      <c r="P727" t="s">
        <v>14</v>
      </c>
    </row>
    <row r="728" spans="1:16" x14ac:dyDescent="0.25">
      <c r="A728" t="s">
        <v>750</v>
      </c>
      <c r="B728" t="s">
        <v>12</v>
      </c>
      <c r="C728">
        <v>0</v>
      </c>
      <c r="D728" t="s">
        <v>14</v>
      </c>
      <c r="E728">
        <f>IF(D728="Yes",1,0)</f>
        <v>0</v>
      </c>
      <c r="F728" t="s">
        <v>14</v>
      </c>
      <c r="G728">
        <f>IF(Table1[[#This Row],[Dependents]]="Yes",1,0)</f>
        <v>0</v>
      </c>
      <c r="H728">
        <v>64</v>
      </c>
      <c r="I728" t="s">
        <v>13</v>
      </c>
      <c r="J728" t="s">
        <v>14</v>
      </c>
      <c r="K728" t="s">
        <v>20</v>
      </c>
      <c r="L728" t="s">
        <v>13</v>
      </c>
      <c r="M728" t="s">
        <v>21</v>
      </c>
      <c r="N728">
        <v>24.4</v>
      </c>
      <c r="O728">
        <v>1601.2</v>
      </c>
      <c r="P728" t="s">
        <v>14</v>
      </c>
    </row>
    <row r="729" spans="1:16" x14ac:dyDescent="0.25">
      <c r="A729" t="s">
        <v>1016</v>
      </c>
      <c r="B729" t="s">
        <v>19</v>
      </c>
      <c r="C729">
        <v>0</v>
      </c>
      <c r="D729" t="s">
        <v>14</v>
      </c>
      <c r="E729">
        <f>IF(D729="Yes",1,0)</f>
        <v>0</v>
      </c>
      <c r="F729" t="s">
        <v>14</v>
      </c>
      <c r="G729">
        <f>IF(Table1[[#This Row],[Dependents]]="Yes",1,0)</f>
        <v>0</v>
      </c>
      <c r="H729">
        <v>2</v>
      </c>
      <c r="I729" t="s">
        <v>13</v>
      </c>
      <c r="J729" t="s">
        <v>23</v>
      </c>
      <c r="K729" t="s">
        <v>16</v>
      </c>
      <c r="L729" t="s">
        <v>14</v>
      </c>
      <c r="M729" t="s">
        <v>27</v>
      </c>
      <c r="N729">
        <v>70.7</v>
      </c>
      <c r="O729">
        <v>129.19999999999999</v>
      </c>
      <c r="P729" t="s">
        <v>14</v>
      </c>
    </row>
    <row r="730" spans="1:16" x14ac:dyDescent="0.25">
      <c r="A730" t="s">
        <v>752</v>
      </c>
      <c r="B730" t="s">
        <v>12</v>
      </c>
      <c r="C730">
        <v>0</v>
      </c>
      <c r="D730" t="s">
        <v>14</v>
      </c>
      <c r="E730">
        <f>IF(D730="Yes",1,0)</f>
        <v>0</v>
      </c>
      <c r="F730" t="s">
        <v>14</v>
      </c>
      <c r="G730">
        <f>IF(Table1[[#This Row],[Dependents]]="Yes",1,0)</f>
        <v>0</v>
      </c>
      <c r="H730">
        <v>23</v>
      </c>
      <c r="I730" t="s">
        <v>13</v>
      </c>
      <c r="J730" t="s">
        <v>14</v>
      </c>
      <c r="K730" t="s">
        <v>16</v>
      </c>
      <c r="L730" t="s">
        <v>13</v>
      </c>
      <c r="M730" t="s">
        <v>27</v>
      </c>
      <c r="N730">
        <v>19.5</v>
      </c>
      <c r="O730">
        <v>470.2</v>
      </c>
      <c r="P730" t="s">
        <v>14</v>
      </c>
    </row>
    <row r="731" spans="1:16" x14ac:dyDescent="0.25">
      <c r="A731" t="s">
        <v>753</v>
      </c>
      <c r="B731" t="s">
        <v>12</v>
      </c>
      <c r="C731">
        <v>0</v>
      </c>
      <c r="D731" t="s">
        <v>13</v>
      </c>
      <c r="E731">
        <f>IF(D731="Yes",1,0)</f>
        <v>1</v>
      </c>
      <c r="F731" t="s">
        <v>13</v>
      </c>
      <c r="G731">
        <f>IF(Table1[[#This Row],[Dependents]]="Yes",1,0)</f>
        <v>1</v>
      </c>
      <c r="H731">
        <v>39</v>
      </c>
      <c r="I731" t="s">
        <v>13</v>
      </c>
      <c r="J731" t="s">
        <v>15</v>
      </c>
      <c r="K731" t="s">
        <v>16</v>
      </c>
      <c r="L731" t="s">
        <v>14</v>
      </c>
      <c r="M731" t="s">
        <v>25</v>
      </c>
      <c r="N731">
        <v>51.05</v>
      </c>
      <c r="O731">
        <v>2066</v>
      </c>
      <c r="P731" t="s">
        <v>14</v>
      </c>
    </row>
    <row r="732" spans="1:16" x14ac:dyDescent="0.25">
      <c r="A732" t="s">
        <v>1020</v>
      </c>
      <c r="B732" t="s">
        <v>19</v>
      </c>
      <c r="C732">
        <v>0</v>
      </c>
      <c r="D732" t="s">
        <v>14</v>
      </c>
      <c r="E732">
        <f>IF(D732="Yes",1,0)</f>
        <v>0</v>
      </c>
      <c r="F732" t="s">
        <v>14</v>
      </c>
      <c r="G732">
        <f>IF(Table1[[#This Row],[Dependents]]="Yes",1,0)</f>
        <v>0</v>
      </c>
      <c r="H732">
        <v>64</v>
      </c>
      <c r="I732" t="s">
        <v>13</v>
      </c>
      <c r="J732" t="s">
        <v>15</v>
      </c>
      <c r="K732" t="s">
        <v>30</v>
      </c>
      <c r="L732" t="s">
        <v>14</v>
      </c>
      <c r="M732" t="s">
        <v>25</v>
      </c>
      <c r="N732">
        <v>86.55</v>
      </c>
      <c r="O732">
        <v>5632.55</v>
      </c>
      <c r="P732" t="s">
        <v>14</v>
      </c>
    </row>
    <row r="733" spans="1:16" x14ac:dyDescent="0.25">
      <c r="A733" t="s">
        <v>1021</v>
      </c>
      <c r="B733" t="s">
        <v>19</v>
      </c>
      <c r="C733">
        <v>0</v>
      </c>
      <c r="D733" t="s">
        <v>13</v>
      </c>
      <c r="E733">
        <f>IF(D733="Yes",1,0)</f>
        <v>1</v>
      </c>
      <c r="F733" t="s">
        <v>13</v>
      </c>
      <c r="G733">
        <f>IF(Table1[[#This Row],[Dependents]]="Yes",1,0)</f>
        <v>1</v>
      </c>
      <c r="H733">
        <v>72</v>
      </c>
      <c r="I733" t="s">
        <v>13</v>
      </c>
      <c r="J733" t="s">
        <v>14</v>
      </c>
      <c r="K733" t="s">
        <v>30</v>
      </c>
      <c r="L733" t="s">
        <v>14</v>
      </c>
      <c r="M733" t="s">
        <v>21</v>
      </c>
      <c r="N733">
        <v>24.3</v>
      </c>
      <c r="O733">
        <v>1643.25</v>
      </c>
      <c r="P733" t="s">
        <v>14</v>
      </c>
    </row>
    <row r="734" spans="1:16" x14ac:dyDescent="0.25">
      <c r="A734" t="s">
        <v>756</v>
      </c>
      <c r="B734" t="s">
        <v>12</v>
      </c>
      <c r="C734">
        <v>0</v>
      </c>
      <c r="D734" t="s">
        <v>14</v>
      </c>
      <c r="E734">
        <f>IF(D734="Yes",1,0)</f>
        <v>0</v>
      </c>
      <c r="F734" t="s">
        <v>14</v>
      </c>
      <c r="G734">
        <f>IF(Table1[[#This Row],[Dependents]]="Yes",1,0)</f>
        <v>0</v>
      </c>
      <c r="H734">
        <v>47</v>
      </c>
      <c r="I734" t="s">
        <v>13</v>
      </c>
      <c r="J734" t="s">
        <v>23</v>
      </c>
      <c r="K734" t="s">
        <v>20</v>
      </c>
      <c r="L734" t="s">
        <v>14</v>
      </c>
      <c r="M734" t="s">
        <v>25</v>
      </c>
      <c r="N734">
        <v>94.9</v>
      </c>
      <c r="O734">
        <v>4615.25</v>
      </c>
      <c r="P734" t="s">
        <v>14</v>
      </c>
    </row>
    <row r="735" spans="1:16" x14ac:dyDescent="0.25">
      <c r="A735" t="s">
        <v>757</v>
      </c>
      <c r="B735" t="s">
        <v>12</v>
      </c>
      <c r="C735">
        <v>1</v>
      </c>
      <c r="D735" t="s">
        <v>13</v>
      </c>
      <c r="E735">
        <f>IF(D735="Yes",1,0)</f>
        <v>1</v>
      </c>
      <c r="F735" t="s">
        <v>13</v>
      </c>
      <c r="G735">
        <f>IF(Table1[[#This Row],[Dependents]]="Yes",1,0)</f>
        <v>1</v>
      </c>
      <c r="H735">
        <v>3</v>
      </c>
      <c r="I735" t="s">
        <v>13</v>
      </c>
      <c r="J735" t="s">
        <v>23</v>
      </c>
      <c r="K735" t="s">
        <v>16</v>
      </c>
      <c r="L735" t="s">
        <v>13</v>
      </c>
      <c r="M735" t="s">
        <v>27</v>
      </c>
      <c r="N735">
        <v>88.3</v>
      </c>
      <c r="O735">
        <v>273.75</v>
      </c>
      <c r="P735" t="s">
        <v>13</v>
      </c>
    </row>
    <row r="736" spans="1:16" x14ac:dyDescent="0.25">
      <c r="A736" t="s">
        <v>758</v>
      </c>
      <c r="B736" t="s">
        <v>12</v>
      </c>
      <c r="C736">
        <v>0</v>
      </c>
      <c r="D736" t="s">
        <v>13</v>
      </c>
      <c r="E736">
        <f>IF(D736="Yes",1,0)</f>
        <v>1</v>
      </c>
      <c r="F736" t="s">
        <v>13</v>
      </c>
      <c r="G736">
        <f>IF(Table1[[#This Row],[Dependents]]="Yes",1,0)</f>
        <v>1</v>
      </c>
      <c r="H736">
        <v>50</v>
      </c>
      <c r="I736" t="s">
        <v>13</v>
      </c>
      <c r="J736" t="s">
        <v>23</v>
      </c>
      <c r="K736" t="s">
        <v>16</v>
      </c>
      <c r="L736" t="s">
        <v>13</v>
      </c>
      <c r="M736" t="s">
        <v>21</v>
      </c>
      <c r="N736">
        <v>69.75</v>
      </c>
      <c r="O736">
        <v>3557.7</v>
      </c>
      <c r="P736" t="s">
        <v>14</v>
      </c>
    </row>
    <row r="737" spans="1:16" x14ac:dyDescent="0.25">
      <c r="A737" t="s">
        <v>1025</v>
      </c>
      <c r="B737" t="s">
        <v>19</v>
      </c>
      <c r="C737">
        <v>0</v>
      </c>
      <c r="D737" t="s">
        <v>13</v>
      </c>
      <c r="E737">
        <f>IF(D737="Yes",1,0)</f>
        <v>1</v>
      </c>
      <c r="F737" t="s">
        <v>13</v>
      </c>
      <c r="G737">
        <f>IF(Table1[[#This Row],[Dependents]]="Yes",1,0)</f>
        <v>1</v>
      </c>
      <c r="H737">
        <v>33</v>
      </c>
      <c r="I737" t="s">
        <v>13</v>
      </c>
      <c r="J737" t="s">
        <v>14</v>
      </c>
      <c r="K737" t="s">
        <v>20</v>
      </c>
      <c r="L737" t="s">
        <v>14</v>
      </c>
      <c r="M737" t="s">
        <v>25</v>
      </c>
      <c r="N737">
        <v>20.100000000000001</v>
      </c>
      <c r="O737">
        <v>620.54999999999995</v>
      </c>
      <c r="P737" t="s">
        <v>14</v>
      </c>
    </row>
    <row r="738" spans="1:16" x14ac:dyDescent="0.25">
      <c r="A738" t="s">
        <v>760</v>
      </c>
      <c r="B738" t="s">
        <v>12</v>
      </c>
      <c r="C738">
        <v>0</v>
      </c>
      <c r="D738" t="s">
        <v>13</v>
      </c>
      <c r="E738">
        <f>IF(D738="Yes",1,0)</f>
        <v>1</v>
      </c>
      <c r="F738" t="s">
        <v>14</v>
      </c>
      <c r="G738">
        <f>IF(Table1[[#This Row],[Dependents]]="Yes",1,0)</f>
        <v>0</v>
      </c>
      <c r="H738">
        <v>62</v>
      </c>
      <c r="I738" t="s">
        <v>13</v>
      </c>
      <c r="J738" t="s">
        <v>14</v>
      </c>
      <c r="K738" t="s">
        <v>30</v>
      </c>
      <c r="L738" t="s">
        <v>14</v>
      </c>
      <c r="M738" t="s">
        <v>21</v>
      </c>
      <c r="N738">
        <v>23.65</v>
      </c>
      <c r="O738">
        <v>1416.75</v>
      </c>
      <c r="P738" t="s">
        <v>14</v>
      </c>
    </row>
    <row r="739" spans="1:16" x14ac:dyDescent="0.25">
      <c r="A739" t="s">
        <v>1033</v>
      </c>
      <c r="B739" t="s">
        <v>19</v>
      </c>
      <c r="C739">
        <v>0</v>
      </c>
      <c r="D739" t="s">
        <v>14</v>
      </c>
      <c r="E739">
        <f>IF(D739="Yes",1,0)</f>
        <v>0</v>
      </c>
      <c r="F739" t="s">
        <v>13</v>
      </c>
      <c r="G739">
        <f>IF(Table1[[#This Row],[Dependents]]="Yes",1,0)</f>
        <v>1</v>
      </c>
      <c r="H739">
        <v>3</v>
      </c>
      <c r="I739" t="s">
        <v>13</v>
      </c>
      <c r="J739" t="s">
        <v>14</v>
      </c>
      <c r="K739" t="s">
        <v>16</v>
      </c>
      <c r="L739" t="s">
        <v>14</v>
      </c>
      <c r="M739" t="s">
        <v>27</v>
      </c>
      <c r="N739">
        <v>19.95</v>
      </c>
      <c r="O739">
        <v>58.3</v>
      </c>
      <c r="P739" t="s">
        <v>14</v>
      </c>
    </row>
    <row r="740" spans="1:16" x14ac:dyDescent="0.25">
      <c r="A740" t="s">
        <v>762</v>
      </c>
      <c r="B740" t="s">
        <v>12</v>
      </c>
      <c r="C740">
        <v>0</v>
      </c>
      <c r="D740" t="s">
        <v>14</v>
      </c>
      <c r="E740">
        <f>IF(D740="Yes",1,0)</f>
        <v>0</v>
      </c>
      <c r="F740" t="s">
        <v>14</v>
      </c>
      <c r="G740">
        <f>IF(Table1[[#This Row],[Dependents]]="Yes",1,0)</f>
        <v>0</v>
      </c>
      <c r="H740">
        <v>13</v>
      </c>
      <c r="I740" t="s">
        <v>14</v>
      </c>
      <c r="J740" t="s">
        <v>15</v>
      </c>
      <c r="K740" t="s">
        <v>16</v>
      </c>
      <c r="L740" t="s">
        <v>14</v>
      </c>
      <c r="M740" t="s">
        <v>17</v>
      </c>
      <c r="N740">
        <v>49.15</v>
      </c>
      <c r="O740">
        <v>649.4</v>
      </c>
      <c r="P740" t="s">
        <v>14</v>
      </c>
    </row>
    <row r="741" spans="1:16" x14ac:dyDescent="0.25">
      <c r="A741" t="s">
        <v>1039</v>
      </c>
      <c r="B741" t="s">
        <v>19</v>
      </c>
      <c r="C741">
        <v>1</v>
      </c>
      <c r="D741" t="s">
        <v>14</v>
      </c>
      <c r="E741">
        <f>IF(D741="Yes",1,0)</f>
        <v>0</v>
      </c>
      <c r="F741" t="s">
        <v>14</v>
      </c>
      <c r="G741">
        <f>IF(Table1[[#This Row],[Dependents]]="Yes",1,0)</f>
        <v>0</v>
      </c>
      <c r="H741">
        <v>29</v>
      </c>
      <c r="I741" t="s">
        <v>13</v>
      </c>
      <c r="J741" t="s">
        <v>23</v>
      </c>
      <c r="K741" t="s">
        <v>16</v>
      </c>
      <c r="L741" t="s">
        <v>13</v>
      </c>
      <c r="M741" t="s">
        <v>21</v>
      </c>
      <c r="N741">
        <v>101.45</v>
      </c>
      <c r="O741">
        <v>2948.6</v>
      </c>
      <c r="P741" t="s">
        <v>14</v>
      </c>
    </row>
    <row r="742" spans="1:16" x14ac:dyDescent="0.25">
      <c r="A742" t="s">
        <v>1041</v>
      </c>
      <c r="B742" t="s">
        <v>19</v>
      </c>
      <c r="C742">
        <v>0</v>
      </c>
      <c r="D742" t="s">
        <v>13</v>
      </c>
      <c r="E742">
        <f>IF(D742="Yes",1,0)</f>
        <v>1</v>
      </c>
      <c r="F742" t="s">
        <v>13</v>
      </c>
      <c r="G742">
        <f>IF(Table1[[#This Row],[Dependents]]="Yes",1,0)</f>
        <v>1</v>
      </c>
      <c r="H742">
        <v>65</v>
      </c>
      <c r="I742" t="s">
        <v>13</v>
      </c>
      <c r="J742" t="s">
        <v>23</v>
      </c>
      <c r="K742" t="s">
        <v>30</v>
      </c>
      <c r="L742" t="s">
        <v>14</v>
      </c>
      <c r="M742" t="s">
        <v>25</v>
      </c>
      <c r="N742">
        <v>94.55</v>
      </c>
      <c r="O742">
        <v>6078.75</v>
      </c>
      <c r="P742" t="s">
        <v>14</v>
      </c>
    </row>
    <row r="743" spans="1:16" x14ac:dyDescent="0.25">
      <c r="A743" t="s">
        <v>1042</v>
      </c>
      <c r="B743" t="s">
        <v>19</v>
      </c>
      <c r="C743">
        <v>0</v>
      </c>
      <c r="D743" t="s">
        <v>14</v>
      </c>
      <c r="E743">
        <f>IF(D743="Yes",1,0)</f>
        <v>0</v>
      </c>
      <c r="F743" t="s">
        <v>14</v>
      </c>
      <c r="G743">
        <f>IF(Table1[[#This Row],[Dependents]]="Yes",1,0)</f>
        <v>0</v>
      </c>
      <c r="H743">
        <v>35</v>
      </c>
      <c r="I743" t="s">
        <v>13</v>
      </c>
      <c r="J743" t="s">
        <v>23</v>
      </c>
      <c r="K743" t="s">
        <v>16</v>
      </c>
      <c r="L743" t="s">
        <v>14</v>
      </c>
      <c r="M743" t="s">
        <v>17</v>
      </c>
      <c r="N743">
        <v>95.5</v>
      </c>
      <c r="O743">
        <v>3418.2</v>
      </c>
      <c r="P743" t="s">
        <v>14</v>
      </c>
    </row>
    <row r="744" spans="1:16" x14ac:dyDescent="0.25">
      <c r="A744" t="s">
        <v>766</v>
      </c>
      <c r="B744" t="s">
        <v>12</v>
      </c>
      <c r="C744">
        <v>0</v>
      </c>
      <c r="D744" t="s">
        <v>14</v>
      </c>
      <c r="E744">
        <f>IF(D744="Yes",1,0)</f>
        <v>0</v>
      </c>
      <c r="F744" t="s">
        <v>13</v>
      </c>
      <c r="G744">
        <f>IF(Table1[[#This Row],[Dependents]]="Yes",1,0)</f>
        <v>1</v>
      </c>
      <c r="H744">
        <v>16</v>
      </c>
      <c r="I744" t="s">
        <v>13</v>
      </c>
      <c r="J744" t="s">
        <v>14</v>
      </c>
      <c r="K744" t="s">
        <v>20</v>
      </c>
      <c r="L744" t="s">
        <v>13</v>
      </c>
      <c r="M744" t="s">
        <v>21</v>
      </c>
      <c r="N744">
        <v>19.3</v>
      </c>
      <c r="O744">
        <v>360.35</v>
      </c>
      <c r="P744" t="s">
        <v>14</v>
      </c>
    </row>
    <row r="745" spans="1:16" x14ac:dyDescent="0.25">
      <c r="A745" t="s">
        <v>1043</v>
      </c>
      <c r="B745" t="s">
        <v>19</v>
      </c>
      <c r="C745">
        <v>0</v>
      </c>
      <c r="D745" t="s">
        <v>14</v>
      </c>
      <c r="E745">
        <f>IF(D745="Yes",1,0)</f>
        <v>0</v>
      </c>
      <c r="F745" t="s">
        <v>14</v>
      </c>
      <c r="G745">
        <f>IF(Table1[[#This Row],[Dependents]]="Yes",1,0)</f>
        <v>0</v>
      </c>
      <c r="H745">
        <v>64</v>
      </c>
      <c r="I745" t="s">
        <v>13</v>
      </c>
      <c r="J745" t="s">
        <v>23</v>
      </c>
      <c r="K745" t="s">
        <v>20</v>
      </c>
      <c r="L745" t="s">
        <v>13</v>
      </c>
      <c r="M745" t="s">
        <v>25</v>
      </c>
      <c r="N745">
        <v>100.3</v>
      </c>
      <c r="O745">
        <v>6603.8</v>
      </c>
      <c r="P745" t="s">
        <v>14</v>
      </c>
    </row>
    <row r="746" spans="1:16" x14ac:dyDescent="0.25">
      <c r="A746" t="s">
        <v>768</v>
      </c>
      <c r="B746" t="s">
        <v>12</v>
      </c>
      <c r="C746">
        <v>0</v>
      </c>
      <c r="D746" t="s">
        <v>14</v>
      </c>
      <c r="E746">
        <f>IF(D746="Yes",1,0)</f>
        <v>0</v>
      </c>
      <c r="F746" t="s">
        <v>14</v>
      </c>
      <c r="G746">
        <f>IF(Table1[[#This Row],[Dependents]]="Yes",1,0)</f>
        <v>0</v>
      </c>
      <c r="H746">
        <v>8</v>
      </c>
      <c r="I746" t="s">
        <v>13</v>
      </c>
      <c r="J746" t="s">
        <v>15</v>
      </c>
      <c r="K746" t="s">
        <v>20</v>
      </c>
      <c r="L746" t="s">
        <v>14</v>
      </c>
      <c r="M746" t="s">
        <v>21</v>
      </c>
      <c r="N746">
        <v>54.25</v>
      </c>
      <c r="O746">
        <v>447.75</v>
      </c>
      <c r="P746" t="s">
        <v>14</v>
      </c>
    </row>
    <row r="747" spans="1:16" x14ac:dyDescent="0.25">
      <c r="A747" t="s">
        <v>769</v>
      </c>
      <c r="B747" t="s">
        <v>12</v>
      </c>
      <c r="C747">
        <v>0</v>
      </c>
      <c r="D747" t="s">
        <v>13</v>
      </c>
      <c r="E747">
        <f>IF(D747="Yes",1,0)</f>
        <v>1</v>
      </c>
      <c r="F747" t="s">
        <v>13</v>
      </c>
      <c r="G747">
        <f>IF(Table1[[#This Row],[Dependents]]="Yes",1,0)</f>
        <v>1</v>
      </c>
      <c r="H747">
        <v>43</v>
      </c>
      <c r="I747" t="s">
        <v>13</v>
      </c>
      <c r="J747" t="s">
        <v>23</v>
      </c>
      <c r="K747" t="s">
        <v>16</v>
      </c>
      <c r="L747" t="s">
        <v>13</v>
      </c>
      <c r="M747" t="s">
        <v>21</v>
      </c>
      <c r="N747">
        <v>99.3</v>
      </c>
      <c r="O747">
        <v>4209.95</v>
      </c>
      <c r="P747" t="s">
        <v>14</v>
      </c>
    </row>
    <row r="748" spans="1:16" x14ac:dyDescent="0.25">
      <c r="A748" t="s">
        <v>770</v>
      </c>
      <c r="B748" t="s">
        <v>12</v>
      </c>
      <c r="C748">
        <v>0</v>
      </c>
      <c r="D748" t="s">
        <v>14</v>
      </c>
      <c r="E748">
        <f>IF(D748="Yes",1,0)</f>
        <v>0</v>
      </c>
      <c r="F748" t="s">
        <v>14</v>
      </c>
      <c r="G748">
        <f>IF(Table1[[#This Row],[Dependents]]="Yes",1,0)</f>
        <v>0</v>
      </c>
      <c r="H748">
        <v>52</v>
      </c>
      <c r="I748" t="s">
        <v>13</v>
      </c>
      <c r="J748" t="s">
        <v>15</v>
      </c>
      <c r="K748" t="s">
        <v>20</v>
      </c>
      <c r="L748" t="s">
        <v>14</v>
      </c>
      <c r="M748" t="s">
        <v>25</v>
      </c>
      <c r="N748">
        <v>74</v>
      </c>
      <c r="O748">
        <v>3877.65</v>
      </c>
      <c r="P748" t="s">
        <v>14</v>
      </c>
    </row>
    <row r="749" spans="1:16" x14ac:dyDescent="0.25">
      <c r="A749" t="s">
        <v>1046</v>
      </c>
      <c r="B749" t="s">
        <v>19</v>
      </c>
      <c r="C749">
        <v>0</v>
      </c>
      <c r="D749" t="s">
        <v>13</v>
      </c>
      <c r="E749">
        <f>IF(D749="Yes",1,0)</f>
        <v>1</v>
      </c>
      <c r="F749" t="s">
        <v>13</v>
      </c>
      <c r="G749">
        <f>IF(Table1[[#This Row],[Dependents]]="Yes",1,0)</f>
        <v>1</v>
      </c>
      <c r="H749">
        <v>63</v>
      </c>
      <c r="I749" t="s">
        <v>13</v>
      </c>
      <c r="J749" t="s">
        <v>14</v>
      </c>
      <c r="K749" t="s">
        <v>30</v>
      </c>
      <c r="L749" t="s">
        <v>13</v>
      </c>
      <c r="M749" t="s">
        <v>27</v>
      </c>
      <c r="N749">
        <v>19.149999999999999</v>
      </c>
      <c r="O749">
        <v>1177.05</v>
      </c>
      <c r="P749" t="s">
        <v>14</v>
      </c>
    </row>
    <row r="750" spans="1:16" x14ac:dyDescent="0.25">
      <c r="A750" t="s">
        <v>772</v>
      </c>
      <c r="B750" t="s">
        <v>12</v>
      </c>
      <c r="C750">
        <v>0</v>
      </c>
      <c r="D750" t="s">
        <v>14</v>
      </c>
      <c r="E750">
        <f>IF(D750="Yes",1,0)</f>
        <v>0</v>
      </c>
      <c r="F750" t="s">
        <v>14</v>
      </c>
      <c r="G750">
        <f>IF(Table1[[#This Row],[Dependents]]="Yes",1,0)</f>
        <v>0</v>
      </c>
      <c r="H750">
        <v>1</v>
      </c>
      <c r="I750" t="s">
        <v>13</v>
      </c>
      <c r="J750" t="s">
        <v>14</v>
      </c>
      <c r="K750" t="s">
        <v>16</v>
      </c>
      <c r="L750" t="s">
        <v>14</v>
      </c>
      <c r="M750" t="s">
        <v>27</v>
      </c>
      <c r="N750">
        <v>19.649999999999999</v>
      </c>
      <c r="O750">
        <v>19.649999999999999</v>
      </c>
      <c r="P750" t="s">
        <v>13</v>
      </c>
    </row>
    <row r="751" spans="1:16" x14ac:dyDescent="0.25">
      <c r="A751" t="s">
        <v>1051</v>
      </c>
      <c r="B751" t="s">
        <v>19</v>
      </c>
      <c r="C751">
        <v>0</v>
      </c>
      <c r="D751" t="s">
        <v>13</v>
      </c>
      <c r="E751">
        <f>IF(D751="Yes",1,0)</f>
        <v>1</v>
      </c>
      <c r="F751" t="s">
        <v>14</v>
      </c>
      <c r="G751">
        <f>IF(Table1[[#This Row],[Dependents]]="Yes",1,0)</f>
        <v>0</v>
      </c>
      <c r="H751">
        <v>12</v>
      </c>
      <c r="I751" t="s">
        <v>13</v>
      </c>
      <c r="J751" t="s">
        <v>15</v>
      </c>
      <c r="K751" t="s">
        <v>16</v>
      </c>
      <c r="L751" t="s">
        <v>13</v>
      </c>
      <c r="M751" t="s">
        <v>17</v>
      </c>
      <c r="N751">
        <v>74.150000000000006</v>
      </c>
      <c r="O751">
        <v>741.4</v>
      </c>
      <c r="P751" t="s">
        <v>14</v>
      </c>
    </row>
    <row r="752" spans="1:16" x14ac:dyDescent="0.25">
      <c r="A752" t="s">
        <v>774</v>
      </c>
      <c r="B752" t="s">
        <v>12</v>
      </c>
      <c r="C752">
        <v>0</v>
      </c>
      <c r="D752" t="s">
        <v>13</v>
      </c>
      <c r="E752">
        <f>IF(D752="Yes",1,0)</f>
        <v>1</v>
      </c>
      <c r="F752" t="s">
        <v>13</v>
      </c>
      <c r="G752">
        <f>IF(Table1[[#This Row],[Dependents]]="Yes",1,0)</f>
        <v>1</v>
      </c>
      <c r="H752">
        <v>16</v>
      </c>
      <c r="I752" t="s">
        <v>14</v>
      </c>
      <c r="J752" t="s">
        <v>15</v>
      </c>
      <c r="K752" t="s">
        <v>16</v>
      </c>
      <c r="L752" t="s">
        <v>13</v>
      </c>
      <c r="M752" t="s">
        <v>25</v>
      </c>
      <c r="N752">
        <v>35.5</v>
      </c>
      <c r="O752">
        <v>552.70000000000005</v>
      </c>
      <c r="P752" t="s">
        <v>14</v>
      </c>
    </row>
    <row r="753" spans="1:16" x14ac:dyDescent="0.25">
      <c r="A753" t="s">
        <v>775</v>
      </c>
      <c r="B753" t="s">
        <v>12</v>
      </c>
      <c r="C753">
        <v>0</v>
      </c>
      <c r="D753" t="s">
        <v>14</v>
      </c>
      <c r="E753">
        <f>IF(D753="Yes",1,0)</f>
        <v>0</v>
      </c>
      <c r="F753" t="s">
        <v>14</v>
      </c>
      <c r="G753">
        <f>IF(Table1[[#This Row],[Dependents]]="Yes",1,0)</f>
        <v>0</v>
      </c>
      <c r="H753">
        <v>40</v>
      </c>
      <c r="I753" t="s">
        <v>13</v>
      </c>
      <c r="J753" t="s">
        <v>15</v>
      </c>
      <c r="K753" t="s">
        <v>20</v>
      </c>
      <c r="L753" t="s">
        <v>13</v>
      </c>
      <c r="M753" t="s">
        <v>27</v>
      </c>
      <c r="N753">
        <v>80.75</v>
      </c>
      <c r="O753">
        <v>3208.65</v>
      </c>
      <c r="P753" t="s">
        <v>14</v>
      </c>
    </row>
    <row r="754" spans="1:16" x14ac:dyDescent="0.25">
      <c r="A754" t="s">
        <v>776</v>
      </c>
      <c r="B754" t="s">
        <v>12</v>
      </c>
      <c r="C754">
        <v>0</v>
      </c>
      <c r="D754" t="s">
        <v>14</v>
      </c>
      <c r="E754">
        <f>IF(D754="Yes",1,0)</f>
        <v>0</v>
      </c>
      <c r="F754" t="s">
        <v>14</v>
      </c>
      <c r="G754">
        <f>IF(Table1[[#This Row],[Dependents]]="Yes",1,0)</f>
        <v>0</v>
      </c>
      <c r="H754">
        <v>5</v>
      </c>
      <c r="I754" t="s">
        <v>14</v>
      </c>
      <c r="J754" t="s">
        <v>15</v>
      </c>
      <c r="K754" t="s">
        <v>16</v>
      </c>
      <c r="L754" t="s">
        <v>14</v>
      </c>
      <c r="M754" t="s">
        <v>17</v>
      </c>
      <c r="N754">
        <v>39.5</v>
      </c>
      <c r="O754">
        <v>210.75</v>
      </c>
      <c r="P754" t="s">
        <v>13</v>
      </c>
    </row>
    <row r="755" spans="1:16" x14ac:dyDescent="0.25">
      <c r="A755" t="s">
        <v>777</v>
      </c>
      <c r="B755" t="s">
        <v>12</v>
      </c>
      <c r="C755">
        <v>0</v>
      </c>
      <c r="D755" t="s">
        <v>14</v>
      </c>
      <c r="E755">
        <f>IF(D755="Yes",1,0)</f>
        <v>0</v>
      </c>
      <c r="F755" t="s">
        <v>14</v>
      </c>
      <c r="G755">
        <f>IF(Table1[[#This Row],[Dependents]]="Yes",1,0)</f>
        <v>0</v>
      </c>
      <c r="H755">
        <v>36</v>
      </c>
      <c r="I755" t="s">
        <v>13</v>
      </c>
      <c r="J755" t="s">
        <v>14</v>
      </c>
      <c r="K755" t="s">
        <v>20</v>
      </c>
      <c r="L755" t="s">
        <v>14</v>
      </c>
      <c r="M755" t="s">
        <v>27</v>
      </c>
      <c r="N755">
        <v>19.55</v>
      </c>
      <c r="O755">
        <v>620.75</v>
      </c>
      <c r="P755" t="s">
        <v>14</v>
      </c>
    </row>
    <row r="756" spans="1:16" x14ac:dyDescent="0.25">
      <c r="A756" t="s">
        <v>778</v>
      </c>
      <c r="B756" t="s">
        <v>12</v>
      </c>
      <c r="C756">
        <v>0</v>
      </c>
      <c r="D756" t="s">
        <v>14</v>
      </c>
      <c r="E756">
        <f>IF(D756="Yes",1,0)</f>
        <v>0</v>
      </c>
      <c r="F756" t="s">
        <v>14</v>
      </c>
      <c r="G756">
        <f>IF(Table1[[#This Row],[Dependents]]="Yes",1,0)</f>
        <v>0</v>
      </c>
      <c r="H756">
        <v>5</v>
      </c>
      <c r="I756" t="s">
        <v>13</v>
      </c>
      <c r="J756" t="s">
        <v>23</v>
      </c>
      <c r="K756" t="s">
        <v>16</v>
      </c>
      <c r="L756" t="s">
        <v>13</v>
      </c>
      <c r="M756" t="s">
        <v>17</v>
      </c>
      <c r="N756">
        <v>80</v>
      </c>
      <c r="O756">
        <v>412.5</v>
      </c>
      <c r="P756" t="s">
        <v>13</v>
      </c>
    </row>
    <row r="757" spans="1:16" x14ac:dyDescent="0.25">
      <c r="A757" t="s">
        <v>1052</v>
      </c>
      <c r="B757" t="s">
        <v>19</v>
      </c>
      <c r="C757">
        <v>1</v>
      </c>
      <c r="D757" t="s">
        <v>14</v>
      </c>
      <c r="E757">
        <f>IF(D757="Yes",1,0)</f>
        <v>0</v>
      </c>
      <c r="F757" t="s">
        <v>14</v>
      </c>
      <c r="G757">
        <f>IF(Table1[[#This Row],[Dependents]]="Yes",1,0)</f>
        <v>0</v>
      </c>
      <c r="H757">
        <v>44</v>
      </c>
      <c r="I757" t="s">
        <v>13</v>
      </c>
      <c r="J757" t="s">
        <v>23</v>
      </c>
      <c r="K757" t="s">
        <v>16</v>
      </c>
      <c r="L757" t="s">
        <v>14</v>
      </c>
      <c r="M757" t="s">
        <v>17</v>
      </c>
      <c r="N757">
        <v>73.849999999999994</v>
      </c>
      <c r="O757">
        <v>3122.4</v>
      </c>
      <c r="P757" t="s">
        <v>14</v>
      </c>
    </row>
    <row r="758" spans="1:16" x14ac:dyDescent="0.25">
      <c r="A758" t="s">
        <v>1053</v>
      </c>
      <c r="B758" t="s">
        <v>19</v>
      </c>
      <c r="C758">
        <v>0</v>
      </c>
      <c r="D758" t="s">
        <v>13</v>
      </c>
      <c r="E758">
        <f>IF(D758="Yes",1,0)</f>
        <v>1</v>
      </c>
      <c r="F758" t="s">
        <v>13</v>
      </c>
      <c r="G758">
        <f>IF(Table1[[#This Row],[Dependents]]="Yes",1,0)</f>
        <v>1</v>
      </c>
      <c r="H758">
        <v>45</v>
      </c>
      <c r="I758" t="s">
        <v>13</v>
      </c>
      <c r="J758" t="s">
        <v>14</v>
      </c>
      <c r="K758" t="s">
        <v>30</v>
      </c>
      <c r="L758" t="s">
        <v>14</v>
      </c>
      <c r="M758" t="s">
        <v>27</v>
      </c>
      <c r="N758">
        <v>24.45</v>
      </c>
      <c r="O758">
        <v>1088.25</v>
      </c>
      <c r="P758" t="s">
        <v>14</v>
      </c>
    </row>
    <row r="759" spans="1:16" x14ac:dyDescent="0.25">
      <c r="A759" t="s">
        <v>1055</v>
      </c>
      <c r="B759" t="s">
        <v>19</v>
      </c>
      <c r="C759">
        <v>0</v>
      </c>
      <c r="D759" t="s">
        <v>14</v>
      </c>
      <c r="E759">
        <f>IF(D759="Yes",1,0)</f>
        <v>0</v>
      </c>
      <c r="F759" t="s">
        <v>14</v>
      </c>
      <c r="G759">
        <f>IF(Table1[[#This Row],[Dependents]]="Yes",1,0)</f>
        <v>0</v>
      </c>
      <c r="H759">
        <v>35</v>
      </c>
      <c r="I759" t="s">
        <v>13</v>
      </c>
      <c r="J759" t="s">
        <v>14</v>
      </c>
      <c r="K759" t="s">
        <v>16</v>
      </c>
      <c r="L759" t="s">
        <v>14</v>
      </c>
      <c r="M759" t="s">
        <v>21</v>
      </c>
      <c r="N759">
        <v>20.75</v>
      </c>
      <c r="O759">
        <v>739.9</v>
      </c>
      <c r="P759" t="s">
        <v>14</v>
      </c>
    </row>
    <row r="760" spans="1:16" x14ac:dyDescent="0.25">
      <c r="A760" t="s">
        <v>1056</v>
      </c>
      <c r="B760" t="s">
        <v>19</v>
      </c>
      <c r="C760">
        <v>0</v>
      </c>
      <c r="D760" t="s">
        <v>13</v>
      </c>
      <c r="E760">
        <f>IF(D760="Yes",1,0)</f>
        <v>1</v>
      </c>
      <c r="F760" t="s">
        <v>14</v>
      </c>
      <c r="G760">
        <f>IF(Table1[[#This Row],[Dependents]]="Yes",1,0)</f>
        <v>0</v>
      </c>
      <c r="H760">
        <v>9</v>
      </c>
      <c r="I760" t="s">
        <v>13</v>
      </c>
      <c r="J760" t="s">
        <v>15</v>
      </c>
      <c r="K760" t="s">
        <v>16</v>
      </c>
      <c r="L760" t="s">
        <v>13</v>
      </c>
      <c r="M760" t="s">
        <v>27</v>
      </c>
      <c r="N760">
        <v>68.95</v>
      </c>
      <c r="O760">
        <v>593.85</v>
      </c>
      <c r="P760" t="s">
        <v>14</v>
      </c>
    </row>
    <row r="761" spans="1:16" x14ac:dyDescent="0.25">
      <c r="A761" t="s">
        <v>783</v>
      </c>
      <c r="B761" t="s">
        <v>12</v>
      </c>
      <c r="C761">
        <v>0</v>
      </c>
      <c r="D761" t="s">
        <v>14</v>
      </c>
      <c r="E761">
        <f>IF(D761="Yes",1,0)</f>
        <v>0</v>
      </c>
      <c r="F761" t="s">
        <v>14</v>
      </c>
      <c r="G761">
        <f>IF(Table1[[#This Row],[Dependents]]="Yes",1,0)</f>
        <v>0</v>
      </c>
      <c r="H761">
        <v>14</v>
      </c>
      <c r="I761" t="s">
        <v>13</v>
      </c>
      <c r="J761" t="s">
        <v>15</v>
      </c>
      <c r="K761" t="s">
        <v>20</v>
      </c>
      <c r="L761" t="s">
        <v>14</v>
      </c>
      <c r="M761" t="s">
        <v>27</v>
      </c>
      <c r="N761">
        <v>55.7</v>
      </c>
      <c r="O761">
        <v>795.15</v>
      </c>
      <c r="P761" t="s">
        <v>14</v>
      </c>
    </row>
    <row r="762" spans="1:16" x14ac:dyDescent="0.25">
      <c r="A762" t="s">
        <v>1059</v>
      </c>
      <c r="B762" t="s">
        <v>19</v>
      </c>
      <c r="C762">
        <v>0</v>
      </c>
      <c r="D762" t="s">
        <v>14</v>
      </c>
      <c r="E762">
        <f>IF(D762="Yes",1,0)</f>
        <v>0</v>
      </c>
      <c r="F762" t="s">
        <v>14</v>
      </c>
      <c r="G762">
        <f>IF(Table1[[#This Row],[Dependents]]="Yes",1,0)</f>
        <v>0</v>
      </c>
      <c r="H762">
        <v>27</v>
      </c>
      <c r="I762" t="s">
        <v>13</v>
      </c>
      <c r="J762" t="s">
        <v>15</v>
      </c>
      <c r="K762" t="s">
        <v>16</v>
      </c>
      <c r="L762" t="s">
        <v>14</v>
      </c>
      <c r="M762" t="s">
        <v>27</v>
      </c>
      <c r="N762">
        <v>49</v>
      </c>
      <c r="O762">
        <v>1291.3499999999999</v>
      </c>
      <c r="P762" t="s">
        <v>14</v>
      </c>
    </row>
    <row r="763" spans="1:16" x14ac:dyDescent="0.25">
      <c r="A763" t="s">
        <v>1061</v>
      </c>
      <c r="B763" t="s">
        <v>19</v>
      </c>
      <c r="C763">
        <v>0</v>
      </c>
      <c r="D763" t="s">
        <v>13</v>
      </c>
      <c r="E763">
        <f>IF(D763="Yes",1,0)</f>
        <v>1</v>
      </c>
      <c r="F763" t="s">
        <v>13</v>
      </c>
      <c r="G763">
        <f>IF(Table1[[#This Row],[Dependents]]="Yes",1,0)</f>
        <v>1</v>
      </c>
      <c r="H763">
        <v>8</v>
      </c>
      <c r="I763" t="s">
        <v>13</v>
      </c>
      <c r="J763" t="s">
        <v>14</v>
      </c>
      <c r="K763" t="s">
        <v>20</v>
      </c>
      <c r="L763" t="s">
        <v>14</v>
      </c>
      <c r="M763" t="s">
        <v>25</v>
      </c>
      <c r="N763">
        <v>19.899999999999999</v>
      </c>
      <c r="O763">
        <v>153.94999999999999</v>
      </c>
      <c r="P763" t="s">
        <v>14</v>
      </c>
    </row>
    <row r="764" spans="1:16" x14ac:dyDescent="0.25">
      <c r="A764" t="s">
        <v>1064</v>
      </c>
      <c r="B764" t="s">
        <v>19</v>
      </c>
      <c r="C764">
        <v>0</v>
      </c>
      <c r="D764" t="s">
        <v>14</v>
      </c>
      <c r="E764">
        <f>IF(D764="Yes",1,0)</f>
        <v>0</v>
      </c>
      <c r="F764" t="s">
        <v>14</v>
      </c>
      <c r="G764">
        <f>IF(Table1[[#This Row],[Dependents]]="Yes",1,0)</f>
        <v>0</v>
      </c>
      <c r="H764">
        <v>20</v>
      </c>
      <c r="I764" t="s">
        <v>13</v>
      </c>
      <c r="J764" t="s">
        <v>23</v>
      </c>
      <c r="K764" t="s">
        <v>16</v>
      </c>
      <c r="L764" t="s">
        <v>13</v>
      </c>
      <c r="M764" t="s">
        <v>27</v>
      </c>
      <c r="N764">
        <v>98.55</v>
      </c>
      <c r="O764">
        <v>2031.95</v>
      </c>
      <c r="P764" t="s">
        <v>14</v>
      </c>
    </row>
    <row r="765" spans="1:16" x14ac:dyDescent="0.25">
      <c r="A765" t="s">
        <v>1065</v>
      </c>
      <c r="B765" t="s">
        <v>19</v>
      </c>
      <c r="C765">
        <v>0</v>
      </c>
      <c r="D765" t="s">
        <v>14</v>
      </c>
      <c r="E765">
        <f>IF(D765="Yes",1,0)</f>
        <v>0</v>
      </c>
      <c r="F765" t="s">
        <v>14</v>
      </c>
      <c r="G765">
        <f>IF(Table1[[#This Row],[Dependents]]="Yes",1,0)</f>
        <v>0</v>
      </c>
      <c r="H765">
        <v>23</v>
      </c>
      <c r="I765" t="s">
        <v>13</v>
      </c>
      <c r="J765" t="s">
        <v>14</v>
      </c>
      <c r="K765" t="s">
        <v>16</v>
      </c>
      <c r="L765" t="s">
        <v>14</v>
      </c>
      <c r="M765" t="s">
        <v>17</v>
      </c>
      <c r="N765">
        <v>20.85</v>
      </c>
      <c r="O765">
        <v>473.9</v>
      </c>
      <c r="P765" t="s">
        <v>14</v>
      </c>
    </row>
    <row r="766" spans="1:16" x14ac:dyDescent="0.25">
      <c r="A766" t="s">
        <v>1067</v>
      </c>
      <c r="B766" t="s">
        <v>19</v>
      </c>
      <c r="C766">
        <v>0</v>
      </c>
      <c r="D766" t="s">
        <v>13</v>
      </c>
      <c r="E766">
        <f>IF(D766="Yes",1,0)</f>
        <v>1</v>
      </c>
      <c r="F766" t="s">
        <v>13</v>
      </c>
      <c r="G766">
        <f>IF(Table1[[#This Row],[Dependents]]="Yes",1,0)</f>
        <v>1</v>
      </c>
      <c r="H766">
        <v>8</v>
      </c>
      <c r="I766" t="s">
        <v>13</v>
      </c>
      <c r="J766" t="s">
        <v>14</v>
      </c>
      <c r="K766" t="s">
        <v>16</v>
      </c>
      <c r="L766" t="s">
        <v>13</v>
      </c>
      <c r="M766" t="s">
        <v>27</v>
      </c>
      <c r="N766">
        <v>19.350000000000001</v>
      </c>
      <c r="O766">
        <v>152.6</v>
      </c>
      <c r="P766" t="s">
        <v>14</v>
      </c>
    </row>
    <row r="767" spans="1:16" x14ac:dyDescent="0.25">
      <c r="A767" t="s">
        <v>789</v>
      </c>
      <c r="B767" t="s">
        <v>12</v>
      </c>
      <c r="C767">
        <v>0</v>
      </c>
      <c r="D767" t="s">
        <v>13</v>
      </c>
      <c r="E767">
        <f>IF(D767="Yes",1,0)</f>
        <v>1</v>
      </c>
      <c r="F767" t="s">
        <v>13</v>
      </c>
      <c r="G767">
        <f>IF(Table1[[#This Row],[Dependents]]="Yes",1,0)</f>
        <v>1</v>
      </c>
      <c r="H767">
        <v>59</v>
      </c>
      <c r="I767" t="s">
        <v>13</v>
      </c>
      <c r="J767" t="s">
        <v>23</v>
      </c>
      <c r="K767" t="s">
        <v>16</v>
      </c>
      <c r="L767" t="s">
        <v>13</v>
      </c>
      <c r="M767" t="s">
        <v>21</v>
      </c>
      <c r="N767">
        <v>96.65</v>
      </c>
      <c r="O767">
        <v>5580.8</v>
      </c>
      <c r="P767" t="s">
        <v>14</v>
      </c>
    </row>
    <row r="768" spans="1:16" x14ac:dyDescent="0.25">
      <c r="A768" t="s">
        <v>790</v>
      </c>
      <c r="B768" t="s">
        <v>12</v>
      </c>
      <c r="C768">
        <v>0</v>
      </c>
      <c r="D768" t="s">
        <v>13</v>
      </c>
      <c r="E768">
        <f>IF(D768="Yes",1,0)</f>
        <v>1</v>
      </c>
      <c r="F768" t="s">
        <v>13</v>
      </c>
      <c r="G768">
        <f>IF(Table1[[#This Row],[Dependents]]="Yes",1,0)</f>
        <v>1</v>
      </c>
      <c r="H768">
        <v>58</v>
      </c>
      <c r="I768" t="s">
        <v>13</v>
      </c>
      <c r="J768" t="s">
        <v>14</v>
      </c>
      <c r="K768" t="s">
        <v>20</v>
      </c>
      <c r="L768" t="s">
        <v>13</v>
      </c>
      <c r="M768" t="s">
        <v>25</v>
      </c>
      <c r="N768">
        <v>24.5</v>
      </c>
      <c r="O768">
        <v>1497.9</v>
      </c>
      <c r="P768" t="s">
        <v>14</v>
      </c>
    </row>
    <row r="769" spans="1:16" x14ac:dyDescent="0.25">
      <c r="A769" t="s">
        <v>791</v>
      </c>
      <c r="B769" t="s">
        <v>12</v>
      </c>
      <c r="C769">
        <v>1</v>
      </c>
      <c r="D769" t="s">
        <v>14</v>
      </c>
      <c r="E769">
        <f>IF(D769="Yes",1,0)</f>
        <v>0</v>
      </c>
      <c r="F769" t="s">
        <v>14</v>
      </c>
      <c r="G769">
        <f>IF(Table1[[#This Row],[Dependents]]="Yes",1,0)</f>
        <v>0</v>
      </c>
      <c r="H769">
        <v>59</v>
      </c>
      <c r="I769" t="s">
        <v>13</v>
      </c>
      <c r="J769" t="s">
        <v>23</v>
      </c>
      <c r="K769" t="s">
        <v>30</v>
      </c>
      <c r="L769" t="s">
        <v>13</v>
      </c>
      <c r="M769" t="s">
        <v>25</v>
      </c>
      <c r="N769">
        <v>79.2</v>
      </c>
      <c r="O769">
        <v>4590.3500000000004</v>
      </c>
      <c r="P769" t="s">
        <v>14</v>
      </c>
    </row>
    <row r="770" spans="1:16" x14ac:dyDescent="0.25">
      <c r="A770" t="s">
        <v>792</v>
      </c>
      <c r="B770" t="s">
        <v>12</v>
      </c>
      <c r="C770">
        <v>0</v>
      </c>
      <c r="D770" t="s">
        <v>13</v>
      </c>
      <c r="E770">
        <f>IF(D770="Yes",1,0)</f>
        <v>1</v>
      </c>
      <c r="F770" t="s">
        <v>13</v>
      </c>
      <c r="G770">
        <f>IF(Table1[[#This Row],[Dependents]]="Yes",1,0)</f>
        <v>1</v>
      </c>
      <c r="H770">
        <v>3</v>
      </c>
      <c r="I770" t="s">
        <v>13</v>
      </c>
      <c r="J770" t="s">
        <v>23</v>
      </c>
      <c r="K770" t="s">
        <v>16</v>
      </c>
      <c r="L770" t="s">
        <v>13</v>
      </c>
      <c r="M770" t="s">
        <v>17</v>
      </c>
      <c r="N770">
        <v>69.55</v>
      </c>
      <c r="O770">
        <v>200.2</v>
      </c>
      <c r="P770" t="s">
        <v>14</v>
      </c>
    </row>
    <row r="771" spans="1:16" x14ac:dyDescent="0.25">
      <c r="A771" t="s">
        <v>1068</v>
      </c>
      <c r="B771" t="s">
        <v>19</v>
      </c>
      <c r="C771">
        <v>0</v>
      </c>
      <c r="D771" t="s">
        <v>14</v>
      </c>
      <c r="E771">
        <f>IF(D771="Yes",1,0)</f>
        <v>0</v>
      </c>
      <c r="F771" t="s">
        <v>14</v>
      </c>
      <c r="G771">
        <f>IF(Table1[[#This Row],[Dependents]]="Yes",1,0)</f>
        <v>0</v>
      </c>
      <c r="H771">
        <v>18</v>
      </c>
      <c r="I771" t="s">
        <v>13</v>
      </c>
      <c r="J771" t="s">
        <v>15</v>
      </c>
      <c r="K771" t="s">
        <v>16</v>
      </c>
      <c r="L771" t="s">
        <v>14</v>
      </c>
      <c r="M771" t="s">
        <v>27</v>
      </c>
      <c r="N771">
        <v>69.5</v>
      </c>
      <c r="O771">
        <v>1199.4000000000001</v>
      </c>
      <c r="P771" t="s">
        <v>14</v>
      </c>
    </row>
    <row r="772" spans="1:16" x14ac:dyDescent="0.25">
      <c r="A772" t="s">
        <v>1069</v>
      </c>
      <c r="B772" t="s">
        <v>19</v>
      </c>
      <c r="C772">
        <v>0</v>
      </c>
      <c r="D772" t="s">
        <v>14</v>
      </c>
      <c r="E772">
        <f>IF(D772="Yes",1,0)</f>
        <v>0</v>
      </c>
      <c r="F772" t="s">
        <v>14</v>
      </c>
      <c r="G772">
        <f>IF(Table1[[#This Row],[Dependents]]="Yes",1,0)</f>
        <v>0</v>
      </c>
      <c r="H772">
        <v>31</v>
      </c>
      <c r="I772" t="s">
        <v>13</v>
      </c>
      <c r="J772" t="s">
        <v>23</v>
      </c>
      <c r="K772" t="s">
        <v>16</v>
      </c>
      <c r="L772" t="s">
        <v>13</v>
      </c>
      <c r="M772" t="s">
        <v>17</v>
      </c>
      <c r="N772">
        <v>94.5</v>
      </c>
      <c r="O772">
        <v>2979.2</v>
      </c>
      <c r="P772" t="s">
        <v>14</v>
      </c>
    </row>
    <row r="773" spans="1:16" x14ac:dyDescent="0.25">
      <c r="A773" t="s">
        <v>1070</v>
      </c>
      <c r="B773" t="s">
        <v>19</v>
      </c>
      <c r="C773">
        <v>0</v>
      </c>
      <c r="D773" t="s">
        <v>13</v>
      </c>
      <c r="E773">
        <f>IF(D773="Yes",1,0)</f>
        <v>1</v>
      </c>
      <c r="F773" t="s">
        <v>13</v>
      </c>
      <c r="G773">
        <f>IF(Table1[[#This Row],[Dependents]]="Yes",1,0)</f>
        <v>1</v>
      </c>
      <c r="H773">
        <v>29</v>
      </c>
      <c r="I773" t="s">
        <v>13</v>
      </c>
      <c r="J773" t="s">
        <v>14</v>
      </c>
      <c r="K773" t="s">
        <v>16</v>
      </c>
      <c r="L773" t="s">
        <v>13</v>
      </c>
      <c r="M773" t="s">
        <v>27</v>
      </c>
      <c r="N773">
        <v>20.65</v>
      </c>
      <c r="O773">
        <v>654.85</v>
      </c>
      <c r="P773" t="s">
        <v>14</v>
      </c>
    </row>
    <row r="774" spans="1:16" x14ac:dyDescent="0.25">
      <c r="A774" t="s">
        <v>796</v>
      </c>
      <c r="B774" t="s">
        <v>12</v>
      </c>
      <c r="C774">
        <v>1</v>
      </c>
      <c r="D774" t="s">
        <v>14</v>
      </c>
      <c r="E774">
        <f>IF(D774="Yes",1,0)</f>
        <v>0</v>
      </c>
      <c r="F774" t="s">
        <v>14</v>
      </c>
      <c r="G774">
        <f>IF(Table1[[#This Row],[Dependents]]="Yes",1,0)</f>
        <v>0</v>
      </c>
      <c r="H774">
        <v>11</v>
      </c>
      <c r="I774" t="s">
        <v>13</v>
      </c>
      <c r="J774" t="s">
        <v>23</v>
      </c>
      <c r="K774" t="s">
        <v>16</v>
      </c>
      <c r="L774" t="s">
        <v>14</v>
      </c>
      <c r="M774" t="s">
        <v>21</v>
      </c>
      <c r="N774">
        <v>89.7</v>
      </c>
      <c r="O774">
        <v>1047.7</v>
      </c>
      <c r="P774" t="s">
        <v>13</v>
      </c>
    </row>
    <row r="775" spans="1:16" x14ac:dyDescent="0.25">
      <c r="A775" t="s">
        <v>1073</v>
      </c>
      <c r="B775" t="s">
        <v>19</v>
      </c>
      <c r="C775">
        <v>0</v>
      </c>
      <c r="D775" t="s">
        <v>13</v>
      </c>
      <c r="E775">
        <f>IF(D775="Yes",1,0)</f>
        <v>1</v>
      </c>
      <c r="F775" t="s">
        <v>14</v>
      </c>
      <c r="G775">
        <f>IF(Table1[[#This Row],[Dependents]]="Yes",1,0)</f>
        <v>0</v>
      </c>
      <c r="H775">
        <v>42</v>
      </c>
      <c r="I775" t="s">
        <v>13</v>
      </c>
      <c r="J775" t="s">
        <v>23</v>
      </c>
      <c r="K775" t="s">
        <v>20</v>
      </c>
      <c r="L775" t="s">
        <v>13</v>
      </c>
      <c r="M775" t="s">
        <v>17</v>
      </c>
      <c r="N775">
        <v>108.3</v>
      </c>
      <c r="O775">
        <v>4586.1499999999996</v>
      </c>
      <c r="P775" t="s">
        <v>14</v>
      </c>
    </row>
    <row r="776" spans="1:16" x14ac:dyDescent="0.25">
      <c r="A776" t="s">
        <v>798</v>
      </c>
      <c r="B776" t="s">
        <v>12</v>
      </c>
      <c r="C776">
        <v>0</v>
      </c>
      <c r="D776" t="s">
        <v>14</v>
      </c>
      <c r="E776">
        <f>IF(D776="Yes",1,0)</f>
        <v>0</v>
      </c>
      <c r="F776" t="s">
        <v>14</v>
      </c>
      <c r="G776">
        <f>IF(Table1[[#This Row],[Dependents]]="Yes",1,0)</f>
        <v>0</v>
      </c>
      <c r="H776">
        <v>16</v>
      </c>
      <c r="I776" t="s">
        <v>13</v>
      </c>
      <c r="J776" t="s">
        <v>23</v>
      </c>
      <c r="K776" t="s">
        <v>16</v>
      </c>
      <c r="L776" t="s">
        <v>13</v>
      </c>
      <c r="M776" t="s">
        <v>25</v>
      </c>
      <c r="N776">
        <v>74.75</v>
      </c>
      <c r="O776">
        <v>1129.3499999999999</v>
      </c>
      <c r="P776" t="s">
        <v>14</v>
      </c>
    </row>
    <row r="777" spans="1:16" x14ac:dyDescent="0.25">
      <c r="A777" t="s">
        <v>799</v>
      </c>
      <c r="B777" t="s">
        <v>12</v>
      </c>
      <c r="C777">
        <v>0</v>
      </c>
      <c r="D777" t="s">
        <v>14</v>
      </c>
      <c r="E777">
        <f>IF(D777="Yes",1,0)</f>
        <v>0</v>
      </c>
      <c r="F777" t="s">
        <v>14</v>
      </c>
      <c r="G777">
        <f>IF(Table1[[#This Row],[Dependents]]="Yes",1,0)</f>
        <v>0</v>
      </c>
      <c r="H777">
        <v>51</v>
      </c>
      <c r="I777" t="s">
        <v>13</v>
      </c>
      <c r="J777" t="s">
        <v>23</v>
      </c>
      <c r="K777" t="s">
        <v>20</v>
      </c>
      <c r="L777" t="s">
        <v>14</v>
      </c>
      <c r="M777" t="s">
        <v>21</v>
      </c>
      <c r="N777">
        <v>107.45</v>
      </c>
      <c r="O777">
        <v>5680.9</v>
      </c>
      <c r="P777" t="s">
        <v>14</v>
      </c>
    </row>
    <row r="778" spans="1:16" x14ac:dyDescent="0.25">
      <c r="A778" t="s">
        <v>1076</v>
      </c>
      <c r="B778" t="s">
        <v>19</v>
      </c>
      <c r="C778">
        <v>0</v>
      </c>
      <c r="D778" t="s">
        <v>13</v>
      </c>
      <c r="E778">
        <f>IF(D778="Yes",1,0)</f>
        <v>1</v>
      </c>
      <c r="F778" t="s">
        <v>14</v>
      </c>
      <c r="G778">
        <f>IF(Table1[[#This Row],[Dependents]]="Yes",1,0)</f>
        <v>0</v>
      </c>
      <c r="H778">
        <v>22</v>
      </c>
      <c r="I778" t="s">
        <v>13</v>
      </c>
      <c r="J778" t="s">
        <v>23</v>
      </c>
      <c r="K778" t="s">
        <v>16</v>
      </c>
      <c r="L778" t="s">
        <v>14</v>
      </c>
      <c r="M778" t="s">
        <v>25</v>
      </c>
      <c r="N778">
        <v>95.9</v>
      </c>
      <c r="O778">
        <v>2234.9499999999998</v>
      </c>
      <c r="P778" t="s">
        <v>14</v>
      </c>
    </row>
    <row r="779" spans="1:16" x14ac:dyDescent="0.25">
      <c r="A779" t="s">
        <v>1078</v>
      </c>
      <c r="B779" t="s">
        <v>19</v>
      </c>
      <c r="C779">
        <v>0</v>
      </c>
      <c r="D779" t="s">
        <v>14</v>
      </c>
      <c r="E779">
        <f>IF(D779="Yes",1,0)</f>
        <v>0</v>
      </c>
      <c r="F779" t="s">
        <v>14</v>
      </c>
      <c r="G779">
        <f>IF(Table1[[#This Row],[Dependents]]="Yes",1,0)</f>
        <v>0</v>
      </c>
      <c r="H779">
        <v>9</v>
      </c>
      <c r="I779" t="s">
        <v>13</v>
      </c>
      <c r="J779" t="s">
        <v>15</v>
      </c>
      <c r="K779" t="s">
        <v>16</v>
      </c>
      <c r="L779" t="s">
        <v>14</v>
      </c>
      <c r="M779" t="s">
        <v>27</v>
      </c>
      <c r="N779">
        <v>64.95</v>
      </c>
      <c r="O779">
        <v>547.79999999999995</v>
      </c>
      <c r="P779" t="s">
        <v>14</v>
      </c>
    </row>
    <row r="780" spans="1:16" x14ac:dyDescent="0.25">
      <c r="A780" t="s">
        <v>1079</v>
      </c>
      <c r="B780" t="s">
        <v>19</v>
      </c>
      <c r="C780">
        <v>0</v>
      </c>
      <c r="D780" t="s">
        <v>13</v>
      </c>
      <c r="E780">
        <f>IF(D780="Yes",1,0)</f>
        <v>1</v>
      </c>
      <c r="F780" t="s">
        <v>13</v>
      </c>
      <c r="G780">
        <f>IF(Table1[[#This Row],[Dependents]]="Yes",1,0)</f>
        <v>1</v>
      </c>
      <c r="H780">
        <v>1</v>
      </c>
      <c r="I780" t="s">
        <v>13</v>
      </c>
      <c r="J780" t="s">
        <v>23</v>
      </c>
      <c r="K780" t="s">
        <v>16</v>
      </c>
      <c r="L780" t="s">
        <v>14</v>
      </c>
      <c r="M780" t="s">
        <v>25</v>
      </c>
      <c r="N780">
        <v>74.599999999999994</v>
      </c>
      <c r="O780">
        <v>74.599999999999994</v>
      </c>
      <c r="P780" t="s">
        <v>14</v>
      </c>
    </row>
    <row r="781" spans="1:16" x14ac:dyDescent="0.25">
      <c r="A781" t="s">
        <v>803</v>
      </c>
      <c r="B781" t="s">
        <v>12</v>
      </c>
      <c r="C781">
        <v>0</v>
      </c>
      <c r="D781" t="s">
        <v>13</v>
      </c>
      <c r="E781">
        <f>IF(D781="Yes",1,0)</f>
        <v>1</v>
      </c>
      <c r="F781" t="s">
        <v>14</v>
      </c>
      <c r="G781">
        <f>IF(Table1[[#This Row],[Dependents]]="Yes",1,0)</f>
        <v>0</v>
      </c>
      <c r="H781">
        <v>7</v>
      </c>
      <c r="I781" t="s">
        <v>13</v>
      </c>
      <c r="J781" t="s">
        <v>15</v>
      </c>
      <c r="K781" t="s">
        <v>16</v>
      </c>
      <c r="L781" t="s">
        <v>14</v>
      </c>
      <c r="M781" t="s">
        <v>21</v>
      </c>
      <c r="N781">
        <v>81.25</v>
      </c>
      <c r="O781">
        <v>580.1</v>
      </c>
      <c r="P781" t="s">
        <v>14</v>
      </c>
    </row>
    <row r="782" spans="1:16" x14ac:dyDescent="0.25">
      <c r="A782" t="s">
        <v>1080</v>
      </c>
      <c r="B782" t="s">
        <v>19</v>
      </c>
      <c r="C782">
        <v>0</v>
      </c>
      <c r="D782" t="s">
        <v>13</v>
      </c>
      <c r="E782">
        <f>IF(D782="Yes",1,0)</f>
        <v>1</v>
      </c>
      <c r="F782" t="s">
        <v>13</v>
      </c>
      <c r="G782">
        <f>IF(Table1[[#This Row],[Dependents]]="Yes",1,0)</f>
        <v>1</v>
      </c>
      <c r="H782">
        <v>12</v>
      </c>
      <c r="I782" t="s">
        <v>13</v>
      </c>
      <c r="J782" t="s">
        <v>15</v>
      </c>
      <c r="K782" t="s">
        <v>16</v>
      </c>
      <c r="L782" t="s">
        <v>13</v>
      </c>
      <c r="M782" t="s">
        <v>17</v>
      </c>
      <c r="N782">
        <v>49.2</v>
      </c>
      <c r="O782">
        <v>571.15</v>
      </c>
      <c r="P782" t="s">
        <v>14</v>
      </c>
    </row>
    <row r="783" spans="1:16" x14ac:dyDescent="0.25">
      <c r="A783" t="s">
        <v>1082</v>
      </c>
      <c r="B783" t="s">
        <v>19</v>
      </c>
      <c r="C783">
        <v>0</v>
      </c>
      <c r="D783" t="s">
        <v>14</v>
      </c>
      <c r="E783">
        <f>IF(D783="Yes",1,0)</f>
        <v>0</v>
      </c>
      <c r="F783" t="s">
        <v>14</v>
      </c>
      <c r="G783">
        <f>IF(Table1[[#This Row],[Dependents]]="Yes",1,0)</f>
        <v>0</v>
      </c>
      <c r="H783">
        <v>62</v>
      </c>
      <c r="I783" t="s">
        <v>13</v>
      </c>
      <c r="J783" t="s">
        <v>23</v>
      </c>
      <c r="K783" t="s">
        <v>20</v>
      </c>
      <c r="L783" t="s">
        <v>13</v>
      </c>
      <c r="M783" t="s">
        <v>21</v>
      </c>
      <c r="N783">
        <v>92.3</v>
      </c>
      <c r="O783">
        <v>5731.45</v>
      </c>
      <c r="P783" t="s">
        <v>14</v>
      </c>
    </row>
    <row r="784" spans="1:16" x14ac:dyDescent="0.25">
      <c r="A784" t="s">
        <v>1085</v>
      </c>
      <c r="B784" t="s">
        <v>19</v>
      </c>
      <c r="C784">
        <v>0</v>
      </c>
      <c r="D784" t="s">
        <v>13</v>
      </c>
      <c r="E784">
        <f>IF(D784="Yes",1,0)</f>
        <v>1</v>
      </c>
      <c r="F784" t="s">
        <v>14</v>
      </c>
      <c r="G784">
        <f>IF(Table1[[#This Row],[Dependents]]="Yes",1,0)</f>
        <v>0</v>
      </c>
      <c r="H784">
        <v>31</v>
      </c>
      <c r="I784" t="s">
        <v>13</v>
      </c>
      <c r="J784" t="s">
        <v>23</v>
      </c>
      <c r="K784" t="s">
        <v>16</v>
      </c>
      <c r="L784" t="s">
        <v>14</v>
      </c>
      <c r="M784" t="s">
        <v>25</v>
      </c>
      <c r="N784">
        <v>88.65</v>
      </c>
      <c r="O784">
        <v>2683.2</v>
      </c>
      <c r="P784" t="s">
        <v>14</v>
      </c>
    </row>
    <row r="785" spans="1:16" x14ac:dyDescent="0.25">
      <c r="A785" t="s">
        <v>1089</v>
      </c>
      <c r="B785" t="s">
        <v>19</v>
      </c>
      <c r="C785">
        <v>0</v>
      </c>
      <c r="D785" t="s">
        <v>14</v>
      </c>
      <c r="E785">
        <f>IF(D785="Yes",1,0)</f>
        <v>0</v>
      </c>
      <c r="F785" t="s">
        <v>14</v>
      </c>
      <c r="G785">
        <f>IF(Table1[[#This Row],[Dependents]]="Yes",1,0)</f>
        <v>0</v>
      </c>
      <c r="H785">
        <v>2</v>
      </c>
      <c r="I785" t="s">
        <v>13</v>
      </c>
      <c r="J785" t="s">
        <v>14</v>
      </c>
      <c r="K785" t="s">
        <v>16</v>
      </c>
      <c r="L785" t="s">
        <v>14</v>
      </c>
      <c r="M785" t="s">
        <v>27</v>
      </c>
      <c r="N785">
        <v>20.25</v>
      </c>
      <c r="O785">
        <v>36.799999999999997</v>
      </c>
      <c r="P785" t="s">
        <v>14</v>
      </c>
    </row>
    <row r="786" spans="1:16" x14ac:dyDescent="0.25">
      <c r="A786" t="s">
        <v>1092</v>
      </c>
      <c r="B786" t="s">
        <v>19</v>
      </c>
      <c r="C786">
        <v>0</v>
      </c>
      <c r="D786" t="s">
        <v>13</v>
      </c>
      <c r="E786">
        <f>IF(D786="Yes",1,0)</f>
        <v>1</v>
      </c>
      <c r="F786" t="s">
        <v>13</v>
      </c>
      <c r="G786">
        <f>IF(Table1[[#This Row],[Dependents]]="Yes",1,0)</f>
        <v>1</v>
      </c>
      <c r="H786">
        <v>72</v>
      </c>
      <c r="I786" t="s">
        <v>14</v>
      </c>
      <c r="J786" t="s">
        <v>15</v>
      </c>
      <c r="K786" t="s">
        <v>30</v>
      </c>
      <c r="L786" t="s">
        <v>13</v>
      </c>
      <c r="M786" t="s">
        <v>25</v>
      </c>
      <c r="N786">
        <v>65.099999999999994</v>
      </c>
      <c r="O786">
        <v>4754.3</v>
      </c>
      <c r="P786" t="s">
        <v>14</v>
      </c>
    </row>
    <row r="787" spans="1:16" x14ac:dyDescent="0.25">
      <c r="A787" t="s">
        <v>1099</v>
      </c>
      <c r="B787" t="s">
        <v>19</v>
      </c>
      <c r="C787">
        <v>0</v>
      </c>
      <c r="D787" t="s">
        <v>14</v>
      </c>
      <c r="E787">
        <f>IF(D787="Yes",1,0)</f>
        <v>0</v>
      </c>
      <c r="F787" t="s">
        <v>14</v>
      </c>
      <c r="G787">
        <f>IF(Table1[[#This Row],[Dependents]]="Yes",1,0)</f>
        <v>0</v>
      </c>
      <c r="H787">
        <v>11</v>
      </c>
      <c r="I787" t="s">
        <v>13</v>
      </c>
      <c r="J787" t="s">
        <v>23</v>
      </c>
      <c r="K787" t="s">
        <v>16</v>
      </c>
      <c r="L787" t="s">
        <v>13</v>
      </c>
      <c r="M787" t="s">
        <v>21</v>
      </c>
      <c r="N787">
        <v>79.5</v>
      </c>
      <c r="O787">
        <v>795.65</v>
      </c>
      <c r="P787" t="s">
        <v>14</v>
      </c>
    </row>
    <row r="788" spans="1:16" x14ac:dyDescent="0.25">
      <c r="A788" t="s">
        <v>810</v>
      </c>
      <c r="B788" t="s">
        <v>12</v>
      </c>
      <c r="C788">
        <v>0</v>
      </c>
      <c r="D788" t="s">
        <v>13</v>
      </c>
      <c r="E788">
        <f>IF(D788="Yes",1,0)</f>
        <v>1</v>
      </c>
      <c r="F788" t="s">
        <v>14</v>
      </c>
      <c r="G788">
        <f>IF(Table1[[#This Row],[Dependents]]="Yes",1,0)</f>
        <v>0</v>
      </c>
      <c r="H788">
        <v>9</v>
      </c>
      <c r="I788" t="s">
        <v>13</v>
      </c>
      <c r="J788" t="s">
        <v>23</v>
      </c>
      <c r="K788" t="s">
        <v>16</v>
      </c>
      <c r="L788" t="s">
        <v>13</v>
      </c>
      <c r="M788" t="s">
        <v>17</v>
      </c>
      <c r="N788">
        <v>79.75</v>
      </c>
      <c r="O788">
        <v>769.1</v>
      </c>
      <c r="P788" t="s">
        <v>14</v>
      </c>
    </row>
    <row r="789" spans="1:16" x14ac:dyDescent="0.25">
      <c r="A789" t="s">
        <v>811</v>
      </c>
      <c r="B789" t="s">
        <v>12</v>
      </c>
      <c r="C789">
        <v>0</v>
      </c>
      <c r="D789" t="s">
        <v>14</v>
      </c>
      <c r="E789">
        <f>IF(D789="Yes",1,0)</f>
        <v>0</v>
      </c>
      <c r="F789" t="s">
        <v>14</v>
      </c>
      <c r="G789">
        <f>IF(Table1[[#This Row],[Dependents]]="Yes",1,0)</f>
        <v>0</v>
      </c>
      <c r="H789">
        <v>63</v>
      </c>
      <c r="I789" t="s">
        <v>13</v>
      </c>
      <c r="J789" t="s">
        <v>23</v>
      </c>
      <c r="K789" t="s">
        <v>30</v>
      </c>
      <c r="L789" t="s">
        <v>14</v>
      </c>
      <c r="M789" t="s">
        <v>21</v>
      </c>
      <c r="N789">
        <v>97.45</v>
      </c>
      <c r="O789">
        <v>6253</v>
      </c>
      <c r="P789" t="s">
        <v>14</v>
      </c>
    </row>
    <row r="790" spans="1:16" x14ac:dyDescent="0.25">
      <c r="A790" t="s">
        <v>1102</v>
      </c>
      <c r="B790" t="s">
        <v>19</v>
      </c>
      <c r="C790">
        <v>0</v>
      </c>
      <c r="D790" t="s">
        <v>14</v>
      </c>
      <c r="E790">
        <f>IF(D790="Yes",1,0)</f>
        <v>0</v>
      </c>
      <c r="F790" t="s">
        <v>14</v>
      </c>
      <c r="G790">
        <f>IF(Table1[[#This Row],[Dependents]]="Yes",1,0)</f>
        <v>0</v>
      </c>
      <c r="H790">
        <v>3</v>
      </c>
      <c r="I790" t="s">
        <v>13</v>
      </c>
      <c r="J790" t="s">
        <v>14</v>
      </c>
      <c r="K790" t="s">
        <v>16</v>
      </c>
      <c r="L790" t="s">
        <v>13</v>
      </c>
      <c r="M790" t="s">
        <v>17</v>
      </c>
      <c r="N790">
        <v>20.25</v>
      </c>
      <c r="O790">
        <v>61.45</v>
      </c>
      <c r="P790" t="s">
        <v>14</v>
      </c>
    </row>
    <row r="791" spans="1:16" x14ac:dyDescent="0.25">
      <c r="A791" t="s">
        <v>1105</v>
      </c>
      <c r="B791" t="s">
        <v>19</v>
      </c>
      <c r="C791">
        <v>1</v>
      </c>
      <c r="D791" t="s">
        <v>13</v>
      </c>
      <c r="E791">
        <f>IF(D791="Yes",1,0)</f>
        <v>1</v>
      </c>
      <c r="F791" t="s">
        <v>14</v>
      </c>
      <c r="G791">
        <f>IF(Table1[[#This Row],[Dependents]]="Yes",1,0)</f>
        <v>0</v>
      </c>
      <c r="H791">
        <v>64</v>
      </c>
      <c r="I791" t="s">
        <v>13</v>
      </c>
      <c r="J791" t="s">
        <v>23</v>
      </c>
      <c r="K791" t="s">
        <v>16</v>
      </c>
      <c r="L791" t="s">
        <v>13</v>
      </c>
      <c r="M791" t="s">
        <v>17</v>
      </c>
      <c r="N791">
        <v>94.25</v>
      </c>
      <c r="O791">
        <v>6081.4</v>
      </c>
      <c r="P791" t="s">
        <v>14</v>
      </c>
    </row>
    <row r="792" spans="1:16" x14ac:dyDescent="0.25">
      <c r="A792" t="s">
        <v>814</v>
      </c>
      <c r="B792" t="s">
        <v>12</v>
      </c>
      <c r="C792">
        <v>0</v>
      </c>
      <c r="D792" t="s">
        <v>14</v>
      </c>
      <c r="E792">
        <f>IF(D792="Yes",1,0)</f>
        <v>0</v>
      </c>
      <c r="F792" t="s">
        <v>14</v>
      </c>
      <c r="G792">
        <f>IF(Table1[[#This Row],[Dependents]]="Yes",1,0)</f>
        <v>0</v>
      </c>
      <c r="H792">
        <v>4</v>
      </c>
      <c r="I792" t="s">
        <v>13</v>
      </c>
      <c r="J792" t="s">
        <v>23</v>
      </c>
      <c r="K792" t="s">
        <v>16</v>
      </c>
      <c r="L792" t="s">
        <v>13</v>
      </c>
      <c r="M792" t="s">
        <v>21</v>
      </c>
      <c r="N792">
        <v>94.4</v>
      </c>
      <c r="O792">
        <v>387.2</v>
      </c>
      <c r="P792" t="s">
        <v>13</v>
      </c>
    </row>
    <row r="793" spans="1:16" x14ac:dyDescent="0.25">
      <c r="A793" t="s">
        <v>815</v>
      </c>
      <c r="B793" t="s">
        <v>12</v>
      </c>
      <c r="C793">
        <v>1</v>
      </c>
      <c r="D793" t="s">
        <v>14</v>
      </c>
      <c r="E793">
        <f>IF(D793="Yes",1,0)</f>
        <v>0</v>
      </c>
      <c r="F793" t="s">
        <v>14</v>
      </c>
      <c r="G793">
        <f>IF(Table1[[#This Row],[Dependents]]="Yes",1,0)</f>
        <v>0</v>
      </c>
      <c r="H793">
        <v>71</v>
      </c>
      <c r="I793" t="s">
        <v>13</v>
      </c>
      <c r="J793" t="s">
        <v>15</v>
      </c>
      <c r="K793" t="s">
        <v>30</v>
      </c>
      <c r="L793" t="s">
        <v>14</v>
      </c>
      <c r="M793" t="s">
        <v>27</v>
      </c>
      <c r="N793">
        <v>89.85</v>
      </c>
      <c r="O793">
        <v>6293.45</v>
      </c>
      <c r="P793" t="s">
        <v>14</v>
      </c>
    </row>
    <row r="794" spans="1:16" x14ac:dyDescent="0.25">
      <c r="A794" t="s">
        <v>816</v>
      </c>
      <c r="B794" t="s">
        <v>12</v>
      </c>
      <c r="C794">
        <v>0</v>
      </c>
      <c r="D794" t="s">
        <v>13</v>
      </c>
      <c r="E794">
        <f>IF(D794="Yes",1,0)</f>
        <v>1</v>
      </c>
      <c r="F794" t="s">
        <v>14</v>
      </c>
      <c r="G794">
        <f>IF(Table1[[#This Row],[Dependents]]="Yes",1,0)</f>
        <v>0</v>
      </c>
      <c r="H794">
        <v>37</v>
      </c>
      <c r="I794" t="s">
        <v>13</v>
      </c>
      <c r="J794" t="s">
        <v>23</v>
      </c>
      <c r="K794" t="s">
        <v>16</v>
      </c>
      <c r="L794" t="s">
        <v>13</v>
      </c>
      <c r="M794" t="s">
        <v>25</v>
      </c>
      <c r="N794">
        <v>78.95</v>
      </c>
      <c r="O794">
        <v>2839.65</v>
      </c>
      <c r="P794" t="s">
        <v>13</v>
      </c>
    </row>
    <row r="795" spans="1:16" x14ac:dyDescent="0.25">
      <c r="A795" t="s">
        <v>1107</v>
      </c>
      <c r="B795" t="s">
        <v>19</v>
      </c>
      <c r="C795">
        <v>0</v>
      </c>
      <c r="D795" t="s">
        <v>14</v>
      </c>
      <c r="E795">
        <f>IF(D795="Yes",1,0)</f>
        <v>0</v>
      </c>
      <c r="F795" t="s">
        <v>14</v>
      </c>
      <c r="G795">
        <f>IF(Table1[[#This Row],[Dependents]]="Yes",1,0)</f>
        <v>0</v>
      </c>
      <c r="H795">
        <v>13</v>
      </c>
      <c r="I795" t="s">
        <v>13</v>
      </c>
      <c r="J795" t="s">
        <v>14</v>
      </c>
      <c r="K795" t="s">
        <v>30</v>
      </c>
      <c r="L795" t="s">
        <v>14</v>
      </c>
      <c r="M795" t="s">
        <v>27</v>
      </c>
      <c r="N795">
        <v>19.95</v>
      </c>
      <c r="O795">
        <v>243.65</v>
      </c>
      <c r="P795" t="s">
        <v>14</v>
      </c>
    </row>
    <row r="796" spans="1:16" x14ac:dyDescent="0.25">
      <c r="A796" t="s">
        <v>1108</v>
      </c>
      <c r="B796" t="s">
        <v>19</v>
      </c>
      <c r="C796">
        <v>0</v>
      </c>
      <c r="D796" t="s">
        <v>13</v>
      </c>
      <c r="E796">
        <f>IF(D796="Yes",1,0)</f>
        <v>1</v>
      </c>
      <c r="F796" t="s">
        <v>14</v>
      </c>
      <c r="G796">
        <f>IF(Table1[[#This Row],[Dependents]]="Yes",1,0)</f>
        <v>0</v>
      </c>
      <c r="H796">
        <v>49</v>
      </c>
      <c r="I796" t="s">
        <v>13</v>
      </c>
      <c r="J796" t="s">
        <v>15</v>
      </c>
      <c r="K796" t="s">
        <v>20</v>
      </c>
      <c r="L796" t="s">
        <v>13</v>
      </c>
      <c r="M796" t="s">
        <v>17</v>
      </c>
      <c r="N796">
        <v>55.35</v>
      </c>
      <c r="O796">
        <v>2633.95</v>
      </c>
      <c r="P796" t="s">
        <v>14</v>
      </c>
    </row>
    <row r="797" spans="1:16" x14ac:dyDescent="0.25">
      <c r="A797" t="s">
        <v>819</v>
      </c>
      <c r="B797" t="s">
        <v>12</v>
      </c>
      <c r="C797">
        <v>0</v>
      </c>
      <c r="D797" t="s">
        <v>14</v>
      </c>
      <c r="E797">
        <f>IF(D797="Yes",1,0)</f>
        <v>0</v>
      </c>
      <c r="F797" t="s">
        <v>14</v>
      </c>
      <c r="G797">
        <f>IF(Table1[[#This Row],[Dependents]]="Yes",1,0)</f>
        <v>0</v>
      </c>
      <c r="H797">
        <v>38</v>
      </c>
      <c r="I797" t="s">
        <v>13</v>
      </c>
      <c r="J797" t="s">
        <v>14</v>
      </c>
      <c r="K797" t="s">
        <v>20</v>
      </c>
      <c r="L797" t="s">
        <v>13</v>
      </c>
      <c r="M797" t="s">
        <v>17</v>
      </c>
      <c r="N797">
        <v>24.25</v>
      </c>
      <c r="O797">
        <v>914.4</v>
      </c>
      <c r="P797" t="s">
        <v>14</v>
      </c>
    </row>
    <row r="798" spans="1:16" x14ac:dyDescent="0.25">
      <c r="A798" t="s">
        <v>1112</v>
      </c>
      <c r="B798" t="s">
        <v>19</v>
      </c>
      <c r="C798">
        <v>0</v>
      </c>
      <c r="D798" t="s">
        <v>13</v>
      </c>
      <c r="E798">
        <f>IF(D798="Yes",1,0)</f>
        <v>1</v>
      </c>
      <c r="F798" t="s">
        <v>14</v>
      </c>
      <c r="G798">
        <f>IF(Table1[[#This Row],[Dependents]]="Yes",1,0)</f>
        <v>0</v>
      </c>
      <c r="H798">
        <v>68</v>
      </c>
      <c r="I798" t="s">
        <v>14</v>
      </c>
      <c r="J798" t="s">
        <v>15</v>
      </c>
      <c r="K798" t="s">
        <v>30</v>
      </c>
      <c r="L798" t="s">
        <v>13</v>
      </c>
      <c r="M798" t="s">
        <v>21</v>
      </c>
      <c r="N798">
        <v>54.1</v>
      </c>
      <c r="O798">
        <v>3794.5</v>
      </c>
      <c r="P798" t="s">
        <v>14</v>
      </c>
    </row>
    <row r="799" spans="1:16" x14ac:dyDescent="0.25">
      <c r="A799" t="s">
        <v>821</v>
      </c>
      <c r="B799" t="s">
        <v>12</v>
      </c>
      <c r="C799">
        <v>0</v>
      </c>
      <c r="D799" t="s">
        <v>13</v>
      </c>
      <c r="E799">
        <f>IF(D799="Yes",1,0)</f>
        <v>1</v>
      </c>
      <c r="F799" t="s">
        <v>13</v>
      </c>
      <c r="G799">
        <f>IF(Table1[[#This Row],[Dependents]]="Yes",1,0)</f>
        <v>1</v>
      </c>
      <c r="H799">
        <v>48</v>
      </c>
      <c r="I799" t="s">
        <v>13</v>
      </c>
      <c r="J799" t="s">
        <v>23</v>
      </c>
      <c r="K799" t="s">
        <v>16</v>
      </c>
      <c r="L799" t="s">
        <v>13</v>
      </c>
      <c r="M799" t="s">
        <v>25</v>
      </c>
      <c r="N799">
        <v>105.25</v>
      </c>
      <c r="O799">
        <v>4997.5</v>
      </c>
      <c r="P799" t="s">
        <v>14</v>
      </c>
    </row>
    <row r="800" spans="1:16" x14ac:dyDescent="0.25">
      <c r="A800" t="s">
        <v>1113</v>
      </c>
      <c r="B800" t="s">
        <v>19</v>
      </c>
      <c r="C800">
        <v>0</v>
      </c>
      <c r="D800" t="s">
        <v>14</v>
      </c>
      <c r="E800">
        <f>IF(D800="Yes",1,0)</f>
        <v>0</v>
      </c>
      <c r="F800" t="s">
        <v>14</v>
      </c>
      <c r="G800">
        <f>IF(Table1[[#This Row],[Dependents]]="Yes",1,0)</f>
        <v>0</v>
      </c>
      <c r="H800">
        <v>54</v>
      </c>
      <c r="I800" t="s">
        <v>13</v>
      </c>
      <c r="J800" t="s">
        <v>14</v>
      </c>
      <c r="K800" t="s">
        <v>30</v>
      </c>
      <c r="L800" t="s">
        <v>14</v>
      </c>
      <c r="M800" t="s">
        <v>25</v>
      </c>
      <c r="N800">
        <v>19.649999999999999</v>
      </c>
      <c r="O800">
        <v>1008.7</v>
      </c>
      <c r="P800" t="s">
        <v>14</v>
      </c>
    </row>
    <row r="801" spans="1:16" x14ac:dyDescent="0.25">
      <c r="A801" t="s">
        <v>1119</v>
      </c>
      <c r="B801" t="s">
        <v>19</v>
      </c>
      <c r="C801">
        <v>0</v>
      </c>
      <c r="D801" t="s">
        <v>13</v>
      </c>
      <c r="E801">
        <f>IF(D801="Yes",1,0)</f>
        <v>1</v>
      </c>
      <c r="F801" t="s">
        <v>14</v>
      </c>
      <c r="G801">
        <f>IF(Table1[[#This Row],[Dependents]]="Yes",1,0)</f>
        <v>0</v>
      </c>
      <c r="H801">
        <v>56</v>
      </c>
      <c r="I801" t="s">
        <v>13</v>
      </c>
      <c r="J801" t="s">
        <v>23</v>
      </c>
      <c r="K801" t="s">
        <v>20</v>
      </c>
      <c r="L801" t="s">
        <v>13</v>
      </c>
      <c r="M801" t="s">
        <v>17</v>
      </c>
      <c r="N801">
        <v>100.55</v>
      </c>
      <c r="O801">
        <v>5514.95</v>
      </c>
      <c r="P801" t="s">
        <v>14</v>
      </c>
    </row>
    <row r="802" spans="1:16" x14ac:dyDescent="0.25">
      <c r="A802" t="s">
        <v>824</v>
      </c>
      <c r="B802" t="s">
        <v>12</v>
      </c>
      <c r="C802">
        <v>0</v>
      </c>
      <c r="D802" t="s">
        <v>14</v>
      </c>
      <c r="E802">
        <f>IF(D802="Yes",1,0)</f>
        <v>0</v>
      </c>
      <c r="F802" t="s">
        <v>14</v>
      </c>
      <c r="G802">
        <f>IF(Table1[[#This Row],[Dependents]]="Yes",1,0)</f>
        <v>0</v>
      </c>
      <c r="H802">
        <v>19</v>
      </c>
      <c r="I802" t="s">
        <v>14</v>
      </c>
      <c r="J802" t="s">
        <v>15</v>
      </c>
      <c r="K802" t="s">
        <v>20</v>
      </c>
      <c r="L802" t="s">
        <v>13</v>
      </c>
      <c r="M802" t="s">
        <v>25</v>
      </c>
      <c r="N802">
        <v>44.85</v>
      </c>
      <c r="O802">
        <v>893.55</v>
      </c>
      <c r="P802" t="s">
        <v>13</v>
      </c>
    </row>
    <row r="803" spans="1:16" x14ac:dyDescent="0.25">
      <c r="A803" t="s">
        <v>1123</v>
      </c>
      <c r="B803" t="s">
        <v>19</v>
      </c>
      <c r="C803">
        <v>0</v>
      </c>
      <c r="D803" t="s">
        <v>14</v>
      </c>
      <c r="E803">
        <f>IF(D803="Yes",1,0)</f>
        <v>0</v>
      </c>
      <c r="F803" t="s">
        <v>14</v>
      </c>
      <c r="G803">
        <f>IF(Table1[[#This Row],[Dependents]]="Yes",1,0)</f>
        <v>0</v>
      </c>
      <c r="H803">
        <v>37</v>
      </c>
      <c r="I803" t="s">
        <v>13</v>
      </c>
      <c r="J803" t="s">
        <v>15</v>
      </c>
      <c r="K803" t="s">
        <v>20</v>
      </c>
      <c r="L803" t="s">
        <v>14</v>
      </c>
      <c r="M803" t="s">
        <v>17</v>
      </c>
      <c r="N803">
        <v>67.45</v>
      </c>
      <c r="O803">
        <v>2443.3000000000002</v>
      </c>
      <c r="P803" t="s">
        <v>14</v>
      </c>
    </row>
    <row r="804" spans="1:16" x14ac:dyDescent="0.25">
      <c r="A804" t="s">
        <v>1125</v>
      </c>
      <c r="B804" t="s">
        <v>19</v>
      </c>
      <c r="C804">
        <v>0</v>
      </c>
      <c r="D804" t="s">
        <v>14</v>
      </c>
      <c r="E804">
        <f>IF(D804="Yes",1,0)</f>
        <v>0</v>
      </c>
      <c r="F804" t="s">
        <v>14</v>
      </c>
      <c r="G804">
        <f>IF(Table1[[#This Row],[Dependents]]="Yes",1,0)</f>
        <v>0</v>
      </c>
      <c r="H804">
        <v>8</v>
      </c>
      <c r="I804" t="s">
        <v>13</v>
      </c>
      <c r="J804" t="s">
        <v>15</v>
      </c>
      <c r="K804" t="s">
        <v>16</v>
      </c>
      <c r="L804" t="s">
        <v>14</v>
      </c>
      <c r="M804" t="s">
        <v>27</v>
      </c>
      <c r="N804">
        <v>43.55</v>
      </c>
      <c r="O804">
        <v>335.4</v>
      </c>
      <c r="P804" t="s">
        <v>14</v>
      </c>
    </row>
    <row r="805" spans="1:16" x14ac:dyDescent="0.25">
      <c r="A805" t="s">
        <v>1127</v>
      </c>
      <c r="B805" t="s">
        <v>19</v>
      </c>
      <c r="C805">
        <v>0</v>
      </c>
      <c r="D805" t="s">
        <v>13</v>
      </c>
      <c r="E805">
        <f>IF(D805="Yes",1,0)</f>
        <v>1</v>
      </c>
      <c r="F805" t="s">
        <v>13</v>
      </c>
      <c r="G805">
        <f>IF(Table1[[#This Row],[Dependents]]="Yes",1,0)</f>
        <v>1</v>
      </c>
      <c r="H805">
        <v>72</v>
      </c>
      <c r="I805" t="s">
        <v>13</v>
      </c>
      <c r="J805" t="s">
        <v>14</v>
      </c>
      <c r="K805" t="s">
        <v>30</v>
      </c>
      <c r="L805" t="s">
        <v>14</v>
      </c>
      <c r="M805" t="s">
        <v>21</v>
      </c>
      <c r="N805">
        <v>21</v>
      </c>
      <c r="O805">
        <v>1493.75</v>
      </c>
      <c r="P805" t="s">
        <v>14</v>
      </c>
    </row>
    <row r="806" spans="1:16" x14ac:dyDescent="0.25">
      <c r="A806" t="s">
        <v>1130</v>
      </c>
      <c r="B806" t="s">
        <v>19</v>
      </c>
      <c r="C806">
        <v>0</v>
      </c>
      <c r="D806" t="s">
        <v>14</v>
      </c>
      <c r="E806">
        <f>IF(D806="Yes",1,0)</f>
        <v>0</v>
      </c>
      <c r="F806" t="s">
        <v>14</v>
      </c>
      <c r="G806">
        <f>IF(Table1[[#This Row],[Dependents]]="Yes",1,0)</f>
        <v>0</v>
      </c>
      <c r="H806">
        <v>14</v>
      </c>
      <c r="I806" t="s">
        <v>13</v>
      </c>
      <c r="J806" t="s">
        <v>14</v>
      </c>
      <c r="K806" t="s">
        <v>16</v>
      </c>
      <c r="L806" t="s">
        <v>14</v>
      </c>
      <c r="M806" t="s">
        <v>25</v>
      </c>
      <c r="N806">
        <v>19.600000000000001</v>
      </c>
      <c r="O806">
        <v>300.39999999999998</v>
      </c>
      <c r="P806" t="s">
        <v>14</v>
      </c>
    </row>
    <row r="807" spans="1:16" x14ac:dyDescent="0.25">
      <c r="A807" t="s">
        <v>829</v>
      </c>
      <c r="B807" t="s">
        <v>12</v>
      </c>
      <c r="C807">
        <v>0</v>
      </c>
      <c r="D807" t="s">
        <v>13</v>
      </c>
      <c r="E807">
        <f>IF(D807="Yes",1,0)</f>
        <v>1</v>
      </c>
      <c r="F807" t="s">
        <v>13</v>
      </c>
      <c r="G807">
        <f>IF(Table1[[#This Row],[Dependents]]="Yes",1,0)</f>
        <v>1</v>
      </c>
      <c r="H807">
        <v>23</v>
      </c>
      <c r="I807" t="s">
        <v>13</v>
      </c>
      <c r="J807" t="s">
        <v>15</v>
      </c>
      <c r="K807" t="s">
        <v>20</v>
      </c>
      <c r="L807" t="s">
        <v>13</v>
      </c>
      <c r="M807" t="s">
        <v>27</v>
      </c>
      <c r="N807">
        <v>66.25</v>
      </c>
      <c r="O807">
        <v>1533.8</v>
      </c>
      <c r="P807" t="s">
        <v>14</v>
      </c>
    </row>
    <row r="808" spans="1:16" x14ac:dyDescent="0.25">
      <c r="A808" t="s">
        <v>1132</v>
      </c>
      <c r="B808" t="s">
        <v>19</v>
      </c>
      <c r="C808">
        <v>1</v>
      </c>
      <c r="D808" t="s">
        <v>13</v>
      </c>
      <c r="E808">
        <f>IF(D808="Yes",1,0)</f>
        <v>1</v>
      </c>
      <c r="F808" t="s">
        <v>14</v>
      </c>
      <c r="G808">
        <f>IF(Table1[[#This Row],[Dependents]]="Yes",1,0)</f>
        <v>0</v>
      </c>
      <c r="H808">
        <v>7</v>
      </c>
      <c r="I808" t="s">
        <v>13</v>
      </c>
      <c r="J808" t="s">
        <v>15</v>
      </c>
      <c r="K808" t="s">
        <v>16</v>
      </c>
      <c r="L808" t="s">
        <v>14</v>
      </c>
      <c r="M808" t="s">
        <v>17</v>
      </c>
      <c r="N808">
        <v>64.2</v>
      </c>
      <c r="O808">
        <v>475</v>
      </c>
      <c r="P808" t="s">
        <v>14</v>
      </c>
    </row>
    <row r="809" spans="1:16" x14ac:dyDescent="0.25">
      <c r="A809" t="s">
        <v>1133</v>
      </c>
      <c r="B809" t="s">
        <v>19</v>
      </c>
      <c r="C809">
        <v>0</v>
      </c>
      <c r="D809" t="s">
        <v>13</v>
      </c>
      <c r="E809">
        <f>IF(D809="Yes",1,0)</f>
        <v>1</v>
      </c>
      <c r="F809" t="s">
        <v>13</v>
      </c>
      <c r="G809">
        <f>IF(Table1[[#This Row],[Dependents]]="Yes",1,0)</f>
        <v>1</v>
      </c>
      <c r="H809">
        <v>69</v>
      </c>
      <c r="I809" t="s">
        <v>13</v>
      </c>
      <c r="J809" t="s">
        <v>15</v>
      </c>
      <c r="K809" t="s">
        <v>30</v>
      </c>
      <c r="L809" t="s">
        <v>13</v>
      </c>
      <c r="M809" t="s">
        <v>21</v>
      </c>
      <c r="N809">
        <v>75.75</v>
      </c>
      <c r="O809">
        <v>5388.15</v>
      </c>
      <c r="P809" t="s">
        <v>14</v>
      </c>
    </row>
    <row r="810" spans="1:16" x14ac:dyDescent="0.25">
      <c r="A810" t="s">
        <v>1137</v>
      </c>
      <c r="B810" t="s">
        <v>19</v>
      </c>
      <c r="C810">
        <v>0</v>
      </c>
      <c r="D810" t="s">
        <v>13</v>
      </c>
      <c r="E810">
        <f>IF(D810="Yes",1,0)</f>
        <v>1</v>
      </c>
      <c r="F810" t="s">
        <v>13</v>
      </c>
      <c r="G810">
        <f>IF(Table1[[#This Row],[Dependents]]="Yes",1,0)</f>
        <v>1</v>
      </c>
      <c r="H810">
        <v>63</v>
      </c>
      <c r="I810" t="s">
        <v>13</v>
      </c>
      <c r="J810" t="s">
        <v>23</v>
      </c>
      <c r="K810" t="s">
        <v>16</v>
      </c>
      <c r="L810" t="s">
        <v>13</v>
      </c>
      <c r="M810" t="s">
        <v>25</v>
      </c>
      <c r="N810">
        <v>80.3</v>
      </c>
      <c r="O810">
        <v>4896.3500000000004</v>
      </c>
      <c r="P810" t="s">
        <v>14</v>
      </c>
    </row>
    <row r="811" spans="1:16" x14ac:dyDescent="0.25">
      <c r="A811" t="s">
        <v>833</v>
      </c>
      <c r="B811" t="s">
        <v>12</v>
      </c>
      <c r="C811">
        <v>0</v>
      </c>
      <c r="D811" t="s">
        <v>13</v>
      </c>
      <c r="E811">
        <f>IF(D811="Yes",1,0)</f>
        <v>1</v>
      </c>
      <c r="F811" t="s">
        <v>13</v>
      </c>
      <c r="G811">
        <f>IF(Table1[[#This Row],[Dependents]]="Yes",1,0)</f>
        <v>1</v>
      </c>
      <c r="H811">
        <v>26</v>
      </c>
      <c r="I811" t="s">
        <v>13</v>
      </c>
      <c r="J811" t="s">
        <v>23</v>
      </c>
      <c r="K811" t="s">
        <v>16</v>
      </c>
      <c r="L811" t="s">
        <v>14</v>
      </c>
      <c r="M811" t="s">
        <v>17</v>
      </c>
      <c r="N811">
        <v>81.95</v>
      </c>
      <c r="O811">
        <v>2070.0500000000002</v>
      </c>
      <c r="P811" t="s">
        <v>14</v>
      </c>
    </row>
    <row r="812" spans="1:16" x14ac:dyDescent="0.25">
      <c r="A812" t="s">
        <v>834</v>
      </c>
      <c r="B812" t="s">
        <v>12</v>
      </c>
      <c r="C812">
        <v>1</v>
      </c>
      <c r="D812" t="s">
        <v>13</v>
      </c>
      <c r="E812">
        <f>IF(D812="Yes",1,0)</f>
        <v>1</v>
      </c>
      <c r="F812" t="s">
        <v>14</v>
      </c>
      <c r="G812">
        <f>IF(Table1[[#This Row],[Dependents]]="Yes",1,0)</f>
        <v>0</v>
      </c>
      <c r="H812">
        <v>72</v>
      </c>
      <c r="I812" t="s">
        <v>13</v>
      </c>
      <c r="J812" t="s">
        <v>23</v>
      </c>
      <c r="K812" t="s">
        <v>30</v>
      </c>
      <c r="L812" t="s">
        <v>13</v>
      </c>
      <c r="M812" t="s">
        <v>21</v>
      </c>
      <c r="N812">
        <v>114.65</v>
      </c>
      <c r="O812">
        <v>8333.9500000000007</v>
      </c>
      <c r="P812" t="s">
        <v>14</v>
      </c>
    </row>
    <row r="813" spans="1:16" x14ac:dyDescent="0.25">
      <c r="A813" t="s">
        <v>835</v>
      </c>
      <c r="B813" t="s">
        <v>12</v>
      </c>
      <c r="C813">
        <v>0</v>
      </c>
      <c r="D813" t="s">
        <v>13</v>
      </c>
      <c r="E813">
        <f>IF(D813="Yes",1,0)</f>
        <v>1</v>
      </c>
      <c r="F813" t="s">
        <v>13</v>
      </c>
      <c r="G813">
        <f>IF(Table1[[#This Row],[Dependents]]="Yes",1,0)</f>
        <v>1</v>
      </c>
      <c r="H813">
        <v>63</v>
      </c>
      <c r="I813" t="s">
        <v>13</v>
      </c>
      <c r="J813" t="s">
        <v>14</v>
      </c>
      <c r="K813" t="s">
        <v>30</v>
      </c>
      <c r="L813" t="s">
        <v>14</v>
      </c>
      <c r="M813" t="s">
        <v>25</v>
      </c>
      <c r="N813">
        <v>20</v>
      </c>
      <c r="O813">
        <v>1209.25</v>
      </c>
      <c r="P813" t="s">
        <v>14</v>
      </c>
    </row>
    <row r="814" spans="1:16" x14ac:dyDescent="0.25">
      <c r="A814" t="s">
        <v>1138</v>
      </c>
      <c r="B814" t="s">
        <v>19</v>
      </c>
      <c r="C814">
        <v>0</v>
      </c>
      <c r="D814" t="s">
        <v>13</v>
      </c>
      <c r="E814">
        <f>IF(D814="Yes",1,0)</f>
        <v>1</v>
      </c>
      <c r="F814" t="s">
        <v>14</v>
      </c>
      <c r="G814">
        <f>IF(Table1[[#This Row],[Dependents]]="Yes",1,0)</f>
        <v>0</v>
      </c>
      <c r="H814">
        <v>30</v>
      </c>
      <c r="I814" t="s">
        <v>13</v>
      </c>
      <c r="J814" t="s">
        <v>15</v>
      </c>
      <c r="K814" t="s">
        <v>16</v>
      </c>
      <c r="L814" t="s">
        <v>13</v>
      </c>
      <c r="M814" t="s">
        <v>27</v>
      </c>
      <c r="N814">
        <v>50</v>
      </c>
      <c r="O814">
        <v>1474.9</v>
      </c>
      <c r="P814" t="s">
        <v>14</v>
      </c>
    </row>
    <row r="815" spans="1:16" x14ac:dyDescent="0.25">
      <c r="A815" t="s">
        <v>1139</v>
      </c>
      <c r="B815" t="s">
        <v>19</v>
      </c>
      <c r="C815">
        <v>0</v>
      </c>
      <c r="D815" t="s">
        <v>14</v>
      </c>
      <c r="E815">
        <f>IF(D815="Yes",1,0)</f>
        <v>0</v>
      </c>
      <c r="F815" t="s">
        <v>14</v>
      </c>
      <c r="G815">
        <f>IF(Table1[[#This Row],[Dependents]]="Yes",1,0)</f>
        <v>0</v>
      </c>
      <c r="H815">
        <v>63</v>
      </c>
      <c r="I815" t="s">
        <v>13</v>
      </c>
      <c r="J815" t="s">
        <v>23</v>
      </c>
      <c r="K815" t="s">
        <v>30</v>
      </c>
      <c r="L815" t="s">
        <v>13</v>
      </c>
      <c r="M815" t="s">
        <v>21</v>
      </c>
      <c r="N815">
        <v>104.75</v>
      </c>
      <c r="O815">
        <v>6536.5</v>
      </c>
      <c r="P815" t="s">
        <v>14</v>
      </c>
    </row>
    <row r="816" spans="1:16" x14ac:dyDescent="0.25">
      <c r="A816" t="s">
        <v>1143</v>
      </c>
      <c r="B816" t="s">
        <v>19</v>
      </c>
      <c r="C816">
        <v>1</v>
      </c>
      <c r="D816" t="s">
        <v>13</v>
      </c>
      <c r="E816">
        <f>IF(D816="Yes",1,0)</f>
        <v>1</v>
      </c>
      <c r="F816" t="s">
        <v>14</v>
      </c>
      <c r="G816">
        <f>IF(Table1[[#This Row],[Dependents]]="Yes",1,0)</f>
        <v>0</v>
      </c>
      <c r="H816">
        <v>6</v>
      </c>
      <c r="I816" t="s">
        <v>13</v>
      </c>
      <c r="J816" t="s">
        <v>23</v>
      </c>
      <c r="K816" t="s">
        <v>16</v>
      </c>
      <c r="L816" t="s">
        <v>13</v>
      </c>
      <c r="M816" t="s">
        <v>17</v>
      </c>
      <c r="N816">
        <v>80.8</v>
      </c>
      <c r="O816">
        <v>457.1</v>
      </c>
      <c r="P816" t="s">
        <v>14</v>
      </c>
    </row>
    <row r="817" spans="1:16" x14ac:dyDescent="0.25">
      <c r="A817" t="s">
        <v>1144</v>
      </c>
      <c r="B817" t="s">
        <v>19</v>
      </c>
      <c r="C817">
        <v>0</v>
      </c>
      <c r="D817" t="s">
        <v>14</v>
      </c>
      <c r="E817">
        <f>IF(D817="Yes",1,0)</f>
        <v>0</v>
      </c>
      <c r="F817" t="s">
        <v>14</v>
      </c>
      <c r="G817">
        <f>IF(Table1[[#This Row],[Dependents]]="Yes",1,0)</f>
        <v>0</v>
      </c>
      <c r="H817">
        <v>22</v>
      </c>
      <c r="I817" t="s">
        <v>13</v>
      </c>
      <c r="J817" t="s">
        <v>14</v>
      </c>
      <c r="K817" t="s">
        <v>30</v>
      </c>
      <c r="L817" t="s">
        <v>14</v>
      </c>
      <c r="M817" t="s">
        <v>27</v>
      </c>
      <c r="N817">
        <v>25.25</v>
      </c>
      <c r="O817">
        <v>566.5</v>
      </c>
      <c r="P817" t="s">
        <v>14</v>
      </c>
    </row>
    <row r="818" spans="1:16" x14ac:dyDescent="0.25">
      <c r="A818" t="s">
        <v>1146</v>
      </c>
      <c r="B818" t="s">
        <v>19</v>
      </c>
      <c r="C818">
        <v>0</v>
      </c>
      <c r="D818" t="s">
        <v>14</v>
      </c>
      <c r="E818">
        <f>IF(D818="Yes",1,0)</f>
        <v>0</v>
      </c>
      <c r="F818" t="s">
        <v>14</v>
      </c>
      <c r="G818">
        <f>IF(Table1[[#This Row],[Dependents]]="Yes",1,0)</f>
        <v>0</v>
      </c>
      <c r="H818">
        <v>26</v>
      </c>
      <c r="I818" t="s">
        <v>13</v>
      </c>
      <c r="J818" t="s">
        <v>14</v>
      </c>
      <c r="K818" t="s">
        <v>16</v>
      </c>
      <c r="L818" t="s">
        <v>14</v>
      </c>
      <c r="M818" t="s">
        <v>27</v>
      </c>
      <c r="N818">
        <v>20.9</v>
      </c>
      <c r="O818">
        <v>518.29999999999995</v>
      </c>
      <c r="P818" t="s">
        <v>14</v>
      </c>
    </row>
    <row r="819" spans="1:16" x14ac:dyDescent="0.25">
      <c r="A819" t="s">
        <v>1149</v>
      </c>
      <c r="B819" t="s">
        <v>19</v>
      </c>
      <c r="C819">
        <v>0</v>
      </c>
      <c r="D819" t="s">
        <v>14</v>
      </c>
      <c r="E819">
        <f>IF(D819="Yes",1,0)</f>
        <v>0</v>
      </c>
      <c r="F819" t="s">
        <v>14</v>
      </c>
      <c r="G819">
        <f>IF(Table1[[#This Row],[Dependents]]="Yes",1,0)</f>
        <v>0</v>
      </c>
      <c r="H819">
        <v>12</v>
      </c>
      <c r="I819" t="s">
        <v>13</v>
      </c>
      <c r="J819" t="s">
        <v>15</v>
      </c>
      <c r="K819" t="s">
        <v>16</v>
      </c>
      <c r="L819" t="s">
        <v>13</v>
      </c>
      <c r="M819" t="s">
        <v>17</v>
      </c>
      <c r="N819">
        <v>67.25</v>
      </c>
      <c r="O819">
        <v>832.3</v>
      </c>
      <c r="P819" t="s">
        <v>14</v>
      </c>
    </row>
    <row r="820" spans="1:16" x14ac:dyDescent="0.25">
      <c r="A820" t="s">
        <v>1152</v>
      </c>
      <c r="B820" t="s">
        <v>19</v>
      </c>
      <c r="C820">
        <v>0</v>
      </c>
      <c r="D820" t="s">
        <v>14</v>
      </c>
      <c r="E820">
        <f>IF(D820="Yes",1,0)</f>
        <v>0</v>
      </c>
      <c r="F820" t="s">
        <v>13</v>
      </c>
      <c r="G820">
        <f>IF(Table1[[#This Row],[Dependents]]="Yes",1,0)</f>
        <v>1</v>
      </c>
      <c r="H820">
        <v>39</v>
      </c>
      <c r="I820" t="s">
        <v>14</v>
      </c>
      <c r="J820" t="s">
        <v>15</v>
      </c>
      <c r="K820" t="s">
        <v>20</v>
      </c>
      <c r="L820" t="s">
        <v>14</v>
      </c>
      <c r="M820" t="s">
        <v>21</v>
      </c>
      <c r="N820">
        <v>45.05</v>
      </c>
      <c r="O820">
        <v>1790.6</v>
      </c>
      <c r="P820" t="s">
        <v>14</v>
      </c>
    </row>
    <row r="821" spans="1:16" x14ac:dyDescent="0.25">
      <c r="A821" t="s">
        <v>843</v>
      </c>
      <c r="B821" t="s">
        <v>12</v>
      </c>
      <c r="C821">
        <v>0</v>
      </c>
      <c r="D821" t="s">
        <v>13</v>
      </c>
      <c r="E821">
        <f>IF(D821="Yes",1,0)</f>
        <v>1</v>
      </c>
      <c r="F821" t="s">
        <v>14</v>
      </c>
      <c r="G821">
        <f>IF(Table1[[#This Row],[Dependents]]="Yes",1,0)</f>
        <v>0</v>
      </c>
      <c r="H821">
        <v>32</v>
      </c>
      <c r="I821" t="s">
        <v>13</v>
      </c>
      <c r="J821" t="s">
        <v>23</v>
      </c>
      <c r="K821" t="s">
        <v>16</v>
      </c>
      <c r="L821" t="s">
        <v>13</v>
      </c>
      <c r="M821" t="s">
        <v>21</v>
      </c>
      <c r="N821">
        <v>75.5</v>
      </c>
      <c r="O821">
        <v>2324.6999999999998</v>
      </c>
      <c r="P821" t="s">
        <v>14</v>
      </c>
    </row>
    <row r="822" spans="1:16" x14ac:dyDescent="0.25">
      <c r="A822" t="s">
        <v>1157</v>
      </c>
      <c r="B822" t="s">
        <v>19</v>
      </c>
      <c r="C822">
        <v>0</v>
      </c>
      <c r="D822" t="s">
        <v>13</v>
      </c>
      <c r="E822">
        <f>IF(D822="Yes",1,0)</f>
        <v>1</v>
      </c>
      <c r="F822" t="s">
        <v>13</v>
      </c>
      <c r="G822">
        <f>IF(Table1[[#This Row],[Dependents]]="Yes",1,0)</f>
        <v>1</v>
      </c>
      <c r="H822">
        <v>72</v>
      </c>
      <c r="I822" t="s">
        <v>13</v>
      </c>
      <c r="J822" t="s">
        <v>15</v>
      </c>
      <c r="K822" t="s">
        <v>30</v>
      </c>
      <c r="L822" t="s">
        <v>13</v>
      </c>
      <c r="M822" t="s">
        <v>21</v>
      </c>
      <c r="N822">
        <v>75.400000000000006</v>
      </c>
      <c r="O822">
        <v>5480.25</v>
      </c>
      <c r="P822" t="s">
        <v>14</v>
      </c>
    </row>
    <row r="823" spans="1:16" x14ac:dyDescent="0.25">
      <c r="A823" t="s">
        <v>845</v>
      </c>
      <c r="B823" t="s">
        <v>12</v>
      </c>
      <c r="C823">
        <v>0</v>
      </c>
      <c r="D823" t="s">
        <v>14</v>
      </c>
      <c r="E823">
        <f>IF(D823="Yes",1,0)</f>
        <v>0</v>
      </c>
      <c r="F823" t="s">
        <v>14</v>
      </c>
      <c r="G823">
        <f>IF(Table1[[#This Row],[Dependents]]="Yes",1,0)</f>
        <v>0</v>
      </c>
      <c r="H823">
        <v>2</v>
      </c>
      <c r="I823" t="s">
        <v>13</v>
      </c>
      <c r="J823" t="s">
        <v>23</v>
      </c>
      <c r="K823" t="s">
        <v>16</v>
      </c>
      <c r="L823" t="s">
        <v>13</v>
      </c>
      <c r="M823" t="s">
        <v>17</v>
      </c>
      <c r="N823">
        <v>95.15</v>
      </c>
      <c r="O823">
        <v>196.9</v>
      </c>
      <c r="P823" t="s">
        <v>13</v>
      </c>
    </row>
    <row r="824" spans="1:16" x14ac:dyDescent="0.25">
      <c r="A824" t="s">
        <v>1158</v>
      </c>
      <c r="B824" t="s">
        <v>19</v>
      </c>
      <c r="C824">
        <v>1</v>
      </c>
      <c r="D824" t="s">
        <v>14</v>
      </c>
      <c r="E824">
        <f>IF(D824="Yes",1,0)</f>
        <v>0</v>
      </c>
      <c r="F824" t="s">
        <v>14</v>
      </c>
      <c r="G824">
        <f>IF(Table1[[#This Row],[Dependents]]="Yes",1,0)</f>
        <v>0</v>
      </c>
      <c r="H824">
        <v>11</v>
      </c>
      <c r="I824" t="s">
        <v>13</v>
      </c>
      <c r="J824" t="s">
        <v>23</v>
      </c>
      <c r="K824" t="s">
        <v>16</v>
      </c>
      <c r="L824" t="s">
        <v>13</v>
      </c>
      <c r="M824" t="s">
        <v>17</v>
      </c>
      <c r="N824">
        <v>111.4</v>
      </c>
      <c r="O824">
        <v>1183.05</v>
      </c>
      <c r="P824" t="s">
        <v>14</v>
      </c>
    </row>
    <row r="825" spans="1:16" x14ac:dyDescent="0.25">
      <c r="A825" t="s">
        <v>847</v>
      </c>
      <c r="B825" t="s">
        <v>12</v>
      </c>
      <c r="C825">
        <v>0</v>
      </c>
      <c r="D825" t="s">
        <v>14</v>
      </c>
      <c r="E825">
        <f>IF(D825="Yes",1,0)</f>
        <v>0</v>
      </c>
      <c r="F825" t="s">
        <v>14</v>
      </c>
      <c r="G825">
        <f>IF(Table1[[#This Row],[Dependents]]="Yes",1,0)</f>
        <v>0</v>
      </c>
      <c r="H825">
        <v>1</v>
      </c>
      <c r="I825" t="s">
        <v>13</v>
      </c>
      <c r="J825" t="s">
        <v>14</v>
      </c>
      <c r="K825" t="s">
        <v>16</v>
      </c>
      <c r="L825" t="s">
        <v>14</v>
      </c>
      <c r="M825" t="s">
        <v>17</v>
      </c>
      <c r="N825">
        <v>18.850000000000001</v>
      </c>
      <c r="O825">
        <v>18.850000000000001</v>
      </c>
      <c r="P825" t="s">
        <v>14</v>
      </c>
    </row>
    <row r="826" spans="1:16" x14ac:dyDescent="0.25">
      <c r="A826" t="s">
        <v>848</v>
      </c>
      <c r="B826" t="s">
        <v>12</v>
      </c>
      <c r="C826">
        <v>0</v>
      </c>
      <c r="D826" t="s">
        <v>13</v>
      </c>
      <c r="E826">
        <f>IF(D826="Yes",1,0)</f>
        <v>1</v>
      </c>
      <c r="F826" t="s">
        <v>14</v>
      </c>
      <c r="G826">
        <f>IF(Table1[[#This Row],[Dependents]]="Yes",1,0)</f>
        <v>0</v>
      </c>
      <c r="H826">
        <v>52</v>
      </c>
      <c r="I826" t="s">
        <v>13</v>
      </c>
      <c r="J826" t="s">
        <v>15</v>
      </c>
      <c r="K826" t="s">
        <v>20</v>
      </c>
      <c r="L826" t="s">
        <v>13</v>
      </c>
      <c r="M826" t="s">
        <v>27</v>
      </c>
      <c r="N826">
        <v>64.3</v>
      </c>
      <c r="O826">
        <v>3410.6</v>
      </c>
      <c r="P826" t="s">
        <v>14</v>
      </c>
    </row>
    <row r="827" spans="1:16" x14ac:dyDescent="0.25">
      <c r="A827" t="s">
        <v>849</v>
      </c>
      <c r="B827" t="s">
        <v>12</v>
      </c>
      <c r="C827">
        <v>0</v>
      </c>
      <c r="D827" t="s">
        <v>13</v>
      </c>
      <c r="E827">
        <f>IF(D827="Yes",1,0)</f>
        <v>1</v>
      </c>
      <c r="F827" t="s">
        <v>13</v>
      </c>
      <c r="G827">
        <f>IF(Table1[[#This Row],[Dependents]]="Yes",1,0)</f>
        <v>1</v>
      </c>
      <c r="H827">
        <v>45</v>
      </c>
      <c r="I827" t="s">
        <v>13</v>
      </c>
      <c r="J827" t="s">
        <v>14</v>
      </c>
      <c r="K827" t="s">
        <v>30</v>
      </c>
      <c r="L827" t="s">
        <v>13</v>
      </c>
      <c r="M827" t="s">
        <v>21</v>
      </c>
      <c r="N827">
        <v>24.65</v>
      </c>
      <c r="O827">
        <v>1138.8</v>
      </c>
      <c r="P827" t="s">
        <v>14</v>
      </c>
    </row>
    <row r="828" spans="1:16" x14ac:dyDescent="0.25">
      <c r="A828" t="s">
        <v>850</v>
      </c>
      <c r="B828" t="s">
        <v>12</v>
      </c>
      <c r="C828">
        <v>1</v>
      </c>
      <c r="D828" t="s">
        <v>13</v>
      </c>
      <c r="E828">
        <f>IF(D828="Yes",1,0)</f>
        <v>1</v>
      </c>
      <c r="F828" t="s">
        <v>14</v>
      </c>
      <c r="G828">
        <f>IF(Table1[[#This Row],[Dependents]]="Yes",1,0)</f>
        <v>0</v>
      </c>
      <c r="H828">
        <v>62</v>
      </c>
      <c r="I828" t="s">
        <v>13</v>
      </c>
      <c r="J828" t="s">
        <v>23</v>
      </c>
      <c r="K828" t="s">
        <v>20</v>
      </c>
      <c r="L828" t="s">
        <v>13</v>
      </c>
      <c r="M828" t="s">
        <v>25</v>
      </c>
      <c r="N828">
        <v>97.95</v>
      </c>
      <c r="O828">
        <v>5936.55</v>
      </c>
      <c r="P828" t="s">
        <v>14</v>
      </c>
    </row>
    <row r="829" spans="1:16" x14ac:dyDescent="0.25">
      <c r="A829" t="s">
        <v>851</v>
      </c>
      <c r="B829" t="s">
        <v>12</v>
      </c>
      <c r="C829">
        <v>0</v>
      </c>
      <c r="D829" t="s">
        <v>13</v>
      </c>
      <c r="E829">
        <f>IF(D829="Yes",1,0)</f>
        <v>1</v>
      </c>
      <c r="F829" t="s">
        <v>14</v>
      </c>
      <c r="G829">
        <f>IF(Table1[[#This Row],[Dependents]]="Yes",1,0)</f>
        <v>0</v>
      </c>
      <c r="H829">
        <v>60</v>
      </c>
      <c r="I829" t="s">
        <v>13</v>
      </c>
      <c r="J829" t="s">
        <v>23</v>
      </c>
      <c r="K829" t="s">
        <v>16</v>
      </c>
      <c r="L829" t="s">
        <v>13</v>
      </c>
      <c r="M829" t="s">
        <v>25</v>
      </c>
      <c r="N829">
        <v>94.1</v>
      </c>
      <c r="O829">
        <v>5475.9</v>
      </c>
      <c r="P829" t="s">
        <v>14</v>
      </c>
    </row>
    <row r="830" spans="1:16" x14ac:dyDescent="0.25">
      <c r="A830" t="s">
        <v>852</v>
      </c>
      <c r="B830" t="s">
        <v>12</v>
      </c>
      <c r="C830">
        <v>1</v>
      </c>
      <c r="D830" t="s">
        <v>13</v>
      </c>
      <c r="E830">
        <f>IF(D830="Yes",1,0)</f>
        <v>1</v>
      </c>
      <c r="F830" t="s">
        <v>14</v>
      </c>
      <c r="G830">
        <f>IF(Table1[[#This Row],[Dependents]]="Yes",1,0)</f>
        <v>0</v>
      </c>
      <c r="H830">
        <v>3</v>
      </c>
      <c r="I830" t="s">
        <v>13</v>
      </c>
      <c r="J830" t="s">
        <v>23</v>
      </c>
      <c r="K830" t="s">
        <v>16</v>
      </c>
      <c r="L830" t="s">
        <v>13</v>
      </c>
      <c r="M830" t="s">
        <v>17</v>
      </c>
      <c r="N830">
        <v>80.400000000000006</v>
      </c>
      <c r="O830">
        <v>224.05</v>
      </c>
      <c r="P830" t="s">
        <v>13</v>
      </c>
    </row>
    <row r="831" spans="1:16" x14ac:dyDescent="0.25">
      <c r="A831" t="s">
        <v>1162</v>
      </c>
      <c r="B831" t="s">
        <v>19</v>
      </c>
      <c r="C831">
        <v>0</v>
      </c>
      <c r="D831" t="s">
        <v>13</v>
      </c>
      <c r="E831">
        <f>IF(D831="Yes",1,0)</f>
        <v>1</v>
      </c>
      <c r="F831" t="s">
        <v>13</v>
      </c>
      <c r="G831">
        <f>IF(Table1[[#This Row],[Dependents]]="Yes",1,0)</f>
        <v>1</v>
      </c>
      <c r="H831">
        <v>47</v>
      </c>
      <c r="I831" t="s">
        <v>13</v>
      </c>
      <c r="J831" t="s">
        <v>23</v>
      </c>
      <c r="K831" t="s">
        <v>20</v>
      </c>
      <c r="L831" t="s">
        <v>13</v>
      </c>
      <c r="M831" t="s">
        <v>17</v>
      </c>
      <c r="N831">
        <v>96.1</v>
      </c>
      <c r="O831">
        <v>4391.45</v>
      </c>
      <c r="P831" t="s">
        <v>14</v>
      </c>
    </row>
    <row r="832" spans="1:16" x14ac:dyDescent="0.25">
      <c r="A832" t="s">
        <v>854</v>
      </c>
      <c r="B832" t="s">
        <v>12</v>
      </c>
      <c r="C832">
        <v>0</v>
      </c>
      <c r="D832" t="s">
        <v>14</v>
      </c>
      <c r="E832">
        <f>IF(D832="Yes",1,0)</f>
        <v>0</v>
      </c>
      <c r="F832" t="s">
        <v>14</v>
      </c>
      <c r="G832">
        <f>IF(Table1[[#This Row],[Dependents]]="Yes",1,0)</f>
        <v>0</v>
      </c>
      <c r="H832">
        <v>12</v>
      </c>
      <c r="I832" t="s">
        <v>13</v>
      </c>
      <c r="J832" t="s">
        <v>23</v>
      </c>
      <c r="K832" t="s">
        <v>16</v>
      </c>
      <c r="L832" t="s">
        <v>13</v>
      </c>
      <c r="M832" t="s">
        <v>21</v>
      </c>
      <c r="N832">
        <v>89.75</v>
      </c>
      <c r="O832">
        <v>1052.4000000000001</v>
      </c>
      <c r="P832" t="s">
        <v>13</v>
      </c>
    </row>
    <row r="833" spans="1:16" x14ac:dyDescent="0.25">
      <c r="A833" t="s">
        <v>855</v>
      </c>
      <c r="B833" t="s">
        <v>12</v>
      </c>
      <c r="C833">
        <v>1</v>
      </c>
      <c r="D833" t="s">
        <v>13</v>
      </c>
      <c r="E833">
        <f>IF(D833="Yes",1,0)</f>
        <v>1</v>
      </c>
      <c r="F833" t="s">
        <v>14</v>
      </c>
      <c r="G833">
        <f>IF(Table1[[#This Row],[Dependents]]="Yes",1,0)</f>
        <v>0</v>
      </c>
      <c r="H833">
        <v>71</v>
      </c>
      <c r="I833" t="s">
        <v>13</v>
      </c>
      <c r="J833" t="s">
        <v>15</v>
      </c>
      <c r="K833" t="s">
        <v>30</v>
      </c>
      <c r="L833" t="s">
        <v>13</v>
      </c>
      <c r="M833" t="s">
        <v>21</v>
      </c>
      <c r="N833">
        <v>82.7</v>
      </c>
      <c r="O833">
        <v>5831.2</v>
      </c>
      <c r="P833" t="s">
        <v>14</v>
      </c>
    </row>
    <row r="834" spans="1:16" x14ac:dyDescent="0.25">
      <c r="A834" t="s">
        <v>1170</v>
      </c>
      <c r="B834" t="s">
        <v>19</v>
      </c>
      <c r="C834">
        <v>0</v>
      </c>
      <c r="D834" t="s">
        <v>13</v>
      </c>
      <c r="E834">
        <f>IF(D834="Yes",1,0)</f>
        <v>1</v>
      </c>
      <c r="F834" t="s">
        <v>14</v>
      </c>
      <c r="G834">
        <f>IF(Table1[[#This Row],[Dependents]]="Yes",1,0)</f>
        <v>0</v>
      </c>
      <c r="H834">
        <v>42</v>
      </c>
      <c r="I834" t="s">
        <v>13</v>
      </c>
      <c r="J834" t="s">
        <v>15</v>
      </c>
      <c r="K834" t="s">
        <v>20</v>
      </c>
      <c r="L834" t="s">
        <v>14</v>
      </c>
      <c r="M834" t="s">
        <v>25</v>
      </c>
      <c r="N834">
        <v>80.45</v>
      </c>
      <c r="O834">
        <v>3375.9</v>
      </c>
      <c r="P834" t="s">
        <v>14</v>
      </c>
    </row>
    <row r="835" spans="1:16" x14ac:dyDescent="0.25">
      <c r="A835" t="s">
        <v>1172</v>
      </c>
      <c r="B835" t="s">
        <v>19</v>
      </c>
      <c r="C835">
        <v>0</v>
      </c>
      <c r="D835" t="s">
        <v>13</v>
      </c>
      <c r="E835">
        <f>IF(D835="Yes",1,0)</f>
        <v>1</v>
      </c>
      <c r="F835" t="s">
        <v>13</v>
      </c>
      <c r="G835">
        <f>IF(Table1[[#This Row],[Dependents]]="Yes",1,0)</f>
        <v>1</v>
      </c>
      <c r="H835">
        <v>48</v>
      </c>
      <c r="I835" t="s">
        <v>13</v>
      </c>
      <c r="J835" t="s">
        <v>14</v>
      </c>
      <c r="K835" t="s">
        <v>30</v>
      </c>
      <c r="L835" t="s">
        <v>14</v>
      </c>
      <c r="M835" t="s">
        <v>21</v>
      </c>
      <c r="N835">
        <v>26.3</v>
      </c>
      <c r="O835">
        <v>1245.05</v>
      </c>
      <c r="P835" t="s">
        <v>14</v>
      </c>
    </row>
    <row r="836" spans="1:16" x14ac:dyDescent="0.25">
      <c r="A836" t="s">
        <v>1175</v>
      </c>
      <c r="B836" t="s">
        <v>19</v>
      </c>
      <c r="C836">
        <v>0</v>
      </c>
      <c r="D836" t="s">
        <v>14</v>
      </c>
      <c r="E836">
        <f>IF(D836="Yes",1,0)</f>
        <v>0</v>
      </c>
      <c r="F836" t="s">
        <v>14</v>
      </c>
      <c r="G836">
        <f>IF(Table1[[#This Row],[Dependents]]="Yes",1,0)</f>
        <v>0</v>
      </c>
      <c r="H836">
        <v>17</v>
      </c>
      <c r="I836" t="s">
        <v>13</v>
      </c>
      <c r="J836" t="s">
        <v>14</v>
      </c>
      <c r="K836" t="s">
        <v>16</v>
      </c>
      <c r="L836" t="s">
        <v>14</v>
      </c>
      <c r="M836" t="s">
        <v>25</v>
      </c>
      <c r="N836">
        <v>21.1</v>
      </c>
      <c r="O836">
        <v>385.55</v>
      </c>
      <c r="P836" t="s">
        <v>14</v>
      </c>
    </row>
    <row r="837" spans="1:16" x14ac:dyDescent="0.25">
      <c r="A837" t="s">
        <v>1177</v>
      </c>
      <c r="B837" t="s">
        <v>19</v>
      </c>
      <c r="C837">
        <v>0</v>
      </c>
      <c r="D837" t="s">
        <v>13</v>
      </c>
      <c r="E837">
        <f>IF(D837="Yes",1,0)</f>
        <v>1</v>
      </c>
      <c r="F837" t="s">
        <v>13</v>
      </c>
      <c r="G837">
        <f>IF(Table1[[#This Row],[Dependents]]="Yes",1,0)</f>
        <v>1</v>
      </c>
      <c r="H837">
        <v>4</v>
      </c>
      <c r="I837" t="s">
        <v>13</v>
      </c>
      <c r="J837" t="s">
        <v>14</v>
      </c>
      <c r="K837" t="s">
        <v>16</v>
      </c>
      <c r="L837" t="s">
        <v>14</v>
      </c>
      <c r="M837" t="s">
        <v>27</v>
      </c>
      <c r="N837">
        <v>18.850000000000001</v>
      </c>
      <c r="O837">
        <v>84.2</v>
      </c>
      <c r="P837" t="s">
        <v>14</v>
      </c>
    </row>
    <row r="838" spans="1:16" x14ac:dyDescent="0.25">
      <c r="A838" t="s">
        <v>860</v>
      </c>
      <c r="B838" t="s">
        <v>12</v>
      </c>
      <c r="C838">
        <v>1</v>
      </c>
      <c r="D838" t="s">
        <v>13</v>
      </c>
      <c r="E838">
        <f>IF(D838="Yes",1,0)</f>
        <v>1</v>
      </c>
      <c r="F838" t="s">
        <v>13</v>
      </c>
      <c r="G838">
        <f>IF(Table1[[#This Row],[Dependents]]="Yes",1,0)</f>
        <v>1</v>
      </c>
      <c r="H838">
        <v>32</v>
      </c>
      <c r="I838" t="s">
        <v>13</v>
      </c>
      <c r="J838" t="s">
        <v>23</v>
      </c>
      <c r="K838" t="s">
        <v>16</v>
      </c>
      <c r="L838" t="s">
        <v>13</v>
      </c>
      <c r="M838" t="s">
        <v>17</v>
      </c>
      <c r="N838">
        <v>100.4</v>
      </c>
      <c r="O838">
        <v>3217.65</v>
      </c>
      <c r="P838" t="s">
        <v>14</v>
      </c>
    </row>
    <row r="839" spans="1:16" x14ac:dyDescent="0.25">
      <c r="A839" t="s">
        <v>1180</v>
      </c>
      <c r="B839" t="s">
        <v>19</v>
      </c>
      <c r="C839">
        <v>0</v>
      </c>
      <c r="D839" t="s">
        <v>13</v>
      </c>
      <c r="E839">
        <f>IF(D839="Yes",1,0)</f>
        <v>1</v>
      </c>
      <c r="F839" t="s">
        <v>14</v>
      </c>
      <c r="G839">
        <f>IF(Table1[[#This Row],[Dependents]]="Yes",1,0)</f>
        <v>0</v>
      </c>
      <c r="H839">
        <v>48</v>
      </c>
      <c r="I839" t="s">
        <v>13</v>
      </c>
      <c r="J839" t="s">
        <v>23</v>
      </c>
      <c r="K839" t="s">
        <v>30</v>
      </c>
      <c r="L839" t="s">
        <v>13</v>
      </c>
      <c r="M839" t="s">
        <v>21</v>
      </c>
      <c r="N839">
        <v>96.9</v>
      </c>
      <c r="O839">
        <v>4473.45</v>
      </c>
      <c r="P839" t="s">
        <v>14</v>
      </c>
    </row>
    <row r="840" spans="1:16" x14ac:dyDescent="0.25">
      <c r="A840" t="s">
        <v>862</v>
      </c>
      <c r="B840" t="s">
        <v>12</v>
      </c>
      <c r="C840">
        <v>0</v>
      </c>
      <c r="D840" t="s">
        <v>14</v>
      </c>
      <c r="E840">
        <f>IF(D840="Yes",1,0)</f>
        <v>0</v>
      </c>
      <c r="F840" t="s">
        <v>14</v>
      </c>
      <c r="G840">
        <f>IF(Table1[[#This Row],[Dependents]]="Yes",1,0)</f>
        <v>0</v>
      </c>
      <c r="H840">
        <v>14</v>
      </c>
      <c r="I840" t="s">
        <v>13</v>
      </c>
      <c r="J840" t="s">
        <v>15</v>
      </c>
      <c r="K840" t="s">
        <v>20</v>
      </c>
      <c r="L840" t="s">
        <v>13</v>
      </c>
      <c r="M840" t="s">
        <v>27</v>
      </c>
      <c r="N840">
        <v>54.25</v>
      </c>
      <c r="O840">
        <v>773.2</v>
      </c>
      <c r="P840" t="s">
        <v>14</v>
      </c>
    </row>
    <row r="841" spans="1:16" x14ac:dyDescent="0.25">
      <c r="A841" t="s">
        <v>863</v>
      </c>
      <c r="B841" t="s">
        <v>12</v>
      </c>
      <c r="C841">
        <v>0</v>
      </c>
      <c r="D841" t="s">
        <v>14</v>
      </c>
      <c r="E841">
        <f>IF(D841="Yes",1,0)</f>
        <v>0</v>
      </c>
      <c r="F841" t="s">
        <v>14</v>
      </c>
      <c r="G841">
        <f>IF(Table1[[#This Row],[Dependents]]="Yes",1,0)</f>
        <v>0</v>
      </c>
      <c r="H841">
        <v>13</v>
      </c>
      <c r="I841" t="s">
        <v>13</v>
      </c>
      <c r="J841" t="s">
        <v>23</v>
      </c>
      <c r="K841" t="s">
        <v>16</v>
      </c>
      <c r="L841" t="s">
        <v>13</v>
      </c>
      <c r="M841" t="s">
        <v>25</v>
      </c>
      <c r="N841">
        <v>80</v>
      </c>
      <c r="O841">
        <v>1029.3499999999999</v>
      </c>
      <c r="P841" t="s">
        <v>14</v>
      </c>
    </row>
    <row r="842" spans="1:16" x14ac:dyDescent="0.25">
      <c r="A842" t="s">
        <v>864</v>
      </c>
      <c r="B842" t="s">
        <v>12</v>
      </c>
      <c r="C842">
        <v>0</v>
      </c>
      <c r="D842" t="s">
        <v>14</v>
      </c>
      <c r="E842">
        <f>IF(D842="Yes",1,0)</f>
        <v>0</v>
      </c>
      <c r="F842" t="s">
        <v>14</v>
      </c>
      <c r="G842">
        <f>IF(Table1[[#This Row],[Dependents]]="Yes",1,0)</f>
        <v>0</v>
      </c>
      <c r="H842">
        <v>6</v>
      </c>
      <c r="I842" t="s">
        <v>13</v>
      </c>
      <c r="J842" t="s">
        <v>23</v>
      </c>
      <c r="K842" t="s">
        <v>16</v>
      </c>
      <c r="L842" t="s">
        <v>13</v>
      </c>
      <c r="M842" t="s">
        <v>25</v>
      </c>
      <c r="N842">
        <v>109.9</v>
      </c>
      <c r="O842">
        <v>669.45</v>
      </c>
      <c r="P842" t="s">
        <v>13</v>
      </c>
    </row>
    <row r="843" spans="1:16" x14ac:dyDescent="0.25">
      <c r="A843" t="s">
        <v>865</v>
      </c>
      <c r="B843" t="s">
        <v>12</v>
      </c>
      <c r="C843">
        <v>0</v>
      </c>
      <c r="D843" t="s">
        <v>14</v>
      </c>
      <c r="E843">
        <f>IF(D843="Yes",1,0)</f>
        <v>0</v>
      </c>
      <c r="F843" t="s">
        <v>14</v>
      </c>
      <c r="G843">
        <f>IF(Table1[[#This Row],[Dependents]]="Yes",1,0)</f>
        <v>0</v>
      </c>
      <c r="H843">
        <v>46</v>
      </c>
      <c r="I843" t="s">
        <v>13</v>
      </c>
      <c r="J843" t="s">
        <v>15</v>
      </c>
      <c r="K843" t="s">
        <v>30</v>
      </c>
      <c r="L843" t="s">
        <v>14</v>
      </c>
      <c r="M843" t="s">
        <v>27</v>
      </c>
      <c r="N843">
        <v>79.2</v>
      </c>
      <c r="O843">
        <v>3593.8</v>
      </c>
      <c r="P843" t="s">
        <v>14</v>
      </c>
    </row>
    <row r="844" spans="1:16" x14ac:dyDescent="0.25">
      <c r="A844" t="s">
        <v>1181</v>
      </c>
      <c r="B844" t="s">
        <v>19</v>
      </c>
      <c r="C844">
        <v>0</v>
      </c>
      <c r="D844" t="s">
        <v>13</v>
      </c>
      <c r="E844">
        <f>IF(D844="Yes",1,0)</f>
        <v>1</v>
      </c>
      <c r="F844" t="s">
        <v>14</v>
      </c>
      <c r="G844">
        <f>IF(Table1[[#This Row],[Dependents]]="Yes",1,0)</f>
        <v>0</v>
      </c>
      <c r="H844">
        <v>27</v>
      </c>
      <c r="I844" t="s">
        <v>13</v>
      </c>
      <c r="J844" t="s">
        <v>14</v>
      </c>
      <c r="K844" t="s">
        <v>30</v>
      </c>
      <c r="L844" t="s">
        <v>14</v>
      </c>
      <c r="M844" t="s">
        <v>21</v>
      </c>
      <c r="N844">
        <v>19.55</v>
      </c>
      <c r="O844">
        <v>520.54999999999995</v>
      </c>
      <c r="P844" t="s">
        <v>14</v>
      </c>
    </row>
    <row r="845" spans="1:16" x14ac:dyDescent="0.25">
      <c r="A845" t="s">
        <v>1183</v>
      </c>
      <c r="B845" t="s">
        <v>19</v>
      </c>
      <c r="C845">
        <v>0</v>
      </c>
      <c r="D845" t="s">
        <v>13</v>
      </c>
      <c r="E845">
        <f>IF(D845="Yes",1,0)</f>
        <v>1</v>
      </c>
      <c r="F845" t="s">
        <v>14</v>
      </c>
      <c r="G845">
        <f>IF(Table1[[#This Row],[Dependents]]="Yes",1,0)</f>
        <v>0</v>
      </c>
      <c r="H845">
        <v>46</v>
      </c>
      <c r="I845" t="s">
        <v>13</v>
      </c>
      <c r="J845" t="s">
        <v>23</v>
      </c>
      <c r="K845" t="s">
        <v>20</v>
      </c>
      <c r="L845" t="s">
        <v>13</v>
      </c>
      <c r="M845" t="s">
        <v>17</v>
      </c>
      <c r="N845">
        <v>94.65</v>
      </c>
      <c r="O845">
        <v>4312.5</v>
      </c>
      <c r="P845" t="s">
        <v>14</v>
      </c>
    </row>
    <row r="846" spans="1:16" x14ac:dyDescent="0.25">
      <c r="A846" t="s">
        <v>1186</v>
      </c>
      <c r="B846" t="s">
        <v>19</v>
      </c>
      <c r="C846">
        <v>0</v>
      </c>
      <c r="D846" t="s">
        <v>13</v>
      </c>
      <c r="E846">
        <f>IF(D846="Yes",1,0)</f>
        <v>1</v>
      </c>
      <c r="F846" t="s">
        <v>13</v>
      </c>
      <c r="G846">
        <f>IF(Table1[[#This Row],[Dependents]]="Yes",1,0)</f>
        <v>1</v>
      </c>
      <c r="H846">
        <v>69</v>
      </c>
      <c r="I846" t="s">
        <v>13</v>
      </c>
      <c r="J846" t="s">
        <v>23</v>
      </c>
      <c r="K846" t="s">
        <v>20</v>
      </c>
      <c r="L846" t="s">
        <v>14</v>
      </c>
      <c r="M846" t="s">
        <v>25</v>
      </c>
      <c r="N846">
        <v>95.75</v>
      </c>
      <c r="O846">
        <v>6511.25</v>
      </c>
      <c r="P846" t="s">
        <v>14</v>
      </c>
    </row>
    <row r="847" spans="1:16" x14ac:dyDescent="0.25">
      <c r="A847" t="s">
        <v>1187</v>
      </c>
      <c r="B847" t="s">
        <v>19</v>
      </c>
      <c r="C847">
        <v>0</v>
      </c>
      <c r="D847" t="s">
        <v>14</v>
      </c>
      <c r="E847">
        <f>IF(D847="Yes",1,0)</f>
        <v>0</v>
      </c>
      <c r="F847" t="s">
        <v>14</v>
      </c>
      <c r="G847">
        <f>IF(Table1[[#This Row],[Dependents]]="Yes",1,0)</f>
        <v>0</v>
      </c>
      <c r="H847">
        <v>65</v>
      </c>
      <c r="I847" t="s">
        <v>13</v>
      </c>
      <c r="J847" t="s">
        <v>14</v>
      </c>
      <c r="K847" t="s">
        <v>30</v>
      </c>
      <c r="L847" t="s">
        <v>13</v>
      </c>
      <c r="M847" t="s">
        <v>25</v>
      </c>
      <c r="N847">
        <v>19.55</v>
      </c>
      <c r="O847">
        <v>1218.6500000000001</v>
      </c>
      <c r="P847" t="s">
        <v>14</v>
      </c>
    </row>
    <row r="848" spans="1:16" x14ac:dyDescent="0.25">
      <c r="A848" t="s">
        <v>1188</v>
      </c>
      <c r="B848" t="s">
        <v>19</v>
      </c>
      <c r="C848">
        <v>1</v>
      </c>
      <c r="D848" t="s">
        <v>13</v>
      </c>
      <c r="E848">
        <f>IF(D848="Yes",1,0)</f>
        <v>1</v>
      </c>
      <c r="F848" t="s">
        <v>13</v>
      </c>
      <c r="G848">
        <f>IF(Table1[[#This Row],[Dependents]]="Yes",1,0)</f>
        <v>1</v>
      </c>
      <c r="H848">
        <v>72</v>
      </c>
      <c r="I848" t="s">
        <v>13</v>
      </c>
      <c r="J848" t="s">
        <v>23</v>
      </c>
      <c r="K848" t="s">
        <v>30</v>
      </c>
      <c r="L848" t="s">
        <v>13</v>
      </c>
      <c r="M848" t="s">
        <v>25</v>
      </c>
      <c r="N848">
        <v>104.1</v>
      </c>
      <c r="O848">
        <v>7447.7</v>
      </c>
      <c r="P848" t="s">
        <v>14</v>
      </c>
    </row>
    <row r="849" spans="1:16" x14ac:dyDescent="0.25">
      <c r="A849" t="s">
        <v>871</v>
      </c>
      <c r="B849" t="s">
        <v>12</v>
      </c>
      <c r="C849">
        <v>0</v>
      </c>
      <c r="D849" t="s">
        <v>13</v>
      </c>
      <c r="E849">
        <f>IF(D849="Yes",1,0)</f>
        <v>1</v>
      </c>
      <c r="F849" t="s">
        <v>14</v>
      </c>
      <c r="G849">
        <f>IF(Table1[[#This Row],[Dependents]]="Yes",1,0)</f>
        <v>0</v>
      </c>
      <c r="H849">
        <v>53</v>
      </c>
      <c r="I849" t="s">
        <v>13</v>
      </c>
      <c r="J849" t="s">
        <v>23</v>
      </c>
      <c r="K849" t="s">
        <v>20</v>
      </c>
      <c r="L849" t="s">
        <v>13</v>
      </c>
      <c r="M849" t="s">
        <v>17</v>
      </c>
      <c r="N849">
        <v>93.45</v>
      </c>
      <c r="O849">
        <v>4872.2</v>
      </c>
      <c r="P849" t="s">
        <v>14</v>
      </c>
    </row>
    <row r="850" spans="1:16" x14ac:dyDescent="0.25">
      <c r="A850" t="s">
        <v>1190</v>
      </c>
      <c r="B850" t="s">
        <v>19</v>
      </c>
      <c r="C850">
        <v>0</v>
      </c>
      <c r="D850" t="s">
        <v>14</v>
      </c>
      <c r="E850">
        <f>IF(D850="Yes",1,0)</f>
        <v>0</v>
      </c>
      <c r="F850" t="s">
        <v>14</v>
      </c>
      <c r="G850">
        <f>IF(Table1[[#This Row],[Dependents]]="Yes",1,0)</f>
        <v>0</v>
      </c>
      <c r="H850">
        <v>17</v>
      </c>
      <c r="I850" t="s">
        <v>13</v>
      </c>
      <c r="J850" t="s">
        <v>14</v>
      </c>
      <c r="K850" t="s">
        <v>20</v>
      </c>
      <c r="L850" t="s">
        <v>13</v>
      </c>
      <c r="M850" t="s">
        <v>27</v>
      </c>
      <c r="N850">
        <v>20.100000000000001</v>
      </c>
      <c r="O850">
        <v>279.5</v>
      </c>
      <c r="P850" t="s">
        <v>14</v>
      </c>
    </row>
    <row r="851" spans="1:16" x14ac:dyDescent="0.25">
      <c r="A851" t="s">
        <v>873</v>
      </c>
      <c r="B851" t="s">
        <v>12</v>
      </c>
      <c r="C851">
        <v>0</v>
      </c>
      <c r="D851" t="s">
        <v>14</v>
      </c>
      <c r="E851">
        <f>IF(D851="Yes",1,0)</f>
        <v>0</v>
      </c>
      <c r="F851" t="s">
        <v>14</v>
      </c>
      <c r="G851">
        <f>IF(Table1[[#This Row],[Dependents]]="Yes",1,0)</f>
        <v>0</v>
      </c>
      <c r="H851">
        <v>1</v>
      </c>
      <c r="I851" t="s">
        <v>13</v>
      </c>
      <c r="J851" t="s">
        <v>15</v>
      </c>
      <c r="K851" t="s">
        <v>16</v>
      </c>
      <c r="L851" t="s">
        <v>13</v>
      </c>
      <c r="M851" t="s">
        <v>17</v>
      </c>
      <c r="N851">
        <v>60.15</v>
      </c>
      <c r="O851">
        <v>60.15</v>
      </c>
      <c r="P851" t="s">
        <v>13</v>
      </c>
    </row>
    <row r="852" spans="1:16" x14ac:dyDescent="0.25">
      <c r="A852" t="s">
        <v>874</v>
      </c>
      <c r="B852" t="s">
        <v>12</v>
      </c>
      <c r="C852">
        <v>0</v>
      </c>
      <c r="D852" t="s">
        <v>13</v>
      </c>
      <c r="E852">
        <f>IF(D852="Yes",1,0)</f>
        <v>1</v>
      </c>
      <c r="F852" t="s">
        <v>14</v>
      </c>
      <c r="G852">
        <f>IF(Table1[[#This Row],[Dependents]]="Yes",1,0)</f>
        <v>0</v>
      </c>
      <c r="H852">
        <v>58</v>
      </c>
      <c r="I852" t="s">
        <v>13</v>
      </c>
      <c r="J852" t="s">
        <v>15</v>
      </c>
      <c r="K852" t="s">
        <v>20</v>
      </c>
      <c r="L852" t="s">
        <v>13</v>
      </c>
      <c r="M852" t="s">
        <v>21</v>
      </c>
      <c r="N852">
        <v>61.05</v>
      </c>
      <c r="O852">
        <v>3478.75</v>
      </c>
      <c r="P852" t="s">
        <v>14</v>
      </c>
    </row>
    <row r="853" spans="1:16" x14ac:dyDescent="0.25">
      <c r="A853" t="s">
        <v>875</v>
      </c>
      <c r="B853" t="s">
        <v>12</v>
      </c>
      <c r="C853">
        <v>0</v>
      </c>
      <c r="D853" t="s">
        <v>14</v>
      </c>
      <c r="E853">
        <f>IF(D853="Yes",1,0)</f>
        <v>0</v>
      </c>
      <c r="F853" t="s">
        <v>14</v>
      </c>
      <c r="G853">
        <f>IF(Table1[[#This Row],[Dependents]]="Yes",1,0)</f>
        <v>0</v>
      </c>
      <c r="H853">
        <v>35</v>
      </c>
      <c r="I853" t="s">
        <v>13</v>
      </c>
      <c r="J853" t="s">
        <v>23</v>
      </c>
      <c r="K853" t="s">
        <v>20</v>
      </c>
      <c r="L853" t="s">
        <v>13</v>
      </c>
      <c r="M853" t="s">
        <v>17</v>
      </c>
      <c r="N853">
        <v>99.25</v>
      </c>
      <c r="O853">
        <v>3532</v>
      </c>
      <c r="P853" t="s">
        <v>14</v>
      </c>
    </row>
    <row r="854" spans="1:16" x14ac:dyDescent="0.25">
      <c r="A854" t="s">
        <v>1191</v>
      </c>
      <c r="B854" t="s">
        <v>19</v>
      </c>
      <c r="C854">
        <v>0</v>
      </c>
      <c r="D854" t="s">
        <v>13</v>
      </c>
      <c r="E854">
        <f>IF(D854="Yes",1,0)</f>
        <v>1</v>
      </c>
      <c r="F854" t="s">
        <v>14</v>
      </c>
      <c r="G854">
        <f>IF(Table1[[#This Row],[Dependents]]="Yes",1,0)</f>
        <v>0</v>
      </c>
      <c r="H854">
        <v>51</v>
      </c>
      <c r="I854" t="s">
        <v>13</v>
      </c>
      <c r="J854" t="s">
        <v>23</v>
      </c>
      <c r="K854" t="s">
        <v>20</v>
      </c>
      <c r="L854" t="s">
        <v>13</v>
      </c>
      <c r="M854" t="s">
        <v>17</v>
      </c>
      <c r="N854">
        <v>111.55</v>
      </c>
      <c r="O854">
        <v>5720.35</v>
      </c>
      <c r="P854" t="s">
        <v>14</v>
      </c>
    </row>
    <row r="855" spans="1:16" x14ac:dyDescent="0.25">
      <c r="A855" t="s">
        <v>1192</v>
      </c>
      <c r="B855" t="s">
        <v>19</v>
      </c>
      <c r="C855">
        <v>0</v>
      </c>
      <c r="D855" t="s">
        <v>13</v>
      </c>
      <c r="E855">
        <f>IF(D855="Yes",1,0)</f>
        <v>1</v>
      </c>
      <c r="F855" t="s">
        <v>13</v>
      </c>
      <c r="G855">
        <f>IF(Table1[[#This Row],[Dependents]]="Yes",1,0)</f>
        <v>1</v>
      </c>
      <c r="H855">
        <v>51</v>
      </c>
      <c r="I855" t="s">
        <v>13</v>
      </c>
      <c r="J855" t="s">
        <v>15</v>
      </c>
      <c r="K855" t="s">
        <v>30</v>
      </c>
      <c r="L855" t="s">
        <v>14</v>
      </c>
      <c r="M855" t="s">
        <v>25</v>
      </c>
      <c r="N855">
        <v>60.5</v>
      </c>
      <c r="O855">
        <v>3121.45</v>
      </c>
      <c r="P855" t="s">
        <v>14</v>
      </c>
    </row>
    <row r="856" spans="1:16" x14ac:dyDescent="0.25">
      <c r="A856" t="s">
        <v>1193</v>
      </c>
      <c r="B856" t="s">
        <v>19</v>
      </c>
      <c r="C856">
        <v>0</v>
      </c>
      <c r="D856" t="s">
        <v>14</v>
      </c>
      <c r="E856">
        <f>IF(D856="Yes",1,0)</f>
        <v>0</v>
      </c>
      <c r="F856" t="s">
        <v>14</v>
      </c>
      <c r="G856">
        <f>IF(Table1[[#This Row],[Dependents]]="Yes",1,0)</f>
        <v>0</v>
      </c>
      <c r="H856">
        <v>34</v>
      </c>
      <c r="I856" t="s">
        <v>13</v>
      </c>
      <c r="J856" t="s">
        <v>14</v>
      </c>
      <c r="K856" t="s">
        <v>16</v>
      </c>
      <c r="L856" t="s">
        <v>14</v>
      </c>
      <c r="M856" t="s">
        <v>27</v>
      </c>
      <c r="N856">
        <v>19.7</v>
      </c>
      <c r="O856">
        <v>675.6</v>
      </c>
      <c r="P856" t="s">
        <v>14</v>
      </c>
    </row>
    <row r="857" spans="1:16" x14ac:dyDescent="0.25">
      <c r="A857" t="s">
        <v>1194</v>
      </c>
      <c r="B857" t="s">
        <v>19</v>
      </c>
      <c r="C857">
        <v>0</v>
      </c>
      <c r="D857" t="s">
        <v>13</v>
      </c>
      <c r="E857">
        <f>IF(D857="Yes",1,0)</f>
        <v>1</v>
      </c>
      <c r="F857" t="s">
        <v>14</v>
      </c>
      <c r="G857">
        <f>IF(Table1[[#This Row],[Dependents]]="Yes",1,0)</f>
        <v>0</v>
      </c>
      <c r="H857">
        <v>67</v>
      </c>
      <c r="I857" t="s">
        <v>14</v>
      </c>
      <c r="J857" t="s">
        <v>15</v>
      </c>
      <c r="K857" t="s">
        <v>30</v>
      </c>
      <c r="L857" t="s">
        <v>13</v>
      </c>
      <c r="M857" t="s">
        <v>21</v>
      </c>
      <c r="N857">
        <v>50.95</v>
      </c>
      <c r="O857">
        <v>3521.7</v>
      </c>
      <c r="P857" t="s">
        <v>14</v>
      </c>
    </row>
    <row r="858" spans="1:16" x14ac:dyDescent="0.25">
      <c r="A858" t="s">
        <v>880</v>
      </c>
      <c r="B858" t="s">
        <v>12</v>
      </c>
      <c r="C858">
        <v>0</v>
      </c>
      <c r="D858" t="s">
        <v>14</v>
      </c>
      <c r="E858">
        <f>IF(D858="Yes",1,0)</f>
        <v>0</v>
      </c>
      <c r="F858" t="s">
        <v>14</v>
      </c>
      <c r="G858">
        <f>IF(Table1[[#This Row],[Dependents]]="Yes",1,0)</f>
        <v>0</v>
      </c>
      <c r="H858">
        <v>14</v>
      </c>
      <c r="I858" t="s">
        <v>13</v>
      </c>
      <c r="J858" t="s">
        <v>15</v>
      </c>
      <c r="K858" t="s">
        <v>16</v>
      </c>
      <c r="L858" t="s">
        <v>14</v>
      </c>
      <c r="M858" t="s">
        <v>17</v>
      </c>
      <c r="N858">
        <v>50.45</v>
      </c>
      <c r="O858">
        <v>765.45</v>
      </c>
      <c r="P858" t="s">
        <v>14</v>
      </c>
    </row>
    <row r="859" spans="1:16" x14ac:dyDescent="0.25">
      <c r="A859" t="s">
        <v>881</v>
      </c>
      <c r="B859" t="s">
        <v>12</v>
      </c>
      <c r="C859">
        <v>1</v>
      </c>
      <c r="D859" t="s">
        <v>13</v>
      </c>
      <c r="E859">
        <f>IF(D859="Yes",1,0)</f>
        <v>1</v>
      </c>
      <c r="F859" t="s">
        <v>14</v>
      </c>
      <c r="G859">
        <f>IF(Table1[[#This Row],[Dependents]]="Yes",1,0)</f>
        <v>0</v>
      </c>
      <c r="H859">
        <v>20</v>
      </c>
      <c r="I859" t="s">
        <v>13</v>
      </c>
      <c r="J859" t="s">
        <v>15</v>
      </c>
      <c r="K859" t="s">
        <v>16</v>
      </c>
      <c r="L859" t="s">
        <v>13</v>
      </c>
      <c r="M859" t="s">
        <v>17</v>
      </c>
      <c r="N859">
        <v>60</v>
      </c>
      <c r="O859">
        <v>1259.3499999999999</v>
      </c>
      <c r="P859" t="s">
        <v>14</v>
      </c>
    </row>
    <row r="860" spans="1:16" x14ac:dyDescent="0.25">
      <c r="A860" t="s">
        <v>1196</v>
      </c>
      <c r="B860" t="s">
        <v>19</v>
      </c>
      <c r="C860">
        <v>0</v>
      </c>
      <c r="D860" t="s">
        <v>13</v>
      </c>
      <c r="E860">
        <f>IF(D860="Yes",1,0)</f>
        <v>1</v>
      </c>
      <c r="F860" t="s">
        <v>13</v>
      </c>
      <c r="G860">
        <f>IF(Table1[[#This Row],[Dependents]]="Yes",1,0)</f>
        <v>1</v>
      </c>
      <c r="H860">
        <v>53</v>
      </c>
      <c r="I860" t="s">
        <v>13</v>
      </c>
      <c r="J860" t="s">
        <v>14</v>
      </c>
      <c r="K860" t="s">
        <v>30</v>
      </c>
      <c r="L860" t="s">
        <v>13</v>
      </c>
      <c r="M860" t="s">
        <v>27</v>
      </c>
      <c r="N860">
        <v>19.399999999999999</v>
      </c>
      <c r="O860">
        <v>1110.3499999999999</v>
      </c>
      <c r="P860" t="s">
        <v>14</v>
      </c>
    </row>
    <row r="861" spans="1:16" x14ac:dyDescent="0.25">
      <c r="A861" t="s">
        <v>1197</v>
      </c>
      <c r="B861" t="s">
        <v>19</v>
      </c>
      <c r="C861">
        <v>0</v>
      </c>
      <c r="D861" t="s">
        <v>14</v>
      </c>
      <c r="E861">
        <f>IF(D861="Yes",1,0)</f>
        <v>0</v>
      </c>
      <c r="F861" t="s">
        <v>14</v>
      </c>
      <c r="G861">
        <f>IF(Table1[[#This Row],[Dependents]]="Yes",1,0)</f>
        <v>0</v>
      </c>
      <c r="H861">
        <v>27</v>
      </c>
      <c r="I861" t="s">
        <v>13</v>
      </c>
      <c r="J861" t="s">
        <v>15</v>
      </c>
      <c r="K861" t="s">
        <v>16</v>
      </c>
      <c r="L861" t="s">
        <v>14</v>
      </c>
      <c r="M861" t="s">
        <v>17</v>
      </c>
      <c r="N861">
        <v>59.45</v>
      </c>
      <c r="O861">
        <v>1611.65</v>
      </c>
      <c r="P861" t="s">
        <v>14</v>
      </c>
    </row>
    <row r="862" spans="1:16" x14ac:dyDescent="0.25">
      <c r="A862" t="s">
        <v>884</v>
      </c>
      <c r="B862" t="s">
        <v>12</v>
      </c>
      <c r="C862">
        <v>0</v>
      </c>
      <c r="D862" t="s">
        <v>14</v>
      </c>
      <c r="E862">
        <f>IF(D862="Yes",1,0)</f>
        <v>0</v>
      </c>
      <c r="F862" t="s">
        <v>14</v>
      </c>
      <c r="G862">
        <f>IF(Table1[[#This Row],[Dependents]]="Yes",1,0)</f>
        <v>0</v>
      </c>
      <c r="H862">
        <v>60</v>
      </c>
      <c r="I862" t="s">
        <v>13</v>
      </c>
      <c r="J862" t="s">
        <v>14</v>
      </c>
      <c r="K862" t="s">
        <v>30</v>
      </c>
      <c r="L862" t="s">
        <v>14</v>
      </c>
      <c r="M862" t="s">
        <v>27</v>
      </c>
      <c r="N862">
        <v>25</v>
      </c>
      <c r="O862">
        <v>1505.05</v>
      </c>
      <c r="P862" t="s">
        <v>14</v>
      </c>
    </row>
    <row r="863" spans="1:16" x14ac:dyDescent="0.25">
      <c r="A863" t="s">
        <v>1204</v>
      </c>
      <c r="B863" t="s">
        <v>19</v>
      </c>
      <c r="C863">
        <v>0</v>
      </c>
      <c r="D863" t="s">
        <v>14</v>
      </c>
      <c r="E863">
        <f>IF(D863="Yes",1,0)</f>
        <v>0</v>
      </c>
      <c r="F863" t="s">
        <v>14</v>
      </c>
      <c r="G863">
        <f>IF(Table1[[#This Row],[Dependents]]="Yes",1,0)</f>
        <v>0</v>
      </c>
      <c r="H863">
        <v>20</v>
      </c>
      <c r="I863" t="s">
        <v>13</v>
      </c>
      <c r="J863" t="s">
        <v>15</v>
      </c>
      <c r="K863" t="s">
        <v>16</v>
      </c>
      <c r="L863" t="s">
        <v>14</v>
      </c>
      <c r="M863" t="s">
        <v>21</v>
      </c>
      <c r="N863">
        <v>59.2</v>
      </c>
      <c r="O863">
        <v>1191.2</v>
      </c>
      <c r="P863" t="s">
        <v>14</v>
      </c>
    </row>
    <row r="864" spans="1:16" x14ac:dyDescent="0.25">
      <c r="A864" t="s">
        <v>886</v>
      </c>
      <c r="B864" t="s">
        <v>12</v>
      </c>
      <c r="C864">
        <v>0</v>
      </c>
      <c r="D864" t="s">
        <v>14</v>
      </c>
      <c r="E864">
        <f>IF(D864="Yes",1,0)</f>
        <v>0</v>
      </c>
      <c r="F864" t="s">
        <v>14</v>
      </c>
      <c r="G864">
        <f>IF(Table1[[#This Row],[Dependents]]="Yes",1,0)</f>
        <v>0</v>
      </c>
      <c r="H864">
        <v>3</v>
      </c>
      <c r="I864" t="s">
        <v>13</v>
      </c>
      <c r="J864" t="s">
        <v>23</v>
      </c>
      <c r="K864" t="s">
        <v>16</v>
      </c>
      <c r="L864" t="s">
        <v>13</v>
      </c>
      <c r="M864" t="s">
        <v>17</v>
      </c>
      <c r="N864">
        <v>70.150000000000006</v>
      </c>
      <c r="O864">
        <v>194.2</v>
      </c>
      <c r="P864" t="s">
        <v>14</v>
      </c>
    </row>
    <row r="865" spans="1:16" x14ac:dyDescent="0.25">
      <c r="A865" t="s">
        <v>887</v>
      </c>
      <c r="B865" t="s">
        <v>12</v>
      </c>
      <c r="C865">
        <v>0</v>
      </c>
      <c r="D865" t="s">
        <v>14</v>
      </c>
      <c r="E865">
        <f>IF(D865="Yes",1,0)</f>
        <v>0</v>
      </c>
      <c r="F865" t="s">
        <v>13</v>
      </c>
      <c r="G865">
        <f>IF(Table1[[#This Row],[Dependents]]="Yes",1,0)</f>
        <v>1</v>
      </c>
      <c r="H865">
        <v>9</v>
      </c>
      <c r="I865" t="s">
        <v>13</v>
      </c>
      <c r="J865" t="s">
        <v>15</v>
      </c>
      <c r="K865" t="s">
        <v>16</v>
      </c>
      <c r="L865" t="s">
        <v>13</v>
      </c>
      <c r="M865" t="s">
        <v>25</v>
      </c>
      <c r="N865">
        <v>69.400000000000006</v>
      </c>
      <c r="O865">
        <v>571.45000000000005</v>
      </c>
      <c r="P865" t="s">
        <v>14</v>
      </c>
    </row>
    <row r="866" spans="1:16" x14ac:dyDescent="0.25">
      <c r="A866" t="s">
        <v>888</v>
      </c>
      <c r="B866" t="s">
        <v>12</v>
      </c>
      <c r="C866">
        <v>0</v>
      </c>
      <c r="D866" t="s">
        <v>14</v>
      </c>
      <c r="E866">
        <f>IF(D866="Yes",1,0)</f>
        <v>0</v>
      </c>
      <c r="F866" t="s">
        <v>14</v>
      </c>
      <c r="G866">
        <f>IF(Table1[[#This Row],[Dependents]]="Yes",1,0)</f>
        <v>0</v>
      </c>
      <c r="H866">
        <v>1</v>
      </c>
      <c r="I866" t="s">
        <v>13</v>
      </c>
      <c r="J866" t="s">
        <v>23</v>
      </c>
      <c r="K866" t="s">
        <v>16</v>
      </c>
      <c r="L866" t="s">
        <v>13</v>
      </c>
      <c r="M866" t="s">
        <v>17</v>
      </c>
      <c r="N866">
        <v>80.25</v>
      </c>
      <c r="O866">
        <v>80.25</v>
      </c>
      <c r="P866" t="s">
        <v>13</v>
      </c>
    </row>
    <row r="867" spans="1:16" x14ac:dyDescent="0.25">
      <c r="A867" t="s">
        <v>1205</v>
      </c>
      <c r="B867" t="s">
        <v>19</v>
      </c>
      <c r="C867">
        <v>0</v>
      </c>
      <c r="D867" t="s">
        <v>14</v>
      </c>
      <c r="E867">
        <f>IF(D867="Yes",1,0)</f>
        <v>0</v>
      </c>
      <c r="F867" t="s">
        <v>14</v>
      </c>
      <c r="G867">
        <f>IF(Table1[[#This Row],[Dependents]]="Yes",1,0)</f>
        <v>0</v>
      </c>
      <c r="H867">
        <v>11</v>
      </c>
      <c r="I867" t="s">
        <v>13</v>
      </c>
      <c r="J867" t="s">
        <v>23</v>
      </c>
      <c r="K867" t="s">
        <v>16</v>
      </c>
      <c r="L867" t="s">
        <v>13</v>
      </c>
      <c r="M867" t="s">
        <v>27</v>
      </c>
      <c r="N867">
        <v>75.900000000000006</v>
      </c>
      <c r="O867">
        <v>866.4</v>
      </c>
      <c r="P867" t="s">
        <v>14</v>
      </c>
    </row>
    <row r="868" spans="1:16" x14ac:dyDescent="0.25">
      <c r="A868" t="s">
        <v>1210</v>
      </c>
      <c r="B868" t="s">
        <v>19</v>
      </c>
      <c r="C868">
        <v>0</v>
      </c>
      <c r="D868" t="s">
        <v>13</v>
      </c>
      <c r="E868">
        <f>IF(D868="Yes",1,0)</f>
        <v>1</v>
      </c>
      <c r="F868" t="s">
        <v>13</v>
      </c>
      <c r="G868">
        <f>IF(Table1[[#This Row],[Dependents]]="Yes",1,0)</f>
        <v>1</v>
      </c>
      <c r="H868">
        <v>63</v>
      </c>
      <c r="I868" t="s">
        <v>14</v>
      </c>
      <c r="J868" t="s">
        <v>15</v>
      </c>
      <c r="K868" t="s">
        <v>30</v>
      </c>
      <c r="L868" t="s">
        <v>14</v>
      </c>
      <c r="M868" t="s">
        <v>17</v>
      </c>
      <c r="N868">
        <v>59</v>
      </c>
      <c r="O868">
        <v>3707.6</v>
      </c>
      <c r="P868" t="s">
        <v>14</v>
      </c>
    </row>
    <row r="869" spans="1:16" x14ac:dyDescent="0.25">
      <c r="A869" t="s">
        <v>891</v>
      </c>
      <c r="B869" t="s">
        <v>12</v>
      </c>
      <c r="C869">
        <v>0</v>
      </c>
      <c r="D869" t="s">
        <v>13</v>
      </c>
      <c r="E869">
        <f>IF(D869="Yes",1,0)</f>
        <v>1</v>
      </c>
      <c r="F869" t="s">
        <v>13</v>
      </c>
      <c r="G869">
        <f>IF(Table1[[#This Row],[Dependents]]="Yes",1,0)</f>
        <v>1</v>
      </c>
      <c r="H869">
        <v>69</v>
      </c>
      <c r="I869" t="s">
        <v>13</v>
      </c>
      <c r="J869" t="s">
        <v>14</v>
      </c>
      <c r="K869" t="s">
        <v>30</v>
      </c>
      <c r="L869" t="s">
        <v>14</v>
      </c>
      <c r="M869" t="s">
        <v>21</v>
      </c>
      <c r="N869">
        <v>20.2</v>
      </c>
      <c r="O869">
        <v>1412.65</v>
      </c>
      <c r="P869" t="s">
        <v>14</v>
      </c>
    </row>
    <row r="870" spans="1:16" x14ac:dyDescent="0.25">
      <c r="A870" t="s">
        <v>1212</v>
      </c>
      <c r="B870" t="s">
        <v>19</v>
      </c>
      <c r="C870">
        <v>0</v>
      </c>
      <c r="D870" t="s">
        <v>14</v>
      </c>
      <c r="E870">
        <f>IF(D870="Yes",1,0)</f>
        <v>0</v>
      </c>
      <c r="F870" t="s">
        <v>14</v>
      </c>
      <c r="G870">
        <f>IF(Table1[[#This Row],[Dependents]]="Yes",1,0)</f>
        <v>0</v>
      </c>
      <c r="H870">
        <v>66</v>
      </c>
      <c r="I870" t="s">
        <v>14</v>
      </c>
      <c r="J870" t="s">
        <v>15</v>
      </c>
      <c r="K870" t="s">
        <v>20</v>
      </c>
      <c r="L870" t="s">
        <v>14</v>
      </c>
      <c r="M870" t="s">
        <v>25</v>
      </c>
      <c r="N870">
        <v>29.45</v>
      </c>
      <c r="O870">
        <v>1983.15</v>
      </c>
      <c r="P870" t="s">
        <v>14</v>
      </c>
    </row>
    <row r="871" spans="1:16" x14ac:dyDescent="0.25">
      <c r="A871" t="s">
        <v>1216</v>
      </c>
      <c r="B871" t="s">
        <v>19</v>
      </c>
      <c r="C871">
        <v>0</v>
      </c>
      <c r="D871" t="s">
        <v>13</v>
      </c>
      <c r="E871">
        <f>IF(D871="Yes",1,0)</f>
        <v>1</v>
      </c>
      <c r="F871" t="s">
        <v>14</v>
      </c>
      <c r="G871">
        <f>IF(Table1[[#This Row],[Dependents]]="Yes",1,0)</f>
        <v>0</v>
      </c>
      <c r="H871">
        <v>72</v>
      </c>
      <c r="I871" t="s">
        <v>13</v>
      </c>
      <c r="J871" t="s">
        <v>15</v>
      </c>
      <c r="K871" t="s">
        <v>30</v>
      </c>
      <c r="L871" t="s">
        <v>13</v>
      </c>
      <c r="M871" t="s">
        <v>21</v>
      </c>
      <c r="N871">
        <v>87.1</v>
      </c>
      <c r="O871">
        <v>6230.1</v>
      </c>
      <c r="P871" t="s">
        <v>14</v>
      </c>
    </row>
    <row r="872" spans="1:16" x14ac:dyDescent="0.25">
      <c r="A872" t="s">
        <v>1218</v>
      </c>
      <c r="B872" t="s">
        <v>19</v>
      </c>
      <c r="C872">
        <v>0</v>
      </c>
      <c r="D872" t="s">
        <v>13</v>
      </c>
      <c r="E872">
        <f>IF(D872="Yes",1,0)</f>
        <v>1</v>
      </c>
      <c r="F872" t="s">
        <v>14</v>
      </c>
      <c r="G872">
        <f>IF(Table1[[#This Row],[Dependents]]="Yes",1,0)</f>
        <v>0</v>
      </c>
      <c r="H872">
        <v>37</v>
      </c>
      <c r="I872" t="s">
        <v>13</v>
      </c>
      <c r="J872" t="s">
        <v>23</v>
      </c>
      <c r="K872" t="s">
        <v>16</v>
      </c>
      <c r="L872" t="s">
        <v>13</v>
      </c>
      <c r="M872" t="s">
        <v>17</v>
      </c>
      <c r="N872">
        <v>90.35</v>
      </c>
      <c r="O872">
        <v>3419.3</v>
      </c>
      <c r="P872" t="s">
        <v>14</v>
      </c>
    </row>
    <row r="873" spans="1:16" x14ac:dyDescent="0.25">
      <c r="A873" t="s">
        <v>1222</v>
      </c>
      <c r="B873" t="s">
        <v>19</v>
      </c>
      <c r="C873">
        <v>1</v>
      </c>
      <c r="D873" t="s">
        <v>13</v>
      </c>
      <c r="E873">
        <f>IF(D873="Yes",1,0)</f>
        <v>1</v>
      </c>
      <c r="F873" t="s">
        <v>13</v>
      </c>
      <c r="G873">
        <f>IF(Table1[[#This Row],[Dependents]]="Yes",1,0)</f>
        <v>1</v>
      </c>
      <c r="H873">
        <v>60</v>
      </c>
      <c r="I873" t="s">
        <v>13</v>
      </c>
      <c r="J873" t="s">
        <v>23</v>
      </c>
      <c r="K873" t="s">
        <v>16</v>
      </c>
      <c r="L873" t="s">
        <v>13</v>
      </c>
      <c r="M873" t="s">
        <v>17</v>
      </c>
      <c r="N873">
        <v>80.95</v>
      </c>
      <c r="O873">
        <v>4859.1000000000004</v>
      </c>
      <c r="P873" t="s">
        <v>14</v>
      </c>
    </row>
    <row r="874" spans="1:16" x14ac:dyDescent="0.25">
      <c r="A874" t="s">
        <v>1225</v>
      </c>
      <c r="B874" t="s">
        <v>19</v>
      </c>
      <c r="C874">
        <v>0</v>
      </c>
      <c r="D874" t="s">
        <v>13</v>
      </c>
      <c r="E874">
        <f>IF(D874="Yes",1,0)</f>
        <v>1</v>
      </c>
      <c r="F874" t="s">
        <v>14</v>
      </c>
      <c r="G874">
        <f>IF(Table1[[#This Row],[Dependents]]="Yes",1,0)</f>
        <v>0</v>
      </c>
      <c r="H874">
        <v>58</v>
      </c>
      <c r="I874" t="s">
        <v>13</v>
      </c>
      <c r="J874" t="s">
        <v>14</v>
      </c>
      <c r="K874" t="s">
        <v>30</v>
      </c>
      <c r="L874" t="s">
        <v>14</v>
      </c>
      <c r="M874" t="s">
        <v>27</v>
      </c>
      <c r="N874">
        <v>20.75</v>
      </c>
      <c r="O874">
        <v>1185.95</v>
      </c>
      <c r="P874" t="s">
        <v>14</v>
      </c>
    </row>
    <row r="875" spans="1:16" x14ac:dyDescent="0.25">
      <c r="A875" t="s">
        <v>1226</v>
      </c>
      <c r="B875" t="s">
        <v>19</v>
      </c>
      <c r="C875">
        <v>0</v>
      </c>
      <c r="D875" t="s">
        <v>13</v>
      </c>
      <c r="E875">
        <f>IF(D875="Yes",1,0)</f>
        <v>1</v>
      </c>
      <c r="F875" t="s">
        <v>13</v>
      </c>
      <c r="G875">
        <f>IF(Table1[[#This Row],[Dependents]]="Yes",1,0)</f>
        <v>1</v>
      </c>
      <c r="H875">
        <v>1</v>
      </c>
      <c r="I875" t="s">
        <v>13</v>
      </c>
      <c r="J875" t="s">
        <v>14</v>
      </c>
      <c r="K875" t="s">
        <v>20</v>
      </c>
      <c r="L875" t="s">
        <v>14</v>
      </c>
      <c r="M875" t="s">
        <v>27</v>
      </c>
      <c r="N875">
        <v>18.8</v>
      </c>
      <c r="O875">
        <v>18.8</v>
      </c>
      <c r="P875" t="s">
        <v>14</v>
      </c>
    </row>
    <row r="876" spans="1:16" x14ac:dyDescent="0.25">
      <c r="A876" t="s">
        <v>898</v>
      </c>
      <c r="B876" t="s">
        <v>12</v>
      </c>
      <c r="C876">
        <v>0</v>
      </c>
      <c r="D876" t="s">
        <v>14</v>
      </c>
      <c r="E876">
        <f>IF(D876="Yes",1,0)</f>
        <v>0</v>
      </c>
      <c r="F876" t="s">
        <v>14</v>
      </c>
      <c r="G876">
        <f>IF(Table1[[#This Row],[Dependents]]="Yes",1,0)</f>
        <v>0</v>
      </c>
      <c r="H876">
        <v>2</v>
      </c>
      <c r="I876" t="s">
        <v>13</v>
      </c>
      <c r="J876" t="s">
        <v>23</v>
      </c>
      <c r="K876" t="s">
        <v>16</v>
      </c>
      <c r="L876" t="s">
        <v>13</v>
      </c>
      <c r="M876" t="s">
        <v>17</v>
      </c>
      <c r="N876">
        <v>75.900000000000006</v>
      </c>
      <c r="O876">
        <v>143.35</v>
      </c>
      <c r="P876" t="s">
        <v>13</v>
      </c>
    </row>
    <row r="877" spans="1:16" x14ac:dyDescent="0.25">
      <c r="A877" t="s">
        <v>1229</v>
      </c>
      <c r="B877" t="s">
        <v>19</v>
      </c>
      <c r="C877">
        <v>0</v>
      </c>
      <c r="D877" t="s">
        <v>14</v>
      </c>
      <c r="E877">
        <f>IF(D877="Yes",1,0)</f>
        <v>0</v>
      </c>
      <c r="F877" t="s">
        <v>14</v>
      </c>
      <c r="G877">
        <f>IF(Table1[[#This Row],[Dependents]]="Yes",1,0)</f>
        <v>0</v>
      </c>
      <c r="H877">
        <v>35</v>
      </c>
      <c r="I877" t="s">
        <v>13</v>
      </c>
      <c r="J877" t="s">
        <v>14</v>
      </c>
      <c r="K877" t="s">
        <v>16</v>
      </c>
      <c r="L877" t="s">
        <v>13</v>
      </c>
      <c r="M877" t="s">
        <v>17</v>
      </c>
      <c r="N877">
        <v>25.6</v>
      </c>
      <c r="O877">
        <v>901.25</v>
      </c>
      <c r="P877" t="s">
        <v>14</v>
      </c>
    </row>
    <row r="878" spans="1:16" x14ac:dyDescent="0.25">
      <c r="A878" t="s">
        <v>900</v>
      </c>
      <c r="B878" t="s">
        <v>12</v>
      </c>
      <c r="C878">
        <v>0</v>
      </c>
      <c r="D878" t="s">
        <v>13</v>
      </c>
      <c r="E878">
        <f>IF(D878="Yes",1,0)</f>
        <v>1</v>
      </c>
      <c r="F878" t="s">
        <v>14</v>
      </c>
      <c r="G878">
        <f>IF(Table1[[#This Row],[Dependents]]="Yes",1,0)</f>
        <v>0</v>
      </c>
      <c r="H878">
        <v>16</v>
      </c>
      <c r="I878" t="s">
        <v>14</v>
      </c>
      <c r="J878" t="s">
        <v>15</v>
      </c>
      <c r="K878" t="s">
        <v>16</v>
      </c>
      <c r="L878" t="s">
        <v>13</v>
      </c>
      <c r="M878" t="s">
        <v>17</v>
      </c>
      <c r="N878">
        <v>49.95</v>
      </c>
      <c r="O878">
        <v>810.2</v>
      </c>
      <c r="P878" t="s">
        <v>13</v>
      </c>
    </row>
    <row r="879" spans="1:16" x14ac:dyDescent="0.25">
      <c r="A879" t="s">
        <v>901</v>
      </c>
      <c r="B879" t="s">
        <v>12</v>
      </c>
      <c r="C879">
        <v>0</v>
      </c>
      <c r="D879" t="s">
        <v>13</v>
      </c>
      <c r="E879">
        <f>IF(D879="Yes",1,0)</f>
        <v>1</v>
      </c>
      <c r="F879" t="s">
        <v>14</v>
      </c>
      <c r="G879">
        <f>IF(Table1[[#This Row],[Dependents]]="Yes",1,0)</f>
        <v>0</v>
      </c>
      <c r="H879">
        <v>72</v>
      </c>
      <c r="I879" t="s">
        <v>13</v>
      </c>
      <c r="J879" t="s">
        <v>14</v>
      </c>
      <c r="K879" t="s">
        <v>30</v>
      </c>
      <c r="L879" t="s">
        <v>14</v>
      </c>
      <c r="M879" t="s">
        <v>21</v>
      </c>
      <c r="N879">
        <v>24.65</v>
      </c>
      <c r="O879">
        <v>1830.05</v>
      </c>
      <c r="P879" t="s">
        <v>14</v>
      </c>
    </row>
    <row r="880" spans="1:16" x14ac:dyDescent="0.25">
      <c r="A880" t="s">
        <v>1231</v>
      </c>
      <c r="B880" t="s">
        <v>19</v>
      </c>
      <c r="C880">
        <v>0</v>
      </c>
      <c r="D880" t="s">
        <v>13</v>
      </c>
      <c r="E880">
        <f>IF(D880="Yes",1,0)</f>
        <v>1</v>
      </c>
      <c r="F880" t="s">
        <v>13</v>
      </c>
      <c r="G880">
        <f>IF(Table1[[#This Row],[Dependents]]="Yes",1,0)</f>
        <v>1</v>
      </c>
      <c r="H880">
        <v>68</v>
      </c>
      <c r="I880" t="s">
        <v>13</v>
      </c>
      <c r="J880" t="s">
        <v>15</v>
      </c>
      <c r="K880" t="s">
        <v>30</v>
      </c>
      <c r="L880" t="s">
        <v>14</v>
      </c>
      <c r="M880" t="s">
        <v>25</v>
      </c>
      <c r="N880">
        <v>70.8</v>
      </c>
      <c r="O880">
        <v>4859.95</v>
      </c>
      <c r="P880" t="s">
        <v>14</v>
      </c>
    </row>
    <row r="881" spans="1:16" x14ac:dyDescent="0.25">
      <c r="A881" t="s">
        <v>903</v>
      </c>
      <c r="B881" t="s">
        <v>12</v>
      </c>
      <c r="C881">
        <v>0</v>
      </c>
      <c r="D881" t="s">
        <v>13</v>
      </c>
      <c r="E881">
        <f>IF(D881="Yes",1,0)</f>
        <v>1</v>
      </c>
      <c r="F881" t="s">
        <v>14</v>
      </c>
      <c r="G881">
        <f>IF(Table1[[#This Row],[Dependents]]="Yes",1,0)</f>
        <v>0</v>
      </c>
      <c r="H881">
        <v>49</v>
      </c>
      <c r="I881" t="s">
        <v>13</v>
      </c>
      <c r="J881" t="s">
        <v>23</v>
      </c>
      <c r="K881" t="s">
        <v>16</v>
      </c>
      <c r="L881" t="s">
        <v>13</v>
      </c>
      <c r="M881" t="s">
        <v>27</v>
      </c>
      <c r="N881">
        <v>100.85</v>
      </c>
      <c r="O881">
        <v>4847.3500000000004</v>
      </c>
      <c r="P881" t="s">
        <v>14</v>
      </c>
    </row>
    <row r="882" spans="1:16" x14ac:dyDescent="0.25">
      <c r="A882" t="s">
        <v>1232</v>
      </c>
      <c r="B882" t="s">
        <v>19</v>
      </c>
      <c r="C882">
        <v>0</v>
      </c>
      <c r="D882" t="s">
        <v>13</v>
      </c>
      <c r="E882">
        <f>IF(D882="Yes",1,0)</f>
        <v>1</v>
      </c>
      <c r="F882" t="s">
        <v>14</v>
      </c>
      <c r="G882">
        <f>IF(Table1[[#This Row],[Dependents]]="Yes",1,0)</f>
        <v>0</v>
      </c>
      <c r="H882">
        <v>47</v>
      </c>
      <c r="I882" t="s">
        <v>13</v>
      </c>
      <c r="J882" t="s">
        <v>14</v>
      </c>
      <c r="K882" t="s">
        <v>16</v>
      </c>
      <c r="L882" t="s">
        <v>14</v>
      </c>
      <c r="M882" t="s">
        <v>17</v>
      </c>
      <c r="N882">
        <v>25.4</v>
      </c>
      <c r="O882">
        <v>1139.2</v>
      </c>
      <c r="P882" t="s">
        <v>14</v>
      </c>
    </row>
    <row r="883" spans="1:16" x14ac:dyDescent="0.25">
      <c r="A883" t="s">
        <v>1238</v>
      </c>
      <c r="B883" t="s">
        <v>19</v>
      </c>
      <c r="C883">
        <v>0</v>
      </c>
      <c r="D883" t="s">
        <v>14</v>
      </c>
      <c r="E883">
        <f>IF(D883="Yes",1,0)</f>
        <v>0</v>
      </c>
      <c r="F883" t="s">
        <v>14</v>
      </c>
      <c r="G883">
        <f>IF(Table1[[#This Row],[Dependents]]="Yes",1,0)</f>
        <v>0</v>
      </c>
      <c r="H883">
        <v>14</v>
      </c>
      <c r="I883" t="s">
        <v>13</v>
      </c>
      <c r="J883" t="s">
        <v>14</v>
      </c>
      <c r="K883" t="s">
        <v>20</v>
      </c>
      <c r="L883" t="s">
        <v>13</v>
      </c>
      <c r="M883" t="s">
        <v>25</v>
      </c>
      <c r="N883">
        <v>24.8</v>
      </c>
      <c r="O883">
        <v>321.7</v>
      </c>
      <c r="P883" t="s">
        <v>14</v>
      </c>
    </row>
    <row r="884" spans="1:16" x14ac:dyDescent="0.25">
      <c r="A884" t="s">
        <v>1241</v>
      </c>
      <c r="B884" t="s">
        <v>19</v>
      </c>
      <c r="C884">
        <v>0</v>
      </c>
      <c r="D884" t="s">
        <v>13</v>
      </c>
      <c r="E884">
        <f>IF(D884="Yes",1,0)</f>
        <v>1</v>
      </c>
      <c r="F884" t="s">
        <v>13</v>
      </c>
      <c r="G884">
        <f>IF(Table1[[#This Row],[Dependents]]="Yes",1,0)</f>
        <v>1</v>
      </c>
      <c r="H884">
        <v>66</v>
      </c>
      <c r="I884" t="s">
        <v>13</v>
      </c>
      <c r="J884" t="s">
        <v>23</v>
      </c>
      <c r="K884" t="s">
        <v>20</v>
      </c>
      <c r="L884" t="s">
        <v>13</v>
      </c>
      <c r="M884" t="s">
        <v>21</v>
      </c>
      <c r="N884">
        <v>103.15</v>
      </c>
      <c r="O884">
        <v>7031.3</v>
      </c>
      <c r="P884" t="s">
        <v>14</v>
      </c>
    </row>
    <row r="885" spans="1:16" x14ac:dyDescent="0.25">
      <c r="A885" t="s">
        <v>1246</v>
      </c>
      <c r="B885" t="s">
        <v>19</v>
      </c>
      <c r="C885">
        <v>0</v>
      </c>
      <c r="D885" t="s">
        <v>13</v>
      </c>
      <c r="E885">
        <f>IF(D885="Yes",1,0)</f>
        <v>1</v>
      </c>
      <c r="F885" t="s">
        <v>14</v>
      </c>
      <c r="G885">
        <f>IF(Table1[[#This Row],[Dependents]]="Yes",1,0)</f>
        <v>0</v>
      </c>
      <c r="H885">
        <v>72</v>
      </c>
      <c r="I885" t="s">
        <v>13</v>
      </c>
      <c r="J885" t="s">
        <v>15</v>
      </c>
      <c r="K885" t="s">
        <v>30</v>
      </c>
      <c r="L885" t="s">
        <v>13</v>
      </c>
      <c r="M885" t="s">
        <v>17</v>
      </c>
      <c r="N885">
        <v>85.25</v>
      </c>
      <c r="O885">
        <v>6083.1</v>
      </c>
      <c r="P885" t="s">
        <v>14</v>
      </c>
    </row>
    <row r="886" spans="1:16" x14ac:dyDescent="0.25">
      <c r="A886" t="s">
        <v>1247</v>
      </c>
      <c r="B886" t="s">
        <v>19</v>
      </c>
      <c r="C886">
        <v>0</v>
      </c>
      <c r="D886" t="s">
        <v>13</v>
      </c>
      <c r="E886">
        <f>IF(D886="Yes",1,0)</f>
        <v>1</v>
      </c>
      <c r="F886" t="s">
        <v>13</v>
      </c>
      <c r="G886">
        <f>IF(Table1[[#This Row],[Dependents]]="Yes",1,0)</f>
        <v>1</v>
      </c>
      <c r="H886">
        <v>23</v>
      </c>
      <c r="I886" t="s">
        <v>13</v>
      </c>
      <c r="J886" t="s">
        <v>14</v>
      </c>
      <c r="K886" t="s">
        <v>30</v>
      </c>
      <c r="L886" t="s">
        <v>14</v>
      </c>
      <c r="M886" t="s">
        <v>25</v>
      </c>
      <c r="N886">
        <v>19.600000000000001</v>
      </c>
      <c r="O886">
        <v>426.65</v>
      </c>
      <c r="P886" t="s">
        <v>14</v>
      </c>
    </row>
    <row r="887" spans="1:16" x14ac:dyDescent="0.25">
      <c r="A887" t="s">
        <v>909</v>
      </c>
      <c r="B887" t="s">
        <v>12</v>
      </c>
      <c r="C887">
        <v>1</v>
      </c>
      <c r="D887" t="s">
        <v>14</v>
      </c>
      <c r="E887">
        <f>IF(D887="Yes",1,0)</f>
        <v>0</v>
      </c>
      <c r="F887" t="s">
        <v>14</v>
      </c>
      <c r="G887">
        <f>IF(Table1[[#This Row],[Dependents]]="Yes",1,0)</f>
        <v>0</v>
      </c>
      <c r="H887">
        <v>16</v>
      </c>
      <c r="I887" t="s">
        <v>13</v>
      </c>
      <c r="J887" t="s">
        <v>23</v>
      </c>
      <c r="K887" t="s">
        <v>16</v>
      </c>
      <c r="L887" t="s">
        <v>13</v>
      </c>
      <c r="M887" t="s">
        <v>17</v>
      </c>
      <c r="N887">
        <v>96.15</v>
      </c>
      <c r="O887">
        <v>1529.2</v>
      </c>
      <c r="P887" t="s">
        <v>13</v>
      </c>
    </row>
    <row r="888" spans="1:16" x14ac:dyDescent="0.25">
      <c r="A888" t="s">
        <v>910</v>
      </c>
      <c r="B888" t="s">
        <v>12</v>
      </c>
      <c r="C888">
        <v>0</v>
      </c>
      <c r="D888" t="s">
        <v>13</v>
      </c>
      <c r="E888">
        <f>IF(D888="Yes",1,0)</f>
        <v>1</v>
      </c>
      <c r="F888" t="s">
        <v>13</v>
      </c>
      <c r="G888">
        <f>IF(Table1[[#This Row],[Dependents]]="Yes",1,0)</f>
        <v>1</v>
      </c>
      <c r="H888">
        <v>3</v>
      </c>
      <c r="I888" t="s">
        <v>13</v>
      </c>
      <c r="J888" t="s">
        <v>15</v>
      </c>
      <c r="K888" t="s">
        <v>16</v>
      </c>
      <c r="L888" t="s">
        <v>13</v>
      </c>
      <c r="M888" t="s">
        <v>25</v>
      </c>
      <c r="N888">
        <v>58.7</v>
      </c>
      <c r="O888">
        <v>168.6</v>
      </c>
      <c r="P888" t="s">
        <v>14</v>
      </c>
    </row>
    <row r="889" spans="1:16" x14ac:dyDescent="0.25">
      <c r="A889" t="s">
        <v>1249</v>
      </c>
      <c r="B889" t="s">
        <v>19</v>
      </c>
      <c r="C889">
        <v>1</v>
      </c>
      <c r="D889" t="s">
        <v>13</v>
      </c>
      <c r="E889">
        <f>IF(D889="Yes",1,0)</f>
        <v>1</v>
      </c>
      <c r="F889" t="s">
        <v>14</v>
      </c>
      <c r="G889">
        <f>IF(Table1[[#This Row],[Dependents]]="Yes",1,0)</f>
        <v>0</v>
      </c>
      <c r="H889">
        <v>27</v>
      </c>
      <c r="I889" t="s">
        <v>13</v>
      </c>
      <c r="J889" t="s">
        <v>23</v>
      </c>
      <c r="K889" t="s">
        <v>16</v>
      </c>
      <c r="L889" t="s">
        <v>13</v>
      </c>
      <c r="M889" t="s">
        <v>17</v>
      </c>
      <c r="N889">
        <v>70.55</v>
      </c>
      <c r="O889">
        <v>1943.9</v>
      </c>
      <c r="P889" t="s">
        <v>14</v>
      </c>
    </row>
    <row r="890" spans="1:16" x14ac:dyDescent="0.25">
      <c r="A890" t="s">
        <v>1251</v>
      </c>
      <c r="B890" t="s">
        <v>19</v>
      </c>
      <c r="C890">
        <v>0</v>
      </c>
      <c r="D890" t="s">
        <v>13</v>
      </c>
      <c r="E890">
        <f>IF(D890="Yes",1,0)</f>
        <v>1</v>
      </c>
      <c r="F890" t="s">
        <v>13</v>
      </c>
      <c r="G890">
        <f>IF(Table1[[#This Row],[Dependents]]="Yes",1,0)</f>
        <v>1</v>
      </c>
      <c r="H890">
        <v>12</v>
      </c>
      <c r="I890" t="s">
        <v>13</v>
      </c>
      <c r="J890" t="s">
        <v>14</v>
      </c>
      <c r="K890" t="s">
        <v>20</v>
      </c>
      <c r="L890" t="s">
        <v>14</v>
      </c>
      <c r="M890" t="s">
        <v>27</v>
      </c>
      <c r="N890">
        <v>26.4</v>
      </c>
      <c r="O890">
        <v>314.95</v>
      </c>
      <c r="P890" t="s">
        <v>14</v>
      </c>
    </row>
    <row r="891" spans="1:16" x14ac:dyDescent="0.25">
      <c r="A891" t="s">
        <v>913</v>
      </c>
      <c r="B891" t="s">
        <v>12</v>
      </c>
      <c r="C891">
        <v>0</v>
      </c>
      <c r="D891" t="s">
        <v>13</v>
      </c>
      <c r="E891">
        <f>IF(D891="Yes",1,0)</f>
        <v>1</v>
      </c>
      <c r="F891" t="s">
        <v>14</v>
      </c>
      <c r="G891">
        <f>IF(Table1[[#This Row],[Dependents]]="Yes",1,0)</f>
        <v>0</v>
      </c>
      <c r="H891">
        <v>21</v>
      </c>
      <c r="I891" t="s">
        <v>14</v>
      </c>
      <c r="J891" t="s">
        <v>15</v>
      </c>
      <c r="K891" t="s">
        <v>16</v>
      </c>
      <c r="L891" t="s">
        <v>14</v>
      </c>
      <c r="M891" t="s">
        <v>17</v>
      </c>
      <c r="N891">
        <v>28.5</v>
      </c>
      <c r="O891">
        <v>629.35</v>
      </c>
      <c r="P891" t="s">
        <v>14</v>
      </c>
    </row>
    <row r="892" spans="1:16" x14ac:dyDescent="0.25">
      <c r="A892" t="s">
        <v>1253</v>
      </c>
      <c r="B892" t="s">
        <v>19</v>
      </c>
      <c r="C892">
        <v>0</v>
      </c>
      <c r="D892" t="s">
        <v>13</v>
      </c>
      <c r="E892">
        <f>IF(D892="Yes",1,0)</f>
        <v>1</v>
      </c>
      <c r="F892" t="s">
        <v>13</v>
      </c>
      <c r="G892">
        <f>IF(Table1[[#This Row],[Dependents]]="Yes",1,0)</f>
        <v>1</v>
      </c>
      <c r="H892">
        <v>7</v>
      </c>
      <c r="I892" t="s">
        <v>14</v>
      </c>
      <c r="J892" t="s">
        <v>15</v>
      </c>
      <c r="K892" t="s">
        <v>16</v>
      </c>
      <c r="L892" t="s">
        <v>14</v>
      </c>
      <c r="M892" t="s">
        <v>27</v>
      </c>
      <c r="N892">
        <v>58.85</v>
      </c>
      <c r="O892">
        <v>465.7</v>
      </c>
      <c r="P892" t="s">
        <v>14</v>
      </c>
    </row>
    <row r="893" spans="1:16" x14ac:dyDescent="0.25">
      <c r="A893" t="s">
        <v>915</v>
      </c>
      <c r="B893" t="s">
        <v>12</v>
      </c>
      <c r="C893">
        <v>0</v>
      </c>
      <c r="D893" t="s">
        <v>14</v>
      </c>
      <c r="E893">
        <f>IF(D893="Yes",1,0)</f>
        <v>0</v>
      </c>
      <c r="F893" t="s">
        <v>14</v>
      </c>
      <c r="G893">
        <f>IF(Table1[[#This Row],[Dependents]]="Yes",1,0)</f>
        <v>0</v>
      </c>
      <c r="H893">
        <v>15</v>
      </c>
      <c r="I893" t="s">
        <v>13</v>
      </c>
      <c r="J893" t="s">
        <v>14</v>
      </c>
      <c r="K893" t="s">
        <v>16</v>
      </c>
      <c r="L893" t="s">
        <v>14</v>
      </c>
      <c r="M893" t="s">
        <v>21</v>
      </c>
      <c r="N893">
        <v>19.399999999999999</v>
      </c>
      <c r="O893">
        <v>289.3</v>
      </c>
      <c r="P893" t="s">
        <v>13</v>
      </c>
    </row>
    <row r="894" spans="1:16" x14ac:dyDescent="0.25">
      <c r="A894" t="s">
        <v>1254</v>
      </c>
      <c r="B894" t="s">
        <v>19</v>
      </c>
      <c r="C894">
        <v>0</v>
      </c>
      <c r="D894" t="s">
        <v>13</v>
      </c>
      <c r="E894">
        <f>IF(D894="Yes",1,0)</f>
        <v>1</v>
      </c>
      <c r="F894" t="s">
        <v>13</v>
      </c>
      <c r="G894">
        <f>IF(Table1[[#This Row],[Dependents]]="Yes",1,0)</f>
        <v>1</v>
      </c>
      <c r="H894">
        <v>60</v>
      </c>
      <c r="I894" t="s">
        <v>13</v>
      </c>
      <c r="J894" t="s">
        <v>14</v>
      </c>
      <c r="K894" t="s">
        <v>30</v>
      </c>
      <c r="L894" t="s">
        <v>14</v>
      </c>
      <c r="M894" t="s">
        <v>25</v>
      </c>
      <c r="N894">
        <v>19.649999999999999</v>
      </c>
      <c r="O894">
        <v>1161.75</v>
      </c>
      <c r="P894" t="s">
        <v>14</v>
      </c>
    </row>
    <row r="895" spans="1:16" x14ac:dyDescent="0.25">
      <c r="A895" t="s">
        <v>917</v>
      </c>
      <c r="B895" t="s">
        <v>12</v>
      </c>
      <c r="C895">
        <v>0</v>
      </c>
      <c r="D895" t="s">
        <v>13</v>
      </c>
      <c r="E895">
        <f>IF(D895="Yes",1,0)</f>
        <v>1</v>
      </c>
      <c r="F895" t="s">
        <v>13</v>
      </c>
      <c r="G895">
        <f>IF(Table1[[#This Row],[Dependents]]="Yes",1,0)</f>
        <v>1</v>
      </c>
      <c r="H895">
        <v>45</v>
      </c>
      <c r="I895" t="s">
        <v>13</v>
      </c>
      <c r="J895" t="s">
        <v>23</v>
      </c>
      <c r="K895" t="s">
        <v>16</v>
      </c>
      <c r="L895" t="s">
        <v>13</v>
      </c>
      <c r="M895" t="s">
        <v>17</v>
      </c>
      <c r="N895">
        <v>105.15</v>
      </c>
      <c r="O895">
        <v>4730.8999999999996</v>
      </c>
      <c r="P895" t="s">
        <v>14</v>
      </c>
    </row>
    <row r="896" spans="1:16" x14ac:dyDescent="0.25">
      <c r="A896" t="s">
        <v>918</v>
      </c>
      <c r="B896" t="s">
        <v>12</v>
      </c>
      <c r="C896">
        <v>0</v>
      </c>
      <c r="D896" t="s">
        <v>13</v>
      </c>
      <c r="E896">
        <f>IF(D896="Yes",1,0)</f>
        <v>1</v>
      </c>
      <c r="F896" t="s">
        <v>13</v>
      </c>
      <c r="G896">
        <f>IF(Table1[[#This Row],[Dependents]]="Yes",1,0)</f>
        <v>1</v>
      </c>
      <c r="H896">
        <v>24</v>
      </c>
      <c r="I896" t="s">
        <v>13</v>
      </c>
      <c r="J896" t="s">
        <v>23</v>
      </c>
      <c r="K896" t="s">
        <v>20</v>
      </c>
      <c r="L896" t="s">
        <v>14</v>
      </c>
      <c r="M896" t="s">
        <v>21</v>
      </c>
      <c r="N896">
        <v>83.15</v>
      </c>
      <c r="O896">
        <v>2033.05</v>
      </c>
      <c r="P896" t="s">
        <v>14</v>
      </c>
    </row>
    <row r="897" spans="1:16" x14ac:dyDescent="0.25">
      <c r="A897" t="s">
        <v>919</v>
      </c>
      <c r="B897" t="s">
        <v>12</v>
      </c>
      <c r="C897">
        <v>0</v>
      </c>
      <c r="D897" t="s">
        <v>13</v>
      </c>
      <c r="E897">
        <f>IF(D897="Yes",1,0)</f>
        <v>1</v>
      </c>
      <c r="F897" t="s">
        <v>14</v>
      </c>
      <c r="G897">
        <f>IF(Table1[[#This Row],[Dependents]]="Yes",1,0)</f>
        <v>0</v>
      </c>
      <c r="H897">
        <v>56</v>
      </c>
      <c r="I897" t="s">
        <v>13</v>
      </c>
      <c r="J897" t="s">
        <v>23</v>
      </c>
      <c r="K897" t="s">
        <v>30</v>
      </c>
      <c r="L897" t="s">
        <v>14</v>
      </c>
      <c r="M897" t="s">
        <v>21</v>
      </c>
      <c r="N897">
        <v>103.2</v>
      </c>
      <c r="O897">
        <v>5744.35</v>
      </c>
      <c r="P897" t="s">
        <v>14</v>
      </c>
    </row>
    <row r="898" spans="1:16" x14ac:dyDescent="0.25">
      <c r="A898" t="s">
        <v>920</v>
      </c>
      <c r="B898" t="s">
        <v>12</v>
      </c>
      <c r="C898">
        <v>0</v>
      </c>
      <c r="D898" t="s">
        <v>14</v>
      </c>
      <c r="E898">
        <f>IF(D898="Yes",1,0)</f>
        <v>0</v>
      </c>
      <c r="F898" t="s">
        <v>14</v>
      </c>
      <c r="G898">
        <f>IF(Table1[[#This Row],[Dependents]]="Yes",1,0)</f>
        <v>0</v>
      </c>
      <c r="H898">
        <v>1</v>
      </c>
      <c r="I898" t="s">
        <v>13</v>
      </c>
      <c r="J898" t="s">
        <v>23</v>
      </c>
      <c r="K898" t="s">
        <v>16</v>
      </c>
      <c r="L898" t="s">
        <v>14</v>
      </c>
      <c r="M898" t="s">
        <v>17</v>
      </c>
      <c r="N898">
        <v>75.8</v>
      </c>
      <c r="O898">
        <v>75.8</v>
      </c>
      <c r="P898" t="s">
        <v>13</v>
      </c>
    </row>
    <row r="899" spans="1:16" x14ac:dyDescent="0.25">
      <c r="A899" t="s">
        <v>921</v>
      </c>
      <c r="B899" t="s">
        <v>12</v>
      </c>
      <c r="C899">
        <v>0</v>
      </c>
      <c r="D899" t="s">
        <v>14</v>
      </c>
      <c r="E899">
        <f>IF(D899="Yes",1,0)</f>
        <v>0</v>
      </c>
      <c r="F899" t="s">
        <v>14</v>
      </c>
      <c r="G899">
        <f>IF(Table1[[#This Row],[Dependents]]="Yes",1,0)</f>
        <v>0</v>
      </c>
      <c r="H899">
        <v>7</v>
      </c>
      <c r="I899" t="s">
        <v>13</v>
      </c>
      <c r="J899" t="s">
        <v>23</v>
      </c>
      <c r="K899" t="s">
        <v>16</v>
      </c>
      <c r="L899" t="s">
        <v>13</v>
      </c>
      <c r="M899" t="s">
        <v>17</v>
      </c>
      <c r="N899">
        <v>79.3</v>
      </c>
      <c r="O899">
        <v>523.15</v>
      </c>
      <c r="P899" t="s">
        <v>13</v>
      </c>
    </row>
    <row r="900" spans="1:16" x14ac:dyDescent="0.25">
      <c r="A900" t="s">
        <v>922</v>
      </c>
      <c r="B900" t="s">
        <v>12</v>
      </c>
      <c r="C900">
        <v>1</v>
      </c>
      <c r="D900" t="s">
        <v>13</v>
      </c>
      <c r="E900">
        <f>IF(D900="Yes",1,0)</f>
        <v>1</v>
      </c>
      <c r="F900" t="s">
        <v>14</v>
      </c>
      <c r="G900">
        <f>IF(Table1[[#This Row],[Dependents]]="Yes",1,0)</f>
        <v>0</v>
      </c>
      <c r="H900">
        <v>55</v>
      </c>
      <c r="I900" t="s">
        <v>13</v>
      </c>
      <c r="J900" t="s">
        <v>23</v>
      </c>
      <c r="K900" t="s">
        <v>30</v>
      </c>
      <c r="L900" t="s">
        <v>14</v>
      </c>
      <c r="M900" t="s">
        <v>25</v>
      </c>
      <c r="N900">
        <v>88.8</v>
      </c>
      <c r="O900">
        <v>4805.3</v>
      </c>
      <c r="P900" t="s">
        <v>14</v>
      </c>
    </row>
    <row r="901" spans="1:16" x14ac:dyDescent="0.25">
      <c r="A901" t="s">
        <v>923</v>
      </c>
      <c r="B901" t="s">
        <v>12</v>
      </c>
      <c r="C901">
        <v>0</v>
      </c>
      <c r="D901" t="s">
        <v>14</v>
      </c>
      <c r="E901">
        <f>IF(D901="Yes",1,0)</f>
        <v>0</v>
      </c>
      <c r="F901" t="s">
        <v>14</v>
      </c>
      <c r="G901">
        <f>IF(Table1[[#This Row],[Dependents]]="Yes",1,0)</f>
        <v>0</v>
      </c>
      <c r="H901">
        <v>2</v>
      </c>
      <c r="I901" t="s">
        <v>14</v>
      </c>
      <c r="J901" t="s">
        <v>15</v>
      </c>
      <c r="K901" t="s">
        <v>16</v>
      </c>
      <c r="L901" t="s">
        <v>13</v>
      </c>
      <c r="M901" t="s">
        <v>17</v>
      </c>
      <c r="N901">
        <v>30.9</v>
      </c>
      <c r="O901">
        <v>59.05</v>
      </c>
      <c r="P901" t="s">
        <v>13</v>
      </c>
    </row>
    <row r="902" spans="1:16" x14ac:dyDescent="0.25">
      <c r="A902" t="s">
        <v>924</v>
      </c>
      <c r="B902" t="s">
        <v>12</v>
      </c>
      <c r="C902">
        <v>0</v>
      </c>
      <c r="D902" t="s">
        <v>13</v>
      </c>
      <c r="E902">
        <f>IF(D902="Yes",1,0)</f>
        <v>1</v>
      </c>
      <c r="F902" t="s">
        <v>13</v>
      </c>
      <c r="G902">
        <f>IF(Table1[[#This Row],[Dependents]]="Yes",1,0)</f>
        <v>1</v>
      </c>
      <c r="H902">
        <v>72</v>
      </c>
      <c r="I902" t="s">
        <v>13</v>
      </c>
      <c r="J902" t="s">
        <v>15</v>
      </c>
      <c r="K902" t="s">
        <v>30</v>
      </c>
      <c r="L902" t="s">
        <v>13</v>
      </c>
      <c r="M902" t="s">
        <v>25</v>
      </c>
      <c r="N902">
        <v>85.9</v>
      </c>
      <c r="O902">
        <v>6110.75</v>
      </c>
      <c r="P902" t="s">
        <v>14</v>
      </c>
    </row>
    <row r="903" spans="1:16" x14ac:dyDescent="0.25">
      <c r="A903" t="s">
        <v>925</v>
      </c>
      <c r="B903" t="s">
        <v>12</v>
      </c>
      <c r="C903">
        <v>1</v>
      </c>
      <c r="D903" t="s">
        <v>14</v>
      </c>
      <c r="E903">
        <f>IF(D903="Yes",1,0)</f>
        <v>0</v>
      </c>
      <c r="F903" t="s">
        <v>14</v>
      </c>
      <c r="G903">
        <f>IF(Table1[[#This Row],[Dependents]]="Yes",1,0)</f>
        <v>0</v>
      </c>
      <c r="H903">
        <v>45</v>
      </c>
      <c r="I903" t="s">
        <v>14</v>
      </c>
      <c r="J903" t="s">
        <v>15</v>
      </c>
      <c r="K903" t="s">
        <v>20</v>
      </c>
      <c r="L903" t="s">
        <v>14</v>
      </c>
      <c r="M903" t="s">
        <v>17</v>
      </c>
      <c r="N903">
        <v>34.200000000000003</v>
      </c>
      <c r="O903">
        <v>1596.6</v>
      </c>
      <c r="P903" t="s">
        <v>14</v>
      </c>
    </row>
    <row r="904" spans="1:16" x14ac:dyDescent="0.25">
      <c r="A904" t="s">
        <v>926</v>
      </c>
      <c r="B904" t="s">
        <v>12</v>
      </c>
      <c r="C904">
        <v>1</v>
      </c>
      <c r="D904" t="s">
        <v>14</v>
      </c>
      <c r="E904">
        <f>IF(D904="Yes",1,0)</f>
        <v>0</v>
      </c>
      <c r="F904" t="s">
        <v>14</v>
      </c>
      <c r="G904">
        <f>IF(Table1[[#This Row],[Dependents]]="Yes",1,0)</f>
        <v>0</v>
      </c>
      <c r="H904">
        <v>46</v>
      </c>
      <c r="I904" t="s">
        <v>13</v>
      </c>
      <c r="J904" t="s">
        <v>23</v>
      </c>
      <c r="K904" t="s">
        <v>20</v>
      </c>
      <c r="L904" t="s">
        <v>14</v>
      </c>
      <c r="M904" t="s">
        <v>25</v>
      </c>
      <c r="N904">
        <v>95.25</v>
      </c>
      <c r="O904">
        <v>4424.2</v>
      </c>
      <c r="P904" t="s">
        <v>13</v>
      </c>
    </row>
    <row r="905" spans="1:16" x14ac:dyDescent="0.25">
      <c r="A905" t="s">
        <v>1255</v>
      </c>
      <c r="B905" t="s">
        <v>19</v>
      </c>
      <c r="C905">
        <v>0</v>
      </c>
      <c r="D905" t="s">
        <v>13</v>
      </c>
      <c r="E905">
        <f>IF(D905="Yes",1,0)</f>
        <v>1</v>
      </c>
      <c r="F905" t="s">
        <v>14</v>
      </c>
      <c r="G905">
        <f>IF(Table1[[#This Row],[Dependents]]="Yes",1,0)</f>
        <v>0</v>
      </c>
      <c r="H905">
        <v>72</v>
      </c>
      <c r="I905" t="s">
        <v>13</v>
      </c>
      <c r="J905" t="s">
        <v>23</v>
      </c>
      <c r="K905" t="s">
        <v>30</v>
      </c>
      <c r="L905" t="s">
        <v>14</v>
      </c>
      <c r="M905" t="s">
        <v>25</v>
      </c>
      <c r="N905">
        <v>114.45</v>
      </c>
      <c r="O905">
        <v>8375.0499999999993</v>
      </c>
      <c r="P905" t="s">
        <v>14</v>
      </c>
    </row>
    <row r="906" spans="1:16" x14ac:dyDescent="0.25">
      <c r="A906" t="s">
        <v>928</v>
      </c>
      <c r="B906" t="s">
        <v>12</v>
      </c>
      <c r="C906">
        <v>0</v>
      </c>
      <c r="D906" t="s">
        <v>13</v>
      </c>
      <c r="E906">
        <f>IF(D906="Yes",1,0)</f>
        <v>1</v>
      </c>
      <c r="F906" t="s">
        <v>14</v>
      </c>
      <c r="G906">
        <f>IF(Table1[[#This Row],[Dependents]]="Yes",1,0)</f>
        <v>0</v>
      </c>
      <c r="H906">
        <v>2</v>
      </c>
      <c r="I906" t="s">
        <v>13</v>
      </c>
      <c r="J906" t="s">
        <v>23</v>
      </c>
      <c r="K906" t="s">
        <v>16</v>
      </c>
      <c r="L906" t="s">
        <v>13</v>
      </c>
      <c r="M906" t="s">
        <v>17</v>
      </c>
      <c r="N906">
        <v>80.150000000000006</v>
      </c>
      <c r="O906">
        <v>194.55</v>
      </c>
      <c r="P906" t="s">
        <v>14</v>
      </c>
    </row>
    <row r="907" spans="1:16" x14ac:dyDescent="0.25">
      <c r="A907" t="s">
        <v>929</v>
      </c>
      <c r="B907" t="s">
        <v>12</v>
      </c>
      <c r="C907">
        <v>0</v>
      </c>
      <c r="D907" t="s">
        <v>13</v>
      </c>
      <c r="E907">
        <f>IF(D907="Yes",1,0)</f>
        <v>1</v>
      </c>
      <c r="F907" t="s">
        <v>14</v>
      </c>
      <c r="G907">
        <f>IF(Table1[[#This Row],[Dependents]]="Yes",1,0)</f>
        <v>0</v>
      </c>
      <c r="H907">
        <v>12</v>
      </c>
      <c r="I907" t="s">
        <v>13</v>
      </c>
      <c r="J907" t="s">
        <v>15</v>
      </c>
      <c r="K907" t="s">
        <v>16</v>
      </c>
      <c r="L907" t="s">
        <v>13</v>
      </c>
      <c r="M907" t="s">
        <v>17</v>
      </c>
      <c r="N907">
        <v>51.25</v>
      </c>
      <c r="O907">
        <v>612.1</v>
      </c>
      <c r="P907" t="s">
        <v>14</v>
      </c>
    </row>
    <row r="908" spans="1:16" x14ac:dyDescent="0.25">
      <c r="A908" t="s">
        <v>930</v>
      </c>
      <c r="B908" t="s">
        <v>12</v>
      </c>
      <c r="C908">
        <v>1</v>
      </c>
      <c r="D908" t="s">
        <v>13</v>
      </c>
      <c r="E908">
        <f>IF(D908="Yes",1,0)</f>
        <v>1</v>
      </c>
      <c r="F908" t="s">
        <v>14</v>
      </c>
      <c r="G908">
        <f>IF(Table1[[#This Row],[Dependents]]="Yes",1,0)</f>
        <v>0</v>
      </c>
      <c r="H908">
        <v>68</v>
      </c>
      <c r="I908" t="s">
        <v>13</v>
      </c>
      <c r="J908" t="s">
        <v>23</v>
      </c>
      <c r="K908" t="s">
        <v>16</v>
      </c>
      <c r="L908" t="s">
        <v>13</v>
      </c>
      <c r="M908" t="s">
        <v>21</v>
      </c>
      <c r="N908">
        <v>89.6</v>
      </c>
      <c r="O908">
        <v>6127.6</v>
      </c>
      <c r="P908" t="s">
        <v>13</v>
      </c>
    </row>
    <row r="909" spans="1:16" x14ac:dyDescent="0.25">
      <c r="A909" t="s">
        <v>1257</v>
      </c>
      <c r="B909" t="s">
        <v>19</v>
      </c>
      <c r="C909">
        <v>0</v>
      </c>
      <c r="D909" t="s">
        <v>13</v>
      </c>
      <c r="E909">
        <f>IF(D909="Yes",1,0)</f>
        <v>1</v>
      </c>
      <c r="F909" t="s">
        <v>13</v>
      </c>
      <c r="G909">
        <f>IF(Table1[[#This Row],[Dependents]]="Yes",1,0)</f>
        <v>1</v>
      </c>
      <c r="H909">
        <v>54</v>
      </c>
      <c r="I909" t="s">
        <v>13</v>
      </c>
      <c r="J909" t="s">
        <v>15</v>
      </c>
      <c r="K909" t="s">
        <v>20</v>
      </c>
      <c r="L909" t="s">
        <v>13</v>
      </c>
      <c r="M909" t="s">
        <v>17</v>
      </c>
      <c r="N909">
        <v>70.7</v>
      </c>
      <c r="O909">
        <v>3770</v>
      </c>
      <c r="P909" t="s">
        <v>14</v>
      </c>
    </row>
    <row r="910" spans="1:16" x14ac:dyDescent="0.25">
      <c r="A910" t="s">
        <v>1259</v>
      </c>
      <c r="B910" t="s">
        <v>19</v>
      </c>
      <c r="C910">
        <v>0</v>
      </c>
      <c r="D910" t="s">
        <v>13</v>
      </c>
      <c r="E910">
        <f>IF(D910="Yes",1,0)</f>
        <v>1</v>
      </c>
      <c r="F910" t="s">
        <v>13</v>
      </c>
      <c r="G910">
        <f>IF(Table1[[#This Row],[Dependents]]="Yes",1,0)</f>
        <v>1</v>
      </c>
      <c r="H910">
        <v>71</v>
      </c>
      <c r="I910" t="s">
        <v>13</v>
      </c>
      <c r="J910" t="s">
        <v>23</v>
      </c>
      <c r="K910" t="s">
        <v>30</v>
      </c>
      <c r="L910" t="s">
        <v>13</v>
      </c>
      <c r="M910" t="s">
        <v>17</v>
      </c>
      <c r="N910">
        <v>84.8</v>
      </c>
      <c r="O910">
        <v>6152.4</v>
      </c>
      <c r="P910" t="s">
        <v>14</v>
      </c>
    </row>
    <row r="911" spans="1:16" x14ac:dyDescent="0.25">
      <c r="A911" t="s">
        <v>933</v>
      </c>
      <c r="B911" t="s">
        <v>12</v>
      </c>
      <c r="C911">
        <v>1</v>
      </c>
      <c r="D911" t="s">
        <v>14</v>
      </c>
      <c r="E911">
        <f>IF(D911="Yes",1,0)</f>
        <v>0</v>
      </c>
      <c r="F911" t="s">
        <v>14</v>
      </c>
      <c r="G911">
        <f>IF(Table1[[#This Row],[Dependents]]="Yes",1,0)</f>
        <v>0</v>
      </c>
      <c r="H911">
        <v>4</v>
      </c>
      <c r="I911" t="s">
        <v>13</v>
      </c>
      <c r="J911" t="s">
        <v>23</v>
      </c>
      <c r="K911" t="s">
        <v>16</v>
      </c>
      <c r="L911" t="s">
        <v>13</v>
      </c>
      <c r="M911" t="s">
        <v>17</v>
      </c>
      <c r="N911">
        <v>80.25</v>
      </c>
      <c r="O911">
        <v>303.7</v>
      </c>
      <c r="P911" t="s">
        <v>14</v>
      </c>
    </row>
    <row r="912" spans="1:16" x14ac:dyDescent="0.25">
      <c r="A912" t="s">
        <v>1261</v>
      </c>
      <c r="B912" t="s">
        <v>19</v>
      </c>
      <c r="C912">
        <v>0</v>
      </c>
      <c r="D912" t="s">
        <v>14</v>
      </c>
      <c r="E912">
        <f>IF(D912="Yes",1,0)</f>
        <v>0</v>
      </c>
      <c r="F912" t="s">
        <v>14</v>
      </c>
      <c r="G912">
        <f>IF(Table1[[#This Row],[Dependents]]="Yes",1,0)</f>
        <v>0</v>
      </c>
      <c r="H912">
        <v>47</v>
      </c>
      <c r="I912" t="s">
        <v>13</v>
      </c>
      <c r="J912" t="s">
        <v>14</v>
      </c>
      <c r="K912" t="s">
        <v>30</v>
      </c>
      <c r="L912" t="s">
        <v>14</v>
      </c>
      <c r="M912" t="s">
        <v>21</v>
      </c>
      <c r="N912">
        <v>20.45</v>
      </c>
      <c r="O912">
        <v>943</v>
      </c>
      <c r="P912" t="s">
        <v>14</v>
      </c>
    </row>
    <row r="913" spans="1:16" x14ac:dyDescent="0.25">
      <c r="A913" t="s">
        <v>1263</v>
      </c>
      <c r="B913" t="s">
        <v>19</v>
      </c>
      <c r="C913">
        <v>0</v>
      </c>
      <c r="D913" t="s">
        <v>14</v>
      </c>
      <c r="E913">
        <f>IF(D913="Yes",1,0)</f>
        <v>0</v>
      </c>
      <c r="F913" t="s">
        <v>14</v>
      </c>
      <c r="G913">
        <f>IF(Table1[[#This Row],[Dependents]]="Yes",1,0)</f>
        <v>0</v>
      </c>
      <c r="H913">
        <v>11</v>
      </c>
      <c r="I913" t="s">
        <v>14</v>
      </c>
      <c r="J913" t="s">
        <v>15</v>
      </c>
      <c r="K913" t="s">
        <v>16</v>
      </c>
      <c r="L913" t="s">
        <v>13</v>
      </c>
      <c r="M913" t="s">
        <v>17</v>
      </c>
      <c r="N913">
        <v>35.65</v>
      </c>
      <c r="O913">
        <v>425.1</v>
      </c>
      <c r="P913" t="s">
        <v>14</v>
      </c>
    </row>
    <row r="914" spans="1:16" x14ac:dyDescent="0.25">
      <c r="A914" t="s">
        <v>1265</v>
      </c>
      <c r="B914" t="s">
        <v>19</v>
      </c>
      <c r="C914">
        <v>0</v>
      </c>
      <c r="D914" t="s">
        <v>14</v>
      </c>
      <c r="E914">
        <f>IF(D914="Yes",1,0)</f>
        <v>0</v>
      </c>
      <c r="F914" t="s">
        <v>14</v>
      </c>
      <c r="G914">
        <f>IF(Table1[[#This Row],[Dependents]]="Yes",1,0)</f>
        <v>0</v>
      </c>
      <c r="H914">
        <v>69</v>
      </c>
      <c r="I914" t="s">
        <v>13</v>
      </c>
      <c r="J914" t="s">
        <v>23</v>
      </c>
      <c r="K914" t="s">
        <v>30</v>
      </c>
      <c r="L914" t="s">
        <v>13</v>
      </c>
      <c r="M914" t="s">
        <v>25</v>
      </c>
      <c r="N914">
        <v>97.65</v>
      </c>
      <c r="O914">
        <v>6743.55</v>
      </c>
      <c r="P914" t="s">
        <v>14</v>
      </c>
    </row>
    <row r="915" spans="1:16" x14ac:dyDescent="0.25">
      <c r="A915" t="s">
        <v>1270</v>
      </c>
      <c r="B915" t="s">
        <v>19</v>
      </c>
      <c r="C915">
        <v>0</v>
      </c>
      <c r="D915" t="s">
        <v>13</v>
      </c>
      <c r="E915">
        <f>IF(D915="Yes",1,0)</f>
        <v>1</v>
      </c>
      <c r="F915" t="s">
        <v>14</v>
      </c>
      <c r="G915">
        <f>IF(Table1[[#This Row],[Dependents]]="Yes",1,0)</f>
        <v>0</v>
      </c>
      <c r="H915">
        <v>52</v>
      </c>
      <c r="I915" t="s">
        <v>13</v>
      </c>
      <c r="J915" t="s">
        <v>15</v>
      </c>
      <c r="K915" t="s">
        <v>16</v>
      </c>
      <c r="L915" t="s">
        <v>14</v>
      </c>
      <c r="M915" t="s">
        <v>21</v>
      </c>
      <c r="N915">
        <v>61.35</v>
      </c>
      <c r="O915">
        <v>3169.55</v>
      </c>
      <c r="P915" t="s">
        <v>14</v>
      </c>
    </row>
    <row r="916" spans="1:16" x14ac:dyDescent="0.25">
      <c r="A916" t="s">
        <v>1271</v>
      </c>
      <c r="B916" t="s">
        <v>19</v>
      </c>
      <c r="C916">
        <v>0</v>
      </c>
      <c r="D916" t="s">
        <v>14</v>
      </c>
      <c r="E916">
        <f>IF(D916="Yes",1,0)</f>
        <v>0</v>
      </c>
      <c r="F916" t="s">
        <v>14</v>
      </c>
      <c r="G916">
        <f>IF(Table1[[#This Row],[Dependents]]="Yes",1,0)</f>
        <v>0</v>
      </c>
      <c r="H916">
        <v>68</v>
      </c>
      <c r="I916" t="s">
        <v>13</v>
      </c>
      <c r="J916" t="s">
        <v>15</v>
      </c>
      <c r="K916" t="s">
        <v>20</v>
      </c>
      <c r="L916" t="s">
        <v>14</v>
      </c>
      <c r="M916" t="s">
        <v>25</v>
      </c>
      <c r="N916">
        <v>76.75</v>
      </c>
      <c r="O916">
        <v>5233.25</v>
      </c>
      <c r="P916" t="s">
        <v>14</v>
      </c>
    </row>
    <row r="917" spans="1:16" x14ac:dyDescent="0.25">
      <c r="A917" t="s">
        <v>1272</v>
      </c>
      <c r="B917" t="s">
        <v>19</v>
      </c>
      <c r="C917">
        <v>0</v>
      </c>
      <c r="D917" t="s">
        <v>14</v>
      </c>
      <c r="E917">
        <f>IF(D917="Yes",1,0)</f>
        <v>0</v>
      </c>
      <c r="F917" t="s">
        <v>14</v>
      </c>
      <c r="G917">
        <f>IF(Table1[[#This Row],[Dependents]]="Yes",1,0)</f>
        <v>0</v>
      </c>
      <c r="H917">
        <v>8</v>
      </c>
      <c r="I917" t="s">
        <v>13</v>
      </c>
      <c r="J917" t="s">
        <v>15</v>
      </c>
      <c r="K917" t="s">
        <v>16</v>
      </c>
      <c r="L917" t="s">
        <v>13</v>
      </c>
      <c r="M917" t="s">
        <v>25</v>
      </c>
      <c r="N917">
        <v>54.75</v>
      </c>
      <c r="O917">
        <v>438.05</v>
      </c>
      <c r="P917" t="s">
        <v>14</v>
      </c>
    </row>
    <row r="918" spans="1:16" x14ac:dyDescent="0.25">
      <c r="A918" t="s">
        <v>940</v>
      </c>
      <c r="B918" t="s">
        <v>12</v>
      </c>
      <c r="C918">
        <v>0</v>
      </c>
      <c r="D918" t="s">
        <v>13</v>
      </c>
      <c r="E918">
        <f>IF(D918="Yes",1,0)</f>
        <v>1</v>
      </c>
      <c r="F918" t="s">
        <v>13</v>
      </c>
      <c r="G918">
        <f>IF(Table1[[#This Row],[Dependents]]="Yes",1,0)</f>
        <v>1</v>
      </c>
      <c r="H918">
        <v>62</v>
      </c>
      <c r="I918" t="s">
        <v>13</v>
      </c>
      <c r="J918" t="s">
        <v>23</v>
      </c>
      <c r="K918" t="s">
        <v>30</v>
      </c>
      <c r="L918" t="s">
        <v>13</v>
      </c>
      <c r="M918" t="s">
        <v>21</v>
      </c>
      <c r="N918">
        <v>101.15</v>
      </c>
      <c r="O918">
        <v>6638.35</v>
      </c>
      <c r="P918" t="s">
        <v>14</v>
      </c>
    </row>
    <row r="919" spans="1:16" x14ac:dyDescent="0.25">
      <c r="A919" t="s">
        <v>941</v>
      </c>
      <c r="B919" t="s">
        <v>12</v>
      </c>
      <c r="C919">
        <v>1</v>
      </c>
      <c r="D919" t="s">
        <v>13</v>
      </c>
      <c r="E919">
        <f>IF(D919="Yes",1,0)</f>
        <v>1</v>
      </c>
      <c r="F919" t="s">
        <v>14</v>
      </c>
      <c r="G919">
        <f>IF(Table1[[#This Row],[Dependents]]="Yes",1,0)</f>
        <v>0</v>
      </c>
      <c r="H919">
        <v>71</v>
      </c>
      <c r="I919" t="s">
        <v>13</v>
      </c>
      <c r="J919" t="s">
        <v>23</v>
      </c>
      <c r="K919" t="s">
        <v>30</v>
      </c>
      <c r="L919" t="s">
        <v>13</v>
      </c>
      <c r="M919" t="s">
        <v>17</v>
      </c>
      <c r="N919">
        <v>99.4</v>
      </c>
      <c r="O919">
        <v>7168.25</v>
      </c>
      <c r="P919" t="s">
        <v>14</v>
      </c>
    </row>
    <row r="920" spans="1:16" x14ac:dyDescent="0.25">
      <c r="A920" t="s">
        <v>942</v>
      </c>
      <c r="B920" t="s">
        <v>12</v>
      </c>
      <c r="C920">
        <v>0</v>
      </c>
      <c r="D920" t="s">
        <v>13</v>
      </c>
      <c r="E920">
        <f>IF(D920="Yes",1,0)</f>
        <v>1</v>
      </c>
      <c r="F920" t="s">
        <v>13</v>
      </c>
      <c r="G920">
        <f>IF(Table1[[#This Row],[Dependents]]="Yes",1,0)</f>
        <v>1</v>
      </c>
      <c r="H920">
        <v>72</v>
      </c>
      <c r="I920" t="s">
        <v>13</v>
      </c>
      <c r="J920" t="s">
        <v>14</v>
      </c>
      <c r="K920" t="s">
        <v>30</v>
      </c>
      <c r="L920" t="s">
        <v>13</v>
      </c>
      <c r="M920" t="s">
        <v>25</v>
      </c>
      <c r="N920">
        <v>20.100000000000001</v>
      </c>
      <c r="O920">
        <v>1326.25</v>
      </c>
      <c r="P920" t="s">
        <v>14</v>
      </c>
    </row>
    <row r="921" spans="1:16" x14ac:dyDescent="0.25">
      <c r="A921" t="s">
        <v>1273</v>
      </c>
      <c r="B921" t="s">
        <v>19</v>
      </c>
      <c r="C921">
        <v>0</v>
      </c>
      <c r="D921" t="s">
        <v>13</v>
      </c>
      <c r="E921">
        <f>IF(D921="Yes",1,0)</f>
        <v>1</v>
      </c>
      <c r="F921" t="s">
        <v>14</v>
      </c>
      <c r="G921">
        <f>IF(Table1[[#This Row],[Dependents]]="Yes",1,0)</f>
        <v>0</v>
      </c>
      <c r="H921">
        <v>72</v>
      </c>
      <c r="I921" t="s">
        <v>13</v>
      </c>
      <c r="J921" t="s">
        <v>14</v>
      </c>
      <c r="K921" t="s">
        <v>30</v>
      </c>
      <c r="L921" t="s">
        <v>14</v>
      </c>
      <c r="M921" t="s">
        <v>25</v>
      </c>
      <c r="N921">
        <v>19.7</v>
      </c>
      <c r="O921">
        <v>1421.9</v>
      </c>
      <c r="P921" t="s">
        <v>14</v>
      </c>
    </row>
    <row r="922" spans="1:16" x14ac:dyDescent="0.25">
      <c r="A922" t="s">
        <v>944</v>
      </c>
      <c r="B922" t="s">
        <v>12</v>
      </c>
      <c r="C922">
        <v>0</v>
      </c>
      <c r="D922" t="s">
        <v>14</v>
      </c>
      <c r="E922">
        <f>IF(D922="Yes",1,0)</f>
        <v>0</v>
      </c>
      <c r="F922" t="s">
        <v>14</v>
      </c>
      <c r="G922">
        <f>IF(Table1[[#This Row],[Dependents]]="Yes",1,0)</f>
        <v>0</v>
      </c>
      <c r="H922">
        <v>36</v>
      </c>
      <c r="I922" t="s">
        <v>13</v>
      </c>
      <c r="J922" t="s">
        <v>14</v>
      </c>
      <c r="K922" t="s">
        <v>20</v>
      </c>
      <c r="L922" t="s">
        <v>13</v>
      </c>
      <c r="M922" t="s">
        <v>21</v>
      </c>
      <c r="N922">
        <v>19.25</v>
      </c>
      <c r="O922">
        <v>679.8</v>
      </c>
      <c r="P922" t="s">
        <v>14</v>
      </c>
    </row>
    <row r="923" spans="1:16" x14ac:dyDescent="0.25">
      <c r="A923" t="s">
        <v>1274</v>
      </c>
      <c r="B923" t="s">
        <v>19</v>
      </c>
      <c r="C923">
        <v>0</v>
      </c>
      <c r="D923" t="s">
        <v>14</v>
      </c>
      <c r="E923">
        <f>IF(D923="Yes",1,0)</f>
        <v>0</v>
      </c>
      <c r="F923" t="s">
        <v>14</v>
      </c>
      <c r="G923">
        <f>IF(Table1[[#This Row],[Dependents]]="Yes",1,0)</f>
        <v>0</v>
      </c>
      <c r="H923">
        <v>3</v>
      </c>
      <c r="I923" t="s">
        <v>13</v>
      </c>
      <c r="J923" t="s">
        <v>23</v>
      </c>
      <c r="K923" t="s">
        <v>16</v>
      </c>
      <c r="L923" t="s">
        <v>13</v>
      </c>
      <c r="M923" t="s">
        <v>17</v>
      </c>
      <c r="N923">
        <v>107.95</v>
      </c>
      <c r="O923">
        <v>318.60000000000002</v>
      </c>
      <c r="P923" t="s">
        <v>14</v>
      </c>
    </row>
    <row r="924" spans="1:16" x14ac:dyDescent="0.25">
      <c r="A924" t="s">
        <v>1281</v>
      </c>
      <c r="B924" t="s">
        <v>19</v>
      </c>
      <c r="C924">
        <v>0</v>
      </c>
      <c r="D924" t="s">
        <v>13</v>
      </c>
      <c r="E924">
        <f>IF(D924="Yes",1,0)</f>
        <v>1</v>
      </c>
      <c r="F924" t="s">
        <v>14</v>
      </c>
      <c r="G924">
        <f>IF(Table1[[#This Row],[Dependents]]="Yes",1,0)</f>
        <v>0</v>
      </c>
      <c r="H924">
        <v>30</v>
      </c>
      <c r="I924" t="s">
        <v>13</v>
      </c>
      <c r="J924" t="s">
        <v>15</v>
      </c>
      <c r="K924" t="s">
        <v>16</v>
      </c>
      <c r="L924" t="s">
        <v>14</v>
      </c>
      <c r="M924" t="s">
        <v>17</v>
      </c>
      <c r="N924">
        <v>49.9</v>
      </c>
      <c r="O924">
        <v>1441.95</v>
      </c>
      <c r="P924" t="s">
        <v>14</v>
      </c>
    </row>
    <row r="925" spans="1:16" x14ac:dyDescent="0.25">
      <c r="A925" t="s">
        <v>1282</v>
      </c>
      <c r="B925" t="s">
        <v>19</v>
      </c>
      <c r="C925">
        <v>0</v>
      </c>
      <c r="D925" t="s">
        <v>14</v>
      </c>
      <c r="E925">
        <f>IF(D925="Yes",1,0)</f>
        <v>0</v>
      </c>
      <c r="F925" t="s">
        <v>14</v>
      </c>
      <c r="G925">
        <f>IF(Table1[[#This Row],[Dependents]]="Yes",1,0)</f>
        <v>0</v>
      </c>
      <c r="H925">
        <v>31</v>
      </c>
      <c r="I925" t="s">
        <v>13</v>
      </c>
      <c r="J925" t="s">
        <v>15</v>
      </c>
      <c r="K925" t="s">
        <v>16</v>
      </c>
      <c r="L925" t="s">
        <v>13</v>
      </c>
      <c r="M925" t="s">
        <v>17</v>
      </c>
      <c r="N925">
        <v>71.05</v>
      </c>
      <c r="O925">
        <v>2168.15</v>
      </c>
      <c r="P925" t="s">
        <v>14</v>
      </c>
    </row>
    <row r="926" spans="1:16" x14ac:dyDescent="0.25">
      <c r="A926" t="s">
        <v>948</v>
      </c>
      <c r="B926" t="s">
        <v>12</v>
      </c>
      <c r="C926">
        <v>0</v>
      </c>
      <c r="D926" t="s">
        <v>14</v>
      </c>
      <c r="E926">
        <f>IF(D926="Yes",1,0)</f>
        <v>0</v>
      </c>
      <c r="F926" t="s">
        <v>14</v>
      </c>
      <c r="G926">
        <f>IF(Table1[[#This Row],[Dependents]]="Yes",1,0)</f>
        <v>0</v>
      </c>
      <c r="H926">
        <v>1</v>
      </c>
      <c r="I926" t="s">
        <v>13</v>
      </c>
      <c r="J926" t="s">
        <v>15</v>
      </c>
      <c r="K926" t="s">
        <v>20</v>
      </c>
      <c r="L926" t="s">
        <v>14</v>
      </c>
      <c r="M926" t="s">
        <v>25</v>
      </c>
      <c r="N926">
        <v>74.099999999999994</v>
      </c>
      <c r="O926">
        <v>74.099999999999994</v>
      </c>
      <c r="P926" t="s">
        <v>14</v>
      </c>
    </row>
    <row r="927" spans="1:16" x14ac:dyDescent="0.25">
      <c r="A927" t="s">
        <v>949</v>
      </c>
      <c r="B927" t="s">
        <v>12</v>
      </c>
      <c r="C927">
        <v>0</v>
      </c>
      <c r="D927" t="s">
        <v>13</v>
      </c>
      <c r="E927">
        <f>IF(D927="Yes",1,0)</f>
        <v>1</v>
      </c>
      <c r="F927" t="s">
        <v>13</v>
      </c>
      <c r="G927">
        <f>IF(Table1[[#This Row],[Dependents]]="Yes",1,0)</f>
        <v>1</v>
      </c>
      <c r="H927">
        <v>30</v>
      </c>
      <c r="I927" t="s">
        <v>13</v>
      </c>
      <c r="J927" t="s">
        <v>23</v>
      </c>
      <c r="K927" t="s">
        <v>16</v>
      </c>
      <c r="L927" t="s">
        <v>13</v>
      </c>
      <c r="M927" t="s">
        <v>17</v>
      </c>
      <c r="N927">
        <v>107.5</v>
      </c>
      <c r="O927">
        <v>3242.5</v>
      </c>
      <c r="P927" t="s">
        <v>14</v>
      </c>
    </row>
    <row r="928" spans="1:16" x14ac:dyDescent="0.25">
      <c r="A928" t="s">
        <v>1285</v>
      </c>
      <c r="B928" t="s">
        <v>19</v>
      </c>
      <c r="C928">
        <v>1</v>
      </c>
      <c r="D928" t="s">
        <v>13</v>
      </c>
      <c r="E928">
        <f>IF(D928="Yes",1,0)</f>
        <v>1</v>
      </c>
      <c r="F928" t="s">
        <v>13</v>
      </c>
      <c r="G928">
        <f>IF(Table1[[#This Row],[Dependents]]="Yes",1,0)</f>
        <v>1</v>
      </c>
      <c r="H928">
        <v>61</v>
      </c>
      <c r="I928" t="s">
        <v>13</v>
      </c>
      <c r="J928" t="s">
        <v>23</v>
      </c>
      <c r="K928" t="s">
        <v>20</v>
      </c>
      <c r="L928" t="s">
        <v>14</v>
      </c>
      <c r="M928" t="s">
        <v>17</v>
      </c>
      <c r="N928">
        <v>99</v>
      </c>
      <c r="O928">
        <v>5969.3</v>
      </c>
      <c r="P928" t="s">
        <v>14</v>
      </c>
    </row>
    <row r="929" spans="1:16" x14ac:dyDescent="0.25">
      <c r="A929" t="s">
        <v>1288</v>
      </c>
      <c r="B929" t="s">
        <v>19</v>
      </c>
      <c r="C929">
        <v>0</v>
      </c>
      <c r="D929" t="s">
        <v>13</v>
      </c>
      <c r="E929">
        <f>IF(D929="Yes",1,0)</f>
        <v>1</v>
      </c>
      <c r="F929" t="s">
        <v>13</v>
      </c>
      <c r="G929">
        <f>IF(Table1[[#This Row],[Dependents]]="Yes",1,0)</f>
        <v>1</v>
      </c>
      <c r="H929">
        <v>40</v>
      </c>
      <c r="I929" t="s">
        <v>13</v>
      </c>
      <c r="J929" t="s">
        <v>14</v>
      </c>
      <c r="K929" t="s">
        <v>16</v>
      </c>
      <c r="L929" t="s">
        <v>13</v>
      </c>
      <c r="M929" t="s">
        <v>21</v>
      </c>
      <c r="N929">
        <v>20.399999999999999</v>
      </c>
      <c r="O929">
        <v>745.3</v>
      </c>
      <c r="P929" t="s">
        <v>14</v>
      </c>
    </row>
    <row r="930" spans="1:16" x14ac:dyDescent="0.25">
      <c r="A930" t="s">
        <v>1289</v>
      </c>
      <c r="B930" t="s">
        <v>19</v>
      </c>
      <c r="C930">
        <v>0</v>
      </c>
      <c r="D930" t="s">
        <v>14</v>
      </c>
      <c r="E930">
        <f>IF(D930="Yes",1,0)</f>
        <v>0</v>
      </c>
      <c r="F930" t="s">
        <v>14</v>
      </c>
      <c r="G930">
        <f>IF(Table1[[#This Row],[Dependents]]="Yes",1,0)</f>
        <v>0</v>
      </c>
      <c r="H930">
        <v>16</v>
      </c>
      <c r="I930" t="s">
        <v>13</v>
      </c>
      <c r="J930" t="s">
        <v>15</v>
      </c>
      <c r="K930" t="s">
        <v>16</v>
      </c>
      <c r="L930" t="s">
        <v>13</v>
      </c>
      <c r="M930" t="s">
        <v>21</v>
      </c>
      <c r="N930">
        <v>71.400000000000006</v>
      </c>
      <c r="O930">
        <v>1212.0999999999999</v>
      </c>
      <c r="P930" t="s">
        <v>14</v>
      </c>
    </row>
    <row r="931" spans="1:16" x14ac:dyDescent="0.25">
      <c r="A931" t="s">
        <v>1291</v>
      </c>
      <c r="B931" t="s">
        <v>19</v>
      </c>
      <c r="C931">
        <v>0</v>
      </c>
      <c r="D931" t="s">
        <v>13</v>
      </c>
      <c r="E931">
        <f>IF(D931="Yes",1,0)</f>
        <v>1</v>
      </c>
      <c r="F931" t="s">
        <v>14</v>
      </c>
      <c r="G931">
        <f>IF(Table1[[#This Row],[Dependents]]="Yes",1,0)</f>
        <v>0</v>
      </c>
      <c r="H931">
        <v>67</v>
      </c>
      <c r="I931" t="s">
        <v>13</v>
      </c>
      <c r="J931" t="s">
        <v>14</v>
      </c>
      <c r="K931" t="s">
        <v>30</v>
      </c>
      <c r="L931" t="s">
        <v>14</v>
      </c>
      <c r="M931" t="s">
        <v>25</v>
      </c>
      <c r="N931">
        <v>24.85</v>
      </c>
      <c r="O931">
        <v>1583.5</v>
      </c>
      <c r="P931" t="s">
        <v>14</v>
      </c>
    </row>
    <row r="932" spans="1:16" x14ac:dyDescent="0.25">
      <c r="A932" t="s">
        <v>1298</v>
      </c>
      <c r="B932" t="s">
        <v>19</v>
      </c>
      <c r="C932">
        <v>0</v>
      </c>
      <c r="D932" t="s">
        <v>14</v>
      </c>
      <c r="E932">
        <f>IF(D932="Yes",1,0)</f>
        <v>0</v>
      </c>
      <c r="F932" t="s">
        <v>14</v>
      </c>
      <c r="G932">
        <f>IF(Table1[[#This Row],[Dependents]]="Yes",1,0)</f>
        <v>0</v>
      </c>
      <c r="H932">
        <v>62</v>
      </c>
      <c r="I932" t="s">
        <v>13</v>
      </c>
      <c r="J932" t="s">
        <v>15</v>
      </c>
      <c r="K932" t="s">
        <v>20</v>
      </c>
      <c r="L932" t="s">
        <v>13</v>
      </c>
      <c r="M932" t="s">
        <v>25</v>
      </c>
      <c r="N932">
        <v>74.3</v>
      </c>
      <c r="O932">
        <v>4698.05</v>
      </c>
      <c r="P932" t="s">
        <v>14</v>
      </c>
    </row>
    <row r="933" spans="1:16" x14ac:dyDescent="0.25">
      <c r="A933" t="s">
        <v>955</v>
      </c>
      <c r="B933" t="s">
        <v>12</v>
      </c>
      <c r="C933">
        <v>0</v>
      </c>
      <c r="D933" t="s">
        <v>13</v>
      </c>
      <c r="E933">
        <f>IF(D933="Yes",1,0)</f>
        <v>1</v>
      </c>
      <c r="F933" t="s">
        <v>13</v>
      </c>
      <c r="G933">
        <f>IF(Table1[[#This Row],[Dependents]]="Yes",1,0)</f>
        <v>1</v>
      </c>
      <c r="H933">
        <v>70</v>
      </c>
      <c r="I933" t="s">
        <v>13</v>
      </c>
      <c r="J933" t="s">
        <v>15</v>
      </c>
      <c r="K933" t="s">
        <v>30</v>
      </c>
      <c r="L933" t="s">
        <v>13</v>
      </c>
      <c r="M933" t="s">
        <v>21</v>
      </c>
      <c r="N933">
        <v>80.599999999999994</v>
      </c>
      <c r="O933">
        <v>5460.2</v>
      </c>
      <c r="P933" t="s">
        <v>14</v>
      </c>
    </row>
    <row r="934" spans="1:16" x14ac:dyDescent="0.25">
      <c r="A934" t="s">
        <v>956</v>
      </c>
      <c r="B934" t="s">
        <v>12</v>
      </c>
      <c r="C934">
        <v>1</v>
      </c>
      <c r="D934" t="s">
        <v>14</v>
      </c>
      <c r="E934">
        <f>IF(D934="Yes",1,0)</f>
        <v>0</v>
      </c>
      <c r="F934" t="s">
        <v>14</v>
      </c>
      <c r="G934">
        <f>IF(Table1[[#This Row],[Dependents]]="Yes",1,0)</f>
        <v>0</v>
      </c>
      <c r="H934">
        <v>20</v>
      </c>
      <c r="I934" t="s">
        <v>13</v>
      </c>
      <c r="J934" t="s">
        <v>23</v>
      </c>
      <c r="K934" t="s">
        <v>16</v>
      </c>
      <c r="L934" t="s">
        <v>14</v>
      </c>
      <c r="M934" t="s">
        <v>21</v>
      </c>
      <c r="N934">
        <v>80.7</v>
      </c>
      <c r="O934">
        <v>1614.2</v>
      </c>
      <c r="P934" t="s">
        <v>14</v>
      </c>
    </row>
    <row r="935" spans="1:16" x14ac:dyDescent="0.25">
      <c r="A935" t="s">
        <v>957</v>
      </c>
      <c r="B935" t="s">
        <v>12</v>
      </c>
      <c r="C935">
        <v>0</v>
      </c>
      <c r="D935" t="s">
        <v>13</v>
      </c>
      <c r="E935">
        <f>IF(D935="Yes",1,0)</f>
        <v>1</v>
      </c>
      <c r="F935" t="s">
        <v>13</v>
      </c>
      <c r="G935">
        <f>IF(Table1[[#This Row],[Dependents]]="Yes",1,0)</f>
        <v>1</v>
      </c>
      <c r="H935">
        <v>24</v>
      </c>
      <c r="I935" t="s">
        <v>14</v>
      </c>
      <c r="J935" t="s">
        <v>15</v>
      </c>
      <c r="K935" t="s">
        <v>20</v>
      </c>
      <c r="L935" t="s">
        <v>14</v>
      </c>
      <c r="M935" t="s">
        <v>17</v>
      </c>
      <c r="N935">
        <v>57.6</v>
      </c>
      <c r="O935">
        <v>1367.75</v>
      </c>
      <c r="P935" t="s">
        <v>14</v>
      </c>
    </row>
    <row r="936" spans="1:16" x14ac:dyDescent="0.25">
      <c r="A936" t="s">
        <v>958</v>
      </c>
      <c r="B936" t="s">
        <v>12</v>
      </c>
      <c r="C936">
        <v>0</v>
      </c>
      <c r="D936" t="s">
        <v>13</v>
      </c>
      <c r="E936">
        <f>IF(D936="Yes",1,0)</f>
        <v>1</v>
      </c>
      <c r="F936" t="s">
        <v>14</v>
      </c>
      <c r="G936">
        <f>IF(Table1[[#This Row],[Dependents]]="Yes",1,0)</f>
        <v>0</v>
      </c>
      <c r="H936">
        <v>11</v>
      </c>
      <c r="I936" t="s">
        <v>13</v>
      </c>
      <c r="J936" t="s">
        <v>15</v>
      </c>
      <c r="K936" t="s">
        <v>16</v>
      </c>
      <c r="L936" t="s">
        <v>13</v>
      </c>
      <c r="M936" t="s">
        <v>17</v>
      </c>
      <c r="N936">
        <v>44.05</v>
      </c>
      <c r="O936">
        <v>483.7</v>
      </c>
      <c r="P936" t="s">
        <v>13</v>
      </c>
    </row>
    <row r="937" spans="1:16" x14ac:dyDescent="0.25">
      <c r="A937" t="s">
        <v>959</v>
      </c>
      <c r="B937" t="s">
        <v>12</v>
      </c>
      <c r="C937">
        <v>0</v>
      </c>
      <c r="D937" t="s">
        <v>13</v>
      </c>
      <c r="E937">
        <f>IF(D937="Yes",1,0)</f>
        <v>1</v>
      </c>
      <c r="F937" t="s">
        <v>13</v>
      </c>
      <c r="G937">
        <f>IF(Table1[[#This Row],[Dependents]]="Yes",1,0)</f>
        <v>1</v>
      </c>
      <c r="H937">
        <v>66</v>
      </c>
      <c r="I937" t="s">
        <v>13</v>
      </c>
      <c r="J937" t="s">
        <v>15</v>
      </c>
      <c r="K937" t="s">
        <v>30</v>
      </c>
      <c r="L937" t="s">
        <v>13</v>
      </c>
      <c r="M937" t="s">
        <v>25</v>
      </c>
      <c r="N937">
        <v>58.2</v>
      </c>
      <c r="O937">
        <v>3810.8</v>
      </c>
      <c r="P937" t="s">
        <v>14</v>
      </c>
    </row>
    <row r="938" spans="1:16" x14ac:dyDescent="0.25">
      <c r="A938" t="s">
        <v>960</v>
      </c>
      <c r="B938" t="s">
        <v>12</v>
      </c>
      <c r="C938">
        <v>0</v>
      </c>
      <c r="D938" t="s">
        <v>13</v>
      </c>
      <c r="E938">
        <f>IF(D938="Yes",1,0)</f>
        <v>1</v>
      </c>
      <c r="F938" t="s">
        <v>13</v>
      </c>
      <c r="G938">
        <f>IF(Table1[[#This Row],[Dependents]]="Yes",1,0)</f>
        <v>1</v>
      </c>
      <c r="H938">
        <v>45</v>
      </c>
      <c r="I938" t="s">
        <v>13</v>
      </c>
      <c r="J938" t="s">
        <v>15</v>
      </c>
      <c r="K938" t="s">
        <v>30</v>
      </c>
      <c r="L938" t="s">
        <v>13</v>
      </c>
      <c r="M938" t="s">
        <v>27</v>
      </c>
      <c r="N938">
        <v>81</v>
      </c>
      <c r="O938">
        <v>3533.6</v>
      </c>
      <c r="P938" t="s">
        <v>14</v>
      </c>
    </row>
    <row r="939" spans="1:16" x14ac:dyDescent="0.25">
      <c r="A939" t="s">
        <v>1300</v>
      </c>
      <c r="B939" t="s">
        <v>19</v>
      </c>
      <c r="C939">
        <v>0</v>
      </c>
      <c r="D939" t="s">
        <v>13</v>
      </c>
      <c r="E939">
        <f>IF(D939="Yes",1,0)</f>
        <v>1</v>
      </c>
      <c r="F939" t="s">
        <v>13</v>
      </c>
      <c r="G939">
        <f>IF(Table1[[#This Row],[Dependents]]="Yes",1,0)</f>
        <v>1</v>
      </c>
      <c r="H939">
        <v>54</v>
      </c>
      <c r="I939" t="s">
        <v>13</v>
      </c>
      <c r="J939" t="s">
        <v>23</v>
      </c>
      <c r="K939" t="s">
        <v>30</v>
      </c>
      <c r="L939" t="s">
        <v>13</v>
      </c>
      <c r="M939" t="s">
        <v>21</v>
      </c>
      <c r="N939">
        <v>79.95</v>
      </c>
      <c r="O939">
        <v>4362.05</v>
      </c>
      <c r="P939" t="s">
        <v>14</v>
      </c>
    </row>
    <row r="940" spans="1:16" x14ac:dyDescent="0.25">
      <c r="A940" t="s">
        <v>962</v>
      </c>
      <c r="B940" t="s">
        <v>12</v>
      </c>
      <c r="C940">
        <v>0</v>
      </c>
      <c r="D940" t="s">
        <v>14</v>
      </c>
      <c r="E940">
        <f>IF(D940="Yes",1,0)</f>
        <v>0</v>
      </c>
      <c r="F940" t="s">
        <v>14</v>
      </c>
      <c r="G940">
        <f>IF(Table1[[#This Row],[Dependents]]="Yes",1,0)</f>
        <v>0</v>
      </c>
      <c r="H940">
        <v>70</v>
      </c>
      <c r="I940" t="s">
        <v>13</v>
      </c>
      <c r="J940" t="s">
        <v>23</v>
      </c>
      <c r="K940" t="s">
        <v>20</v>
      </c>
      <c r="L940" t="s">
        <v>14</v>
      </c>
      <c r="M940" t="s">
        <v>25</v>
      </c>
      <c r="N940">
        <v>115.55</v>
      </c>
      <c r="O940">
        <v>8127.6</v>
      </c>
      <c r="P940" t="s">
        <v>13</v>
      </c>
    </row>
    <row r="941" spans="1:16" x14ac:dyDescent="0.25">
      <c r="A941" t="s">
        <v>963</v>
      </c>
      <c r="B941" t="s">
        <v>12</v>
      </c>
      <c r="C941">
        <v>0</v>
      </c>
      <c r="D941" t="s">
        <v>14</v>
      </c>
      <c r="E941">
        <f>IF(D941="Yes",1,0)</f>
        <v>0</v>
      </c>
      <c r="F941" t="s">
        <v>14</v>
      </c>
      <c r="G941">
        <f>IF(Table1[[#This Row],[Dependents]]="Yes",1,0)</f>
        <v>0</v>
      </c>
      <c r="H941">
        <v>36</v>
      </c>
      <c r="I941" t="s">
        <v>13</v>
      </c>
      <c r="J941" t="s">
        <v>15</v>
      </c>
      <c r="K941" t="s">
        <v>20</v>
      </c>
      <c r="L941" t="s">
        <v>13</v>
      </c>
      <c r="M941" t="s">
        <v>27</v>
      </c>
      <c r="N941">
        <v>75.55</v>
      </c>
      <c r="O941">
        <v>2680.15</v>
      </c>
      <c r="P941" t="s">
        <v>14</v>
      </c>
    </row>
    <row r="942" spans="1:16" x14ac:dyDescent="0.25">
      <c r="A942" t="s">
        <v>964</v>
      </c>
      <c r="B942" t="s">
        <v>12</v>
      </c>
      <c r="C942">
        <v>0</v>
      </c>
      <c r="D942" t="s">
        <v>13</v>
      </c>
      <c r="E942">
        <f>IF(D942="Yes",1,0)</f>
        <v>1</v>
      </c>
      <c r="F942" t="s">
        <v>14</v>
      </c>
      <c r="G942">
        <f>IF(Table1[[#This Row],[Dependents]]="Yes",1,0)</f>
        <v>0</v>
      </c>
      <c r="H942">
        <v>34</v>
      </c>
      <c r="I942" t="s">
        <v>13</v>
      </c>
      <c r="J942" t="s">
        <v>23</v>
      </c>
      <c r="K942" t="s">
        <v>16</v>
      </c>
      <c r="L942" t="s">
        <v>13</v>
      </c>
      <c r="M942" t="s">
        <v>17</v>
      </c>
      <c r="N942">
        <v>97.65</v>
      </c>
      <c r="O942">
        <v>3207.55</v>
      </c>
      <c r="P942" t="s">
        <v>13</v>
      </c>
    </row>
    <row r="943" spans="1:16" x14ac:dyDescent="0.25">
      <c r="A943" t="s">
        <v>1302</v>
      </c>
      <c r="B943" t="s">
        <v>19</v>
      </c>
      <c r="C943">
        <v>0</v>
      </c>
      <c r="D943" t="s">
        <v>14</v>
      </c>
      <c r="E943">
        <f>IF(D943="Yes",1,0)</f>
        <v>0</v>
      </c>
      <c r="F943" t="s">
        <v>14</v>
      </c>
      <c r="G943">
        <f>IF(Table1[[#This Row],[Dependents]]="Yes",1,0)</f>
        <v>0</v>
      </c>
      <c r="H943">
        <v>20</v>
      </c>
      <c r="I943" t="s">
        <v>13</v>
      </c>
      <c r="J943" t="s">
        <v>14</v>
      </c>
      <c r="K943" t="s">
        <v>16</v>
      </c>
      <c r="L943" t="s">
        <v>14</v>
      </c>
      <c r="M943" t="s">
        <v>27</v>
      </c>
      <c r="N943">
        <v>19.399999999999999</v>
      </c>
      <c r="O943">
        <v>415.4</v>
      </c>
      <c r="P943" t="s">
        <v>14</v>
      </c>
    </row>
    <row r="944" spans="1:16" x14ac:dyDescent="0.25">
      <c r="A944" t="s">
        <v>1303</v>
      </c>
      <c r="B944" t="s">
        <v>19</v>
      </c>
      <c r="C944">
        <v>0</v>
      </c>
      <c r="D944" t="s">
        <v>13</v>
      </c>
      <c r="E944">
        <f>IF(D944="Yes",1,0)</f>
        <v>1</v>
      </c>
      <c r="F944" t="s">
        <v>13</v>
      </c>
      <c r="G944">
        <f>IF(Table1[[#This Row],[Dependents]]="Yes",1,0)</f>
        <v>1</v>
      </c>
      <c r="H944">
        <v>50</v>
      </c>
      <c r="I944" t="s">
        <v>13</v>
      </c>
      <c r="J944" t="s">
        <v>15</v>
      </c>
      <c r="K944" t="s">
        <v>20</v>
      </c>
      <c r="L944" t="s">
        <v>14</v>
      </c>
      <c r="M944" t="s">
        <v>21</v>
      </c>
      <c r="N944">
        <v>54.9</v>
      </c>
      <c r="O944">
        <v>2614.1</v>
      </c>
      <c r="P944" t="s">
        <v>14</v>
      </c>
    </row>
    <row r="945" spans="1:16" x14ac:dyDescent="0.25">
      <c r="A945" t="s">
        <v>967</v>
      </c>
      <c r="B945" t="s">
        <v>12</v>
      </c>
      <c r="C945">
        <v>0</v>
      </c>
      <c r="D945" t="s">
        <v>13</v>
      </c>
      <c r="E945">
        <f>IF(D945="Yes",1,0)</f>
        <v>1</v>
      </c>
      <c r="F945" t="s">
        <v>13</v>
      </c>
      <c r="G945">
        <f>IF(Table1[[#This Row],[Dependents]]="Yes",1,0)</f>
        <v>1</v>
      </c>
      <c r="H945">
        <v>11</v>
      </c>
      <c r="I945" t="s">
        <v>13</v>
      </c>
      <c r="J945" t="s">
        <v>14</v>
      </c>
      <c r="K945" t="s">
        <v>30</v>
      </c>
      <c r="L945" t="s">
        <v>14</v>
      </c>
      <c r="M945" t="s">
        <v>25</v>
      </c>
      <c r="N945">
        <v>20.9</v>
      </c>
      <c r="O945">
        <v>202.3</v>
      </c>
      <c r="P945" t="s">
        <v>14</v>
      </c>
    </row>
    <row r="946" spans="1:16" x14ac:dyDescent="0.25">
      <c r="A946" t="s">
        <v>1304</v>
      </c>
      <c r="B946" t="s">
        <v>19</v>
      </c>
      <c r="C946">
        <v>0</v>
      </c>
      <c r="D946" t="s">
        <v>14</v>
      </c>
      <c r="E946">
        <f>IF(D946="Yes",1,0)</f>
        <v>0</v>
      </c>
      <c r="F946" t="s">
        <v>14</v>
      </c>
      <c r="G946">
        <f>IF(Table1[[#This Row],[Dependents]]="Yes",1,0)</f>
        <v>0</v>
      </c>
      <c r="H946">
        <v>58</v>
      </c>
      <c r="I946" t="s">
        <v>13</v>
      </c>
      <c r="J946" t="s">
        <v>14</v>
      </c>
      <c r="K946" t="s">
        <v>30</v>
      </c>
      <c r="L946" t="s">
        <v>13</v>
      </c>
      <c r="M946" t="s">
        <v>25</v>
      </c>
      <c r="N946">
        <v>24.45</v>
      </c>
      <c r="O946">
        <v>1513.6</v>
      </c>
      <c r="P946" t="s">
        <v>14</v>
      </c>
    </row>
    <row r="947" spans="1:16" x14ac:dyDescent="0.25">
      <c r="A947" t="s">
        <v>969</v>
      </c>
      <c r="B947" t="s">
        <v>12</v>
      </c>
      <c r="C947">
        <v>0</v>
      </c>
      <c r="D947" t="s">
        <v>14</v>
      </c>
      <c r="E947">
        <f>IF(D947="Yes",1,0)</f>
        <v>0</v>
      </c>
      <c r="F947" t="s">
        <v>14</v>
      </c>
      <c r="G947">
        <f>IF(Table1[[#This Row],[Dependents]]="Yes",1,0)</f>
        <v>0</v>
      </c>
      <c r="H947">
        <v>3</v>
      </c>
      <c r="I947" t="s">
        <v>13</v>
      </c>
      <c r="J947" t="s">
        <v>14</v>
      </c>
      <c r="K947" t="s">
        <v>16</v>
      </c>
      <c r="L947" t="s">
        <v>14</v>
      </c>
      <c r="M947" t="s">
        <v>27</v>
      </c>
      <c r="N947">
        <v>24.6</v>
      </c>
      <c r="O947">
        <v>86.35</v>
      </c>
      <c r="P947" t="s">
        <v>14</v>
      </c>
    </row>
    <row r="948" spans="1:16" x14ac:dyDescent="0.25">
      <c r="A948" t="s">
        <v>1305</v>
      </c>
      <c r="B948" t="s">
        <v>19</v>
      </c>
      <c r="C948">
        <v>0</v>
      </c>
      <c r="D948" t="s">
        <v>13</v>
      </c>
      <c r="E948">
        <f>IF(D948="Yes",1,0)</f>
        <v>1</v>
      </c>
      <c r="F948" t="s">
        <v>13</v>
      </c>
      <c r="G948">
        <f>IF(Table1[[#This Row],[Dependents]]="Yes",1,0)</f>
        <v>1</v>
      </c>
      <c r="H948">
        <v>35</v>
      </c>
      <c r="I948" t="s">
        <v>13</v>
      </c>
      <c r="J948" t="s">
        <v>23</v>
      </c>
      <c r="K948" t="s">
        <v>16</v>
      </c>
      <c r="L948" t="s">
        <v>13</v>
      </c>
      <c r="M948" t="s">
        <v>21</v>
      </c>
      <c r="N948">
        <v>89.65</v>
      </c>
      <c r="O948">
        <v>3161.6</v>
      </c>
      <c r="P948" t="s">
        <v>14</v>
      </c>
    </row>
    <row r="949" spans="1:16" x14ac:dyDescent="0.25">
      <c r="A949" t="s">
        <v>1313</v>
      </c>
      <c r="B949" t="s">
        <v>19</v>
      </c>
      <c r="C949">
        <v>0</v>
      </c>
      <c r="D949" t="s">
        <v>13</v>
      </c>
      <c r="E949">
        <f>IF(D949="Yes",1,0)</f>
        <v>1</v>
      </c>
      <c r="F949" t="s">
        <v>13</v>
      </c>
      <c r="G949">
        <f>IF(Table1[[#This Row],[Dependents]]="Yes",1,0)</f>
        <v>1</v>
      </c>
      <c r="H949">
        <v>1</v>
      </c>
      <c r="I949" t="s">
        <v>13</v>
      </c>
      <c r="J949" t="s">
        <v>15</v>
      </c>
      <c r="K949" t="s">
        <v>16</v>
      </c>
      <c r="L949" t="s">
        <v>13</v>
      </c>
      <c r="M949" t="s">
        <v>27</v>
      </c>
      <c r="N949">
        <v>48.75</v>
      </c>
      <c r="O949">
        <v>48.75</v>
      </c>
      <c r="P949" t="s">
        <v>14</v>
      </c>
    </row>
    <row r="950" spans="1:16" x14ac:dyDescent="0.25">
      <c r="A950" t="s">
        <v>1314</v>
      </c>
      <c r="B950" t="s">
        <v>19</v>
      </c>
      <c r="C950">
        <v>1</v>
      </c>
      <c r="D950" t="s">
        <v>14</v>
      </c>
      <c r="E950">
        <f>IF(D950="Yes",1,0)</f>
        <v>0</v>
      </c>
      <c r="F950" t="s">
        <v>14</v>
      </c>
      <c r="G950">
        <f>IF(Table1[[#This Row],[Dependents]]="Yes",1,0)</f>
        <v>0</v>
      </c>
      <c r="H950">
        <v>65</v>
      </c>
      <c r="I950" t="s">
        <v>13</v>
      </c>
      <c r="J950" t="s">
        <v>23</v>
      </c>
      <c r="K950" t="s">
        <v>30</v>
      </c>
      <c r="L950" t="s">
        <v>13</v>
      </c>
      <c r="M950" t="s">
        <v>17</v>
      </c>
      <c r="N950">
        <v>109.05</v>
      </c>
      <c r="O950">
        <v>7108.2</v>
      </c>
      <c r="P950" t="s">
        <v>14</v>
      </c>
    </row>
    <row r="951" spans="1:16" x14ac:dyDescent="0.25">
      <c r="A951" t="s">
        <v>973</v>
      </c>
      <c r="B951" t="s">
        <v>12</v>
      </c>
      <c r="C951">
        <v>0</v>
      </c>
      <c r="D951" t="s">
        <v>13</v>
      </c>
      <c r="E951">
        <f>IF(D951="Yes",1,0)</f>
        <v>1</v>
      </c>
      <c r="F951" t="s">
        <v>14</v>
      </c>
      <c r="G951">
        <f>IF(Table1[[#This Row],[Dependents]]="Yes",1,0)</f>
        <v>0</v>
      </c>
      <c r="H951">
        <v>71</v>
      </c>
      <c r="I951" t="s">
        <v>13</v>
      </c>
      <c r="J951" t="s">
        <v>14</v>
      </c>
      <c r="K951" t="s">
        <v>30</v>
      </c>
      <c r="L951" t="s">
        <v>13</v>
      </c>
      <c r="M951" t="s">
        <v>21</v>
      </c>
      <c r="N951">
        <v>24.65</v>
      </c>
      <c r="O951">
        <v>1710.15</v>
      </c>
      <c r="P951" t="s">
        <v>14</v>
      </c>
    </row>
    <row r="952" spans="1:16" x14ac:dyDescent="0.25">
      <c r="A952" t="s">
        <v>974</v>
      </c>
      <c r="B952" t="s">
        <v>12</v>
      </c>
      <c r="C952">
        <v>0</v>
      </c>
      <c r="D952" t="s">
        <v>13</v>
      </c>
      <c r="E952">
        <f>IF(D952="Yes",1,0)</f>
        <v>1</v>
      </c>
      <c r="F952" t="s">
        <v>13</v>
      </c>
      <c r="G952">
        <f>IF(Table1[[#This Row],[Dependents]]="Yes",1,0)</f>
        <v>1</v>
      </c>
      <c r="H952">
        <v>4</v>
      </c>
      <c r="I952" t="s">
        <v>13</v>
      </c>
      <c r="J952" t="s">
        <v>14</v>
      </c>
      <c r="K952" t="s">
        <v>16</v>
      </c>
      <c r="L952" t="s">
        <v>14</v>
      </c>
      <c r="M952" t="s">
        <v>27</v>
      </c>
      <c r="N952">
        <v>20.350000000000001</v>
      </c>
      <c r="O952">
        <v>76.349999999999994</v>
      </c>
      <c r="P952" t="s">
        <v>13</v>
      </c>
    </row>
    <row r="953" spans="1:16" x14ac:dyDescent="0.25">
      <c r="A953" t="s">
        <v>975</v>
      </c>
      <c r="B953" t="s">
        <v>12</v>
      </c>
      <c r="C953">
        <v>0</v>
      </c>
      <c r="D953" t="s">
        <v>13</v>
      </c>
      <c r="E953">
        <f>IF(D953="Yes",1,0)</f>
        <v>1</v>
      </c>
      <c r="F953" t="s">
        <v>13</v>
      </c>
      <c r="G953">
        <f>IF(Table1[[#This Row],[Dependents]]="Yes",1,0)</f>
        <v>1</v>
      </c>
      <c r="H953">
        <v>43</v>
      </c>
      <c r="I953" t="s">
        <v>14</v>
      </c>
      <c r="J953" t="s">
        <v>15</v>
      </c>
      <c r="K953" t="s">
        <v>20</v>
      </c>
      <c r="L953" t="s">
        <v>13</v>
      </c>
      <c r="M953" t="s">
        <v>21</v>
      </c>
      <c r="N953">
        <v>51.25</v>
      </c>
      <c r="O953">
        <v>2151.6</v>
      </c>
      <c r="P953" t="s">
        <v>14</v>
      </c>
    </row>
    <row r="954" spans="1:16" x14ac:dyDescent="0.25">
      <c r="A954" t="s">
        <v>1315</v>
      </c>
      <c r="B954" t="s">
        <v>19</v>
      </c>
      <c r="C954">
        <v>0</v>
      </c>
      <c r="D954" t="s">
        <v>13</v>
      </c>
      <c r="E954">
        <f>IF(D954="Yes",1,0)</f>
        <v>1</v>
      </c>
      <c r="F954" t="s">
        <v>13</v>
      </c>
      <c r="G954">
        <f>IF(Table1[[#This Row],[Dependents]]="Yes",1,0)</f>
        <v>1</v>
      </c>
      <c r="H954">
        <v>72</v>
      </c>
      <c r="I954" t="s">
        <v>13</v>
      </c>
      <c r="J954" t="s">
        <v>14</v>
      </c>
      <c r="K954" t="s">
        <v>30</v>
      </c>
      <c r="L954" t="s">
        <v>14</v>
      </c>
      <c r="M954" t="s">
        <v>25</v>
      </c>
      <c r="N954">
        <v>24.75</v>
      </c>
      <c r="O954">
        <v>1859.1</v>
      </c>
      <c r="P954" t="s">
        <v>14</v>
      </c>
    </row>
    <row r="955" spans="1:16" x14ac:dyDescent="0.25">
      <c r="A955" t="s">
        <v>977</v>
      </c>
      <c r="B955" t="s">
        <v>12</v>
      </c>
      <c r="C955">
        <v>0</v>
      </c>
      <c r="D955" t="s">
        <v>13</v>
      </c>
      <c r="E955">
        <f>IF(D955="Yes",1,0)</f>
        <v>1</v>
      </c>
      <c r="F955" t="s">
        <v>14</v>
      </c>
      <c r="G955">
        <f>IF(Table1[[#This Row],[Dependents]]="Yes",1,0)</f>
        <v>0</v>
      </c>
      <c r="H955">
        <v>23</v>
      </c>
      <c r="I955" t="s">
        <v>13</v>
      </c>
      <c r="J955" t="s">
        <v>15</v>
      </c>
      <c r="K955" t="s">
        <v>16</v>
      </c>
      <c r="L955" t="s">
        <v>14</v>
      </c>
      <c r="M955" t="s">
        <v>17</v>
      </c>
      <c r="N955">
        <v>54.25</v>
      </c>
      <c r="O955">
        <v>1221.55</v>
      </c>
      <c r="P955" t="s">
        <v>14</v>
      </c>
    </row>
    <row r="956" spans="1:16" x14ac:dyDescent="0.25">
      <c r="A956" t="s">
        <v>978</v>
      </c>
      <c r="B956" t="s">
        <v>12</v>
      </c>
      <c r="C956">
        <v>0</v>
      </c>
      <c r="D956" t="s">
        <v>14</v>
      </c>
      <c r="E956">
        <f>IF(D956="Yes",1,0)</f>
        <v>0</v>
      </c>
      <c r="F956" t="s">
        <v>14</v>
      </c>
      <c r="G956">
        <f>IF(Table1[[#This Row],[Dependents]]="Yes",1,0)</f>
        <v>0</v>
      </c>
      <c r="H956">
        <v>1</v>
      </c>
      <c r="I956" t="s">
        <v>14</v>
      </c>
      <c r="J956" t="s">
        <v>15</v>
      </c>
      <c r="K956" t="s">
        <v>16</v>
      </c>
      <c r="L956" t="s">
        <v>13</v>
      </c>
      <c r="M956" t="s">
        <v>27</v>
      </c>
      <c r="N956">
        <v>25.15</v>
      </c>
      <c r="O956">
        <v>25.15</v>
      </c>
      <c r="P956" t="s">
        <v>14</v>
      </c>
    </row>
    <row r="957" spans="1:16" x14ac:dyDescent="0.25">
      <c r="A957" t="s">
        <v>1320</v>
      </c>
      <c r="B957" t="s">
        <v>19</v>
      </c>
      <c r="C957">
        <v>0</v>
      </c>
      <c r="D957" t="s">
        <v>13</v>
      </c>
      <c r="E957">
        <f>IF(D957="Yes",1,0)</f>
        <v>1</v>
      </c>
      <c r="F957" t="s">
        <v>13</v>
      </c>
      <c r="G957">
        <f>IF(Table1[[#This Row],[Dependents]]="Yes",1,0)</f>
        <v>1</v>
      </c>
      <c r="H957">
        <v>68</v>
      </c>
      <c r="I957" t="s">
        <v>13</v>
      </c>
      <c r="J957" t="s">
        <v>15</v>
      </c>
      <c r="K957" t="s">
        <v>30</v>
      </c>
      <c r="L957" t="s">
        <v>13</v>
      </c>
      <c r="M957" t="s">
        <v>25</v>
      </c>
      <c r="N957">
        <v>92.2</v>
      </c>
      <c r="O957">
        <v>6392.85</v>
      </c>
      <c r="P957" t="s">
        <v>14</v>
      </c>
    </row>
    <row r="958" spans="1:16" x14ac:dyDescent="0.25">
      <c r="A958" t="s">
        <v>980</v>
      </c>
      <c r="B958" t="s">
        <v>12</v>
      </c>
      <c r="C958">
        <v>1</v>
      </c>
      <c r="D958" t="s">
        <v>14</v>
      </c>
      <c r="E958">
        <f>IF(D958="Yes",1,0)</f>
        <v>0</v>
      </c>
      <c r="F958" t="s">
        <v>14</v>
      </c>
      <c r="G958">
        <f>IF(Table1[[#This Row],[Dependents]]="Yes",1,0)</f>
        <v>0</v>
      </c>
      <c r="H958">
        <v>1</v>
      </c>
      <c r="I958" t="s">
        <v>14</v>
      </c>
      <c r="J958" t="s">
        <v>15</v>
      </c>
      <c r="K958" t="s">
        <v>16</v>
      </c>
      <c r="L958" t="s">
        <v>13</v>
      </c>
      <c r="M958" t="s">
        <v>17</v>
      </c>
      <c r="N958">
        <v>25.2</v>
      </c>
      <c r="O958">
        <v>25.2</v>
      </c>
      <c r="P958" t="s">
        <v>13</v>
      </c>
    </row>
    <row r="959" spans="1:16" x14ac:dyDescent="0.25">
      <c r="A959" t="s">
        <v>1323</v>
      </c>
      <c r="B959" t="s">
        <v>19</v>
      </c>
      <c r="C959">
        <v>0</v>
      </c>
      <c r="D959" t="s">
        <v>13</v>
      </c>
      <c r="E959">
        <f>IF(D959="Yes",1,0)</f>
        <v>1</v>
      </c>
      <c r="F959" t="s">
        <v>14</v>
      </c>
      <c r="G959">
        <f>IF(Table1[[#This Row],[Dependents]]="Yes",1,0)</f>
        <v>0</v>
      </c>
      <c r="H959">
        <v>54</v>
      </c>
      <c r="I959" t="s">
        <v>14</v>
      </c>
      <c r="J959" t="s">
        <v>15</v>
      </c>
      <c r="K959" t="s">
        <v>16</v>
      </c>
      <c r="L959" t="s">
        <v>14</v>
      </c>
      <c r="M959" t="s">
        <v>17</v>
      </c>
      <c r="N959">
        <v>30.4</v>
      </c>
      <c r="O959">
        <v>1621.35</v>
      </c>
      <c r="P959" t="s">
        <v>14</v>
      </c>
    </row>
    <row r="960" spans="1:16" x14ac:dyDescent="0.25">
      <c r="A960" t="s">
        <v>982</v>
      </c>
      <c r="B960" t="s">
        <v>12</v>
      </c>
      <c r="C960">
        <v>0</v>
      </c>
      <c r="D960" t="s">
        <v>13</v>
      </c>
      <c r="E960">
        <f>IF(D960="Yes",1,0)</f>
        <v>1</v>
      </c>
      <c r="F960" t="s">
        <v>14</v>
      </c>
      <c r="G960">
        <f>IF(Table1[[#This Row],[Dependents]]="Yes",1,0)</f>
        <v>0</v>
      </c>
      <c r="H960">
        <v>15</v>
      </c>
      <c r="I960" t="s">
        <v>13</v>
      </c>
      <c r="J960" t="s">
        <v>23</v>
      </c>
      <c r="K960" t="s">
        <v>16</v>
      </c>
      <c r="L960" t="s">
        <v>14</v>
      </c>
      <c r="M960" t="s">
        <v>21</v>
      </c>
      <c r="N960">
        <v>75.349999999999994</v>
      </c>
      <c r="O960">
        <v>1114.55</v>
      </c>
      <c r="P960" t="s">
        <v>14</v>
      </c>
    </row>
    <row r="961" spans="1:16" x14ac:dyDescent="0.25">
      <c r="A961" t="s">
        <v>1330</v>
      </c>
      <c r="B961" t="s">
        <v>19</v>
      </c>
      <c r="C961">
        <v>0</v>
      </c>
      <c r="D961" t="s">
        <v>14</v>
      </c>
      <c r="E961">
        <f>IF(D961="Yes",1,0)</f>
        <v>0</v>
      </c>
      <c r="F961" t="s">
        <v>14</v>
      </c>
      <c r="G961">
        <f>IF(Table1[[#This Row],[Dependents]]="Yes",1,0)</f>
        <v>0</v>
      </c>
      <c r="H961">
        <v>35</v>
      </c>
      <c r="I961" t="s">
        <v>13</v>
      </c>
      <c r="J961" t="s">
        <v>14</v>
      </c>
      <c r="K961" t="s">
        <v>20</v>
      </c>
      <c r="L961" t="s">
        <v>14</v>
      </c>
      <c r="M961" t="s">
        <v>21</v>
      </c>
      <c r="N961">
        <v>26.2</v>
      </c>
      <c r="O961">
        <v>954.9</v>
      </c>
      <c r="P961" t="s">
        <v>14</v>
      </c>
    </row>
    <row r="962" spans="1:16" x14ac:dyDescent="0.25">
      <c r="A962" t="s">
        <v>1332</v>
      </c>
      <c r="B962" t="s">
        <v>19</v>
      </c>
      <c r="C962">
        <v>0</v>
      </c>
      <c r="D962" t="s">
        <v>14</v>
      </c>
      <c r="E962">
        <f>IF(D962="Yes",1,0)</f>
        <v>0</v>
      </c>
      <c r="F962" t="s">
        <v>14</v>
      </c>
      <c r="G962">
        <f>IF(Table1[[#This Row],[Dependents]]="Yes",1,0)</f>
        <v>0</v>
      </c>
      <c r="H962">
        <v>1</v>
      </c>
      <c r="I962" t="s">
        <v>13</v>
      </c>
      <c r="J962" t="s">
        <v>15</v>
      </c>
      <c r="K962" t="s">
        <v>16</v>
      </c>
      <c r="L962" t="s">
        <v>13</v>
      </c>
      <c r="M962" t="s">
        <v>21</v>
      </c>
      <c r="N962">
        <v>43.85</v>
      </c>
      <c r="O962">
        <v>43.85</v>
      </c>
      <c r="P962" t="s">
        <v>14</v>
      </c>
    </row>
    <row r="963" spans="1:16" x14ac:dyDescent="0.25">
      <c r="A963" t="s">
        <v>985</v>
      </c>
      <c r="B963" t="s">
        <v>12</v>
      </c>
      <c r="C963">
        <v>0</v>
      </c>
      <c r="D963" t="s">
        <v>14</v>
      </c>
      <c r="E963">
        <f>IF(D963="Yes",1,0)</f>
        <v>0</v>
      </c>
      <c r="F963" t="s">
        <v>14</v>
      </c>
      <c r="G963">
        <f>IF(Table1[[#This Row],[Dependents]]="Yes",1,0)</f>
        <v>0</v>
      </c>
      <c r="H963">
        <v>8</v>
      </c>
      <c r="I963" t="s">
        <v>13</v>
      </c>
      <c r="J963" t="s">
        <v>14</v>
      </c>
      <c r="K963" t="s">
        <v>30</v>
      </c>
      <c r="L963" t="s">
        <v>14</v>
      </c>
      <c r="M963" t="s">
        <v>27</v>
      </c>
      <c r="N963">
        <v>20</v>
      </c>
      <c r="O963">
        <v>141.6</v>
      </c>
      <c r="P963" t="s">
        <v>14</v>
      </c>
    </row>
    <row r="964" spans="1:16" x14ac:dyDescent="0.25">
      <c r="A964" t="s">
        <v>1333</v>
      </c>
      <c r="B964" t="s">
        <v>19</v>
      </c>
      <c r="C964">
        <v>0</v>
      </c>
      <c r="D964" t="s">
        <v>13</v>
      </c>
      <c r="E964">
        <f>IF(D964="Yes",1,0)</f>
        <v>1</v>
      </c>
      <c r="F964" t="s">
        <v>13</v>
      </c>
      <c r="G964">
        <f>IF(Table1[[#This Row],[Dependents]]="Yes",1,0)</f>
        <v>1</v>
      </c>
      <c r="H964">
        <v>7</v>
      </c>
      <c r="I964" t="s">
        <v>14</v>
      </c>
      <c r="J964" t="s">
        <v>15</v>
      </c>
      <c r="K964" t="s">
        <v>30</v>
      </c>
      <c r="L964" t="s">
        <v>14</v>
      </c>
      <c r="M964" t="s">
        <v>27</v>
      </c>
      <c r="N964">
        <v>38.549999999999997</v>
      </c>
      <c r="O964">
        <v>280</v>
      </c>
      <c r="P964" t="s">
        <v>14</v>
      </c>
    </row>
    <row r="965" spans="1:16" x14ac:dyDescent="0.25">
      <c r="A965" t="s">
        <v>987</v>
      </c>
      <c r="B965" t="s">
        <v>12</v>
      </c>
      <c r="C965">
        <v>0</v>
      </c>
      <c r="D965" t="s">
        <v>13</v>
      </c>
      <c r="E965">
        <f>IF(D965="Yes",1,0)</f>
        <v>1</v>
      </c>
      <c r="F965" t="s">
        <v>14</v>
      </c>
      <c r="G965">
        <f>IF(Table1[[#This Row],[Dependents]]="Yes",1,0)</f>
        <v>0</v>
      </c>
      <c r="H965">
        <v>28</v>
      </c>
      <c r="I965" t="s">
        <v>13</v>
      </c>
      <c r="J965" t="s">
        <v>14</v>
      </c>
      <c r="K965" t="s">
        <v>16</v>
      </c>
      <c r="L965" t="s">
        <v>14</v>
      </c>
      <c r="M965" t="s">
        <v>27</v>
      </c>
      <c r="N965">
        <v>20.5</v>
      </c>
      <c r="O965">
        <v>563.04999999999995</v>
      </c>
      <c r="P965" t="s">
        <v>14</v>
      </c>
    </row>
    <row r="966" spans="1:16" x14ac:dyDescent="0.25">
      <c r="A966" t="s">
        <v>988</v>
      </c>
      <c r="B966" t="s">
        <v>12</v>
      </c>
      <c r="C966">
        <v>0</v>
      </c>
      <c r="D966" t="s">
        <v>13</v>
      </c>
      <c r="E966">
        <f>IF(D966="Yes",1,0)</f>
        <v>1</v>
      </c>
      <c r="F966" t="s">
        <v>13</v>
      </c>
      <c r="G966">
        <f>IF(Table1[[#This Row],[Dependents]]="Yes",1,0)</f>
        <v>1</v>
      </c>
      <c r="H966">
        <v>14</v>
      </c>
      <c r="I966" t="s">
        <v>13</v>
      </c>
      <c r="J966" t="s">
        <v>23</v>
      </c>
      <c r="K966" t="s">
        <v>16</v>
      </c>
      <c r="L966" t="s">
        <v>13</v>
      </c>
      <c r="M966" t="s">
        <v>17</v>
      </c>
      <c r="N966">
        <v>87.25</v>
      </c>
      <c r="O966">
        <v>1258.5999999999999</v>
      </c>
      <c r="P966" t="s">
        <v>13</v>
      </c>
    </row>
    <row r="967" spans="1:16" x14ac:dyDescent="0.25">
      <c r="A967" t="s">
        <v>1334</v>
      </c>
      <c r="B967" t="s">
        <v>19</v>
      </c>
      <c r="C967">
        <v>0</v>
      </c>
      <c r="D967" t="s">
        <v>13</v>
      </c>
      <c r="E967">
        <f>IF(D967="Yes",1,0)</f>
        <v>1</v>
      </c>
      <c r="F967" t="s">
        <v>13</v>
      </c>
      <c r="G967">
        <f>IF(Table1[[#This Row],[Dependents]]="Yes",1,0)</f>
        <v>1</v>
      </c>
      <c r="H967">
        <v>72</v>
      </c>
      <c r="I967" t="s">
        <v>13</v>
      </c>
      <c r="J967" t="s">
        <v>15</v>
      </c>
      <c r="K967" t="s">
        <v>30</v>
      </c>
      <c r="L967" t="s">
        <v>14</v>
      </c>
      <c r="M967" t="s">
        <v>25</v>
      </c>
      <c r="N967">
        <v>64.45</v>
      </c>
      <c r="O967">
        <v>4720</v>
      </c>
      <c r="P967" t="s">
        <v>14</v>
      </c>
    </row>
    <row r="968" spans="1:16" x14ac:dyDescent="0.25">
      <c r="A968" t="s">
        <v>1335</v>
      </c>
      <c r="B968" t="s">
        <v>19</v>
      </c>
      <c r="C968">
        <v>0</v>
      </c>
      <c r="D968" t="s">
        <v>13</v>
      </c>
      <c r="E968">
        <f>IF(D968="Yes",1,0)</f>
        <v>1</v>
      </c>
      <c r="F968" t="s">
        <v>13</v>
      </c>
      <c r="G968">
        <f>IF(Table1[[#This Row],[Dependents]]="Yes",1,0)</f>
        <v>1</v>
      </c>
      <c r="H968">
        <v>36</v>
      </c>
      <c r="I968" t="s">
        <v>13</v>
      </c>
      <c r="J968" t="s">
        <v>14</v>
      </c>
      <c r="K968" t="s">
        <v>30</v>
      </c>
      <c r="L968" t="s">
        <v>14</v>
      </c>
      <c r="M968" t="s">
        <v>25</v>
      </c>
      <c r="N968">
        <v>25.1</v>
      </c>
      <c r="O968">
        <v>930.95</v>
      </c>
      <c r="P968" t="s">
        <v>14</v>
      </c>
    </row>
    <row r="969" spans="1:16" x14ac:dyDescent="0.25">
      <c r="A969" t="s">
        <v>991</v>
      </c>
      <c r="B969" t="s">
        <v>12</v>
      </c>
      <c r="C969">
        <v>0</v>
      </c>
      <c r="D969" t="s">
        <v>13</v>
      </c>
      <c r="E969">
        <f>IF(D969="Yes",1,0)</f>
        <v>1</v>
      </c>
      <c r="F969" t="s">
        <v>14</v>
      </c>
      <c r="G969">
        <f>IF(Table1[[#This Row],[Dependents]]="Yes",1,0)</f>
        <v>0</v>
      </c>
      <c r="H969">
        <v>51</v>
      </c>
      <c r="I969" t="s">
        <v>14</v>
      </c>
      <c r="J969" t="s">
        <v>15</v>
      </c>
      <c r="K969" t="s">
        <v>16</v>
      </c>
      <c r="L969" t="s">
        <v>13</v>
      </c>
      <c r="M969" t="s">
        <v>17</v>
      </c>
      <c r="N969">
        <v>49.65</v>
      </c>
      <c r="O969">
        <v>2553.35</v>
      </c>
      <c r="P969" t="s">
        <v>14</v>
      </c>
    </row>
    <row r="970" spans="1:16" x14ac:dyDescent="0.25">
      <c r="A970" t="s">
        <v>992</v>
      </c>
      <c r="B970" t="s">
        <v>12</v>
      </c>
      <c r="C970">
        <v>0</v>
      </c>
      <c r="D970" t="s">
        <v>13</v>
      </c>
      <c r="E970">
        <f>IF(D970="Yes",1,0)</f>
        <v>1</v>
      </c>
      <c r="F970" t="s">
        <v>14</v>
      </c>
      <c r="G970">
        <f>IF(Table1[[#This Row],[Dependents]]="Yes",1,0)</f>
        <v>0</v>
      </c>
      <c r="H970">
        <v>67</v>
      </c>
      <c r="I970" t="s">
        <v>13</v>
      </c>
      <c r="J970" t="s">
        <v>15</v>
      </c>
      <c r="K970" t="s">
        <v>30</v>
      </c>
      <c r="L970" t="s">
        <v>14</v>
      </c>
      <c r="M970" t="s">
        <v>27</v>
      </c>
      <c r="N970">
        <v>65.650000000000006</v>
      </c>
      <c r="O970">
        <v>4322.8500000000004</v>
      </c>
      <c r="P970" t="s">
        <v>14</v>
      </c>
    </row>
    <row r="971" spans="1:16" x14ac:dyDescent="0.25">
      <c r="A971" t="s">
        <v>1341</v>
      </c>
      <c r="B971" t="s">
        <v>19</v>
      </c>
      <c r="C971">
        <v>0</v>
      </c>
      <c r="D971" t="s">
        <v>13</v>
      </c>
      <c r="E971">
        <f>IF(D971="Yes",1,0)</f>
        <v>1</v>
      </c>
      <c r="F971" t="s">
        <v>14</v>
      </c>
      <c r="G971">
        <f>IF(Table1[[#This Row],[Dependents]]="Yes",1,0)</f>
        <v>0</v>
      </c>
      <c r="H971">
        <v>17</v>
      </c>
      <c r="I971" t="s">
        <v>13</v>
      </c>
      <c r="J971" t="s">
        <v>23</v>
      </c>
      <c r="K971" t="s">
        <v>20</v>
      </c>
      <c r="L971" t="s">
        <v>13</v>
      </c>
      <c r="M971" t="s">
        <v>21</v>
      </c>
      <c r="N971">
        <v>96.65</v>
      </c>
      <c r="O971">
        <v>1588.25</v>
      </c>
      <c r="P971" t="s">
        <v>14</v>
      </c>
    </row>
    <row r="972" spans="1:16" x14ac:dyDescent="0.25">
      <c r="A972" t="s">
        <v>994</v>
      </c>
      <c r="B972" t="s">
        <v>12</v>
      </c>
      <c r="C972">
        <v>0</v>
      </c>
      <c r="D972" t="s">
        <v>14</v>
      </c>
      <c r="E972">
        <f>IF(D972="Yes",1,0)</f>
        <v>0</v>
      </c>
      <c r="F972" t="s">
        <v>14</v>
      </c>
      <c r="G972">
        <f>IF(Table1[[#This Row],[Dependents]]="Yes",1,0)</f>
        <v>0</v>
      </c>
      <c r="H972">
        <v>18</v>
      </c>
      <c r="I972" t="s">
        <v>13</v>
      </c>
      <c r="J972" t="s">
        <v>23</v>
      </c>
      <c r="K972" t="s">
        <v>16</v>
      </c>
      <c r="L972" t="s">
        <v>13</v>
      </c>
      <c r="M972" t="s">
        <v>17</v>
      </c>
      <c r="N972">
        <v>88.35</v>
      </c>
      <c r="O972">
        <v>1639.3</v>
      </c>
      <c r="P972" t="s">
        <v>13</v>
      </c>
    </row>
    <row r="973" spans="1:16" x14ac:dyDescent="0.25">
      <c r="A973" t="s">
        <v>995</v>
      </c>
      <c r="B973" t="s">
        <v>12</v>
      </c>
      <c r="C973">
        <v>0</v>
      </c>
      <c r="D973" t="s">
        <v>14</v>
      </c>
      <c r="E973">
        <f>IF(D973="Yes",1,0)</f>
        <v>0</v>
      </c>
      <c r="F973" t="s">
        <v>14</v>
      </c>
      <c r="G973">
        <f>IF(Table1[[#This Row],[Dependents]]="Yes",1,0)</f>
        <v>0</v>
      </c>
      <c r="H973">
        <v>9</v>
      </c>
      <c r="I973" t="s">
        <v>13</v>
      </c>
      <c r="J973" t="s">
        <v>14</v>
      </c>
      <c r="K973" t="s">
        <v>16</v>
      </c>
      <c r="L973" t="s">
        <v>13</v>
      </c>
      <c r="M973" t="s">
        <v>17</v>
      </c>
      <c r="N973">
        <v>19.5</v>
      </c>
      <c r="O973">
        <v>178.85</v>
      </c>
      <c r="P973" t="s">
        <v>14</v>
      </c>
    </row>
    <row r="974" spans="1:16" x14ac:dyDescent="0.25">
      <c r="A974" t="s">
        <v>996</v>
      </c>
      <c r="B974" t="s">
        <v>12</v>
      </c>
      <c r="C974">
        <v>0</v>
      </c>
      <c r="D974" t="s">
        <v>14</v>
      </c>
      <c r="E974">
        <f>IF(D974="Yes",1,0)</f>
        <v>0</v>
      </c>
      <c r="F974" t="s">
        <v>14</v>
      </c>
      <c r="G974">
        <f>IF(Table1[[#This Row],[Dependents]]="Yes",1,0)</f>
        <v>0</v>
      </c>
      <c r="H974">
        <v>9</v>
      </c>
      <c r="I974" t="s">
        <v>13</v>
      </c>
      <c r="J974" t="s">
        <v>23</v>
      </c>
      <c r="K974" t="s">
        <v>16</v>
      </c>
      <c r="L974" t="s">
        <v>13</v>
      </c>
      <c r="M974" t="s">
        <v>25</v>
      </c>
      <c r="N974">
        <v>75.2</v>
      </c>
      <c r="O974">
        <v>633.85</v>
      </c>
      <c r="P974" t="s">
        <v>14</v>
      </c>
    </row>
    <row r="975" spans="1:16" x14ac:dyDescent="0.25">
      <c r="A975" t="s">
        <v>1342</v>
      </c>
      <c r="B975" t="s">
        <v>19</v>
      </c>
      <c r="C975">
        <v>0</v>
      </c>
      <c r="D975" t="s">
        <v>14</v>
      </c>
      <c r="E975">
        <f>IF(D975="Yes",1,0)</f>
        <v>0</v>
      </c>
      <c r="F975" t="s">
        <v>14</v>
      </c>
      <c r="G975">
        <f>IF(Table1[[#This Row],[Dependents]]="Yes",1,0)</f>
        <v>0</v>
      </c>
      <c r="H975">
        <v>1</v>
      </c>
      <c r="I975" t="s">
        <v>13</v>
      </c>
      <c r="J975" t="s">
        <v>14</v>
      </c>
      <c r="K975" t="s">
        <v>16</v>
      </c>
      <c r="L975" t="s">
        <v>14</v>
      </c>
      <c r="M975" t="s">
        <v>27</v>
      </c>
      <c r="N975">
        <v>19.2</v>
      </c>
      <c r="O975">
        <v>19.2</v>
      </c>
      <c r="P975" t="s">
        <v>14</v>
      </c>
    </row>
    <row r="976" spans="1:16" x14ac:dyDescent="0.25">
      <c r="A976" t="s">
        <v>998</v>
      </c>
      <c r="B976" t="s">
        <v>12</v>
      </c>
      <c r="C976">
        <v>0</v>
      </c>
      <c r="D976" t="s">
        <v>14</v>
      </c>
      <c r="E976">
        <f>IF(D976="Yes",1,0)</f>
        <v>0</v>
      </c>
      <c r="F976" t="s">
        <v>14</v>
      </c>
      <c r="G976">
        <f>IF(Table1[[#This Row],[Dependents]]="Yes",1,0)</f>
        <v>0</v>
      </c>
      <c r="H976">
        <v>9</v>
      </c>
      <c r="I976" t="s">
        <v>13</v>
      </c>
      <c r="J976" t="s">
        <v>23</v>
      </c>
      <c r="K976" t="s">
        <v>16</v>
      </c>
      <c r="L976" t="s">
        <v>13</v>
      </c>
      <c r="M976" t="s">
        <v>17</v>
      </c>
      <c r="N976">
        <v>94.75</v>
      </c>
      <c r="O976">
        <v>889.9</v>
      </c>
      <c r="P976" t="s">
        <v>13</v>
      </c>
    </row>
    <row r="977" spans="1:16" x14ac:dyDescent="0.25">
      <c r="A977" t="s">
        <v>999</v>
      </c>
      <c r="B977" t="s">
        <v>12</v>
      </c>
      <c r="C977">
        <v>1</v>
      </c>
      <c r="D977" t="s">
        <v>14</v>
      </c>
      <c r="E977">
        <f>IF(D977="Yes",1,0)</f>
        <v>0</v>
      </c>
      <c r="F977" t="s">
        <v>14</v>
      </c>
      <c r="G977">
        <f>IF(Table1[[#This Row],[Dependents]]="Yes",1,0)</f>
        <v>0</v>
      </c>
      <c r="H977">
        <v>13</v>
      </c>
      <c r="I977" t="s">
        <v>13</v>
      </c>
      <c r="J977" t="s">
        <v>23</v>
      </c>
      <c r="K977" t="s">
        <v>16</v>
      </c>
      <c r="L977" t="s">
        <v>13</v>
      </c>
      <c r="M977" t="s">
        <v>17</v>
      </c>
      <c r="N977">
        <v>95.05</v>
      </c>
      <c r="O977">
        <v>1290</v>
      </c>
      <c r="P977" t="s">
        <v>13</v>
      </c>
    </row>
    <row r="978" spans="1:16" x14ac:dyDescent="0.25">
      <c r="A978" t="s">
        <v>1343</v>
      </c>
      <c r="B978" t="s">
        <v>19</v>
      </c>
      <c r="C978">
        <v>0</v>
      </c>
      <c r="D978" t="s">
        <v>13</v>
      </c>
      <c r="E978">
        <f>IF(D978="Yes",1,0)</f>
        <v>1</v>
      </c>
      <c r="F978" t="s">
        <v>13</v>
      </c>
      <c r="G978">
        <f>IF(Table1[[#This Row],[Dependents]]="Yes",1,0)</f>
        <v>1</v>
      </c>
      <c r="H978">
        <v>60</v>
      </c>
      <c r="I978" t="s">
        <v>13</v>
      </c>
      <c r="J978" t="s">
        <v>23</v>
      </c>
      <c r="K978" t="s">
        <v>16</v>
      </c>
      <c r="L978" t="s">
        <v>14</v>
      </c>
      <c r="M978" t="s">
        <v>21</v>
      </c>
      <c r="N978">
        <v>74.349999999999994</v>
      </c>
      <c r="O978">
        <v>4453.3</v>
      </c>
      <c r="P978" t="s">
        <v>14</v>
      </c>
    </row>
    <row r="979" spans="1:16" x14ac:dyDescent="0.25">
      <c r="A979" t="s">
        <v>1348</v>
      </c>
      <c r="B979" t="s">
        <v>19</v>
      </c>
      <c r="C979">
        <v>0</v>
      </c>
      <c r="D979" t="s">
        <v>13</v>
      </c>
      <c r="E979">
        <f>IF(D979="Yes",1,0)</f>
        <v>1</v>
      </c>
      <c r="F979" t="s">
        <v>13</v>
      </c>
      <c r="G979">
        <f>IF(Table1[[#This Row],[Dependents]]="Yes",1,0)</f>
        <v>1</v>
      </c>
      <c r="H979">
        <v>72</v>
      </c>
      <c r="I979" t="s">
        <v>13</v>
      </c>
      <c r="J979" t="s">
        <v>14</v>
      </c>
      <c r="K979" t="s">
        <v>30</v>
      </c>
      <c r="L979" t="s">
        <v>14</v>
      </c>
      <c r="M979" t="s">
        <v>21</v>
      </c>
      <c r="N979">
        <v>20.3</v>
      </c>
      <c r="O979">
        <v>1401.15</v>
      </c>
      <c r="P979" t="s">
        <v>14</v>
      </c>
    </row>
    <row r="980" spans="1:16" x14ac:dyDescent="0.25">
      <c r="A980" t="s">
        <v>1002</v>
      </c>
      <c r="B980" t="s">
        <v>12</v>
      </c>
      <c r="C980">
        <v>0</v>
      </c>
      <c r="D980" t="s">
        <v>13</v>
      </c>
      <c r="E980">
        <f>IF(D980="Yes",1,0)</f>
        <v>1</v>
      </c>
      <c r="F980" t="s">
        <v>14</v>
      </c>
      <c r="G980">
        <f>IF(Table1[[#This Row],[Dependents]]="Yes",1,0)</f>
        <v>0</v>
      </c>
      <c r="H980">
        <v>72</v>
      </c>
      <c r="I980" t="s">
        <v>13</v>
      </c>
      <c r="J980" t="s">
        <v>15</v>
      </c>
      <c r="K980" t="s">
        <v>30</v>
      </c>
      <c r="L980" t="s">
        <v>14</v>
      </c>
      <c r="M980" t="s">
        <v>21</v>
      </c>
      <c r="N980">
        <v>92</v>
      </c>
      <c r="O980">
        <v>6474.4</v>
      </c>
      <c r="P980" t="s">
        <v>14</v>
      </c>
    </row>
    <row r="981" spans="1:16" x14ac:dyDescent="0.25">
      <c r="A981" t="s">
        <v>1003</v>
      </c>
      <c r="B981" t="s">
        <v>12</v>
      </c>
      <c r="C981">
        <v>0</v>
      </c>
      <c r="D981" t="s">
        <v>13</v>
      </c>
      <c r="E981">
        <f>IF(D981="Yes",1,0)</f>
        <v>1</v>
      </c>
      <c r="F981" t="s">
        <v>13</v>
      </c>
      <c r="G981">
        <f>IF(Table1[[#This Row],[Dependents]]="Yes",1,0)</f>
        <v>1</v>
      </c>
      <c r="H981">
        <v>51</v>
      </c>
      <c r="I981" t="s">
        <v>13</v>
      </c>
      <c r="J981" t="s">
        <v>15</v>
      </c>
      <c r="K981" t="s">
        <v>30</v>
      </c>
      <c r="L981" t="s">
        <v>14</v>
      </c>
      <c r="M981" t="s">
        <v>25</v>
      </c>
      <c r="N981">
        <v>85.5</v>
      </c>
      <c r="O981">
        <v>4421.95</v>
      </c>
      <c r="P981" t="s">
        <v>14</v>
      </c>
    </row>
    <row r="982" spans="1:16" x14ac:dyDescent="0.25">
      <c r="A982" t="s">
        <v>1349</v>
      </c>
      <c r="B982" t="s">
        <v>19</v>
      </c>
      <c r="C982">
        <v>0</v>
      </c>
      <c r="D982" t="s">
        <v>13</v>
      </c>
      <c r="E982">
        <f>IF(D982="Yes",1,0)</f>
        <v>1</v>
      </c>
      <c r="F982" t="s">
        <v>14</v>
      </c>
      <c r="G982">
        <f>IF(Table1[[#This Row],[Dependents]]="Yes",1,0)</f>
        <v>0</v>
      </c>
      <c r="H982">
        <v>65</v>
      </c>
      <c r="I982" t="s">
        <v>13</v>
      </c>
      <c r="J982" t="s">
        <v>23</v>
      </c>
      <c r="K982" t="s">
        <v>16</v>
      </c>
      <c r="L982" t="s">
        <v>13</v>
      </c>
      <c r="M982" t="s">
        <v>17</v>
      </c>
      <c r="N982">
        <v>90.65</v>
      </c>
      <c r="O982">
        <v>5931</v>
      </c>
      <c r="P982" t="s">
        <v>14</v>
      </c>
    </row>
    <row r="983" spans="1:16" x14ac:dyDescent="0.25">
      <c r="A983" t="s">
        <v>1351</v>
      </c>
      <c r="B983" t="s">
        <v>19</v>
      </c>
      <c r="C983">
        <v>0</v>
      </c>
      <c r="D983" t="s">
        <v>14</v>
      </c>
      <c r="E983">
        <f>IF(D983="Yes",1,0)</f>
        <v>0</v>
      </c>
      <c r="F983" t="s">
        <v>14</v>
      </c>
      <c r="G983">
        <f>IF(Table1[[#This Row],[Dependents]]="Yes",1,0)</f>
        <v>0</v>
      </c>
      <c r="H983">
        <v>42</v>
      </c>
      <c r="I983" t="s">
        <v>13</v>
      </c>
      <c r="J983" t="s">
        <v>14</v>
      </c>
      <c r="K983" t="s">
        <v>20</v>
      </c>
      <c r="L983" t="s">
        <v>14</v>
      </c>
      <c r="M983" t="s">
        <v>17</v>
      </c>
      <c r="N983">
        <v>25.05</v>
      </c>
      <c r="O983">
        <v>949.85</v>
      </c>
      <c r="P983" t="s">
        <v>14</v>
      </c>
    </row>
    <row r="984" spans="1:16" x14ac:dyDescent="0.25">
      <c r="A984" t="s">
        <v>1352</v>
      </c>
      <c r="B984" t="s">
        <v>19</v>
      </c>
      <c r="C984">
        <v>0</v>
      </c>
      <c r="D984" t="s">
        <v>14</v>
      </c>
      <c r="E984">
        <f>IF(D984="Yes",1,0)</f>
        <v>0</v>
      </c>
      <c r="F984" t="s">
        <v>14</v>
      </c>
      <c r="G984">
        <f>IF(Table1[[#This Row],[Dependents]]="Yes",1,0)</f>
        <v>0</v>
      </c>
      <c r="H984">
        <v>8</v>
      </c>
      <c r="I984" t="s">
        <v>13</v>
      </c>
      <c r="J984" t="s">
        <v>23</v>
      </c>
      <c r="K984" t="s">
        <v>16</v>
      </c>
      <c r="L984" t="s">
        <v>13</v>
      </c>
      <c r="M984" t="s">
        <v>17</v>
      </c>
      <c r="N984">
        <v>74.849999999999994</v>
      </c>
      <c r="O984">
        <v>572.45000000000005</v>
      </c>
      <c r="P984" t="s">
        <v>14</v>
      </c>
    </row>
    <row r="985" spans="1:16" x14ac:dyDescent="0.25">
      <c r="A985" t="s">
        <v>1353</v>
      </c>
      <c r="B985" t="s">
        <v>19</v>
      </c>
      <c r="C985">
        <v>0</v>
      </c>
      <c r="D985" t="s">
        <v>14</v>
      </c>
      <c r="E985">
        <f>IF(D985="Yes",1,0)</f>
        <v>0</v>
      </c>
      <c r="F985" t="s">
        <v>13</v>
      </c>
      <c r="G985">
        <f>IF(Table1[[#This Row],[Dependents]]="Yes",1,0)</f>
        <v>1</v>
      </c>
      <c r="H985">
        <v>32</v>
      </c>
      <c r="I985" t="s">
        <v>13</v>
      </c>
      <c r="J985" t="s">
        <v>14</v>
      </c>
      <c r="K985" t="s">
        <v>30</v>
      </c>
      <c r="L985" t="s">
        <v>14</v>
      </c>
      <c r="M985" t="s">
        <v>27</v>
      </c>
      <c r="N985">
        <v>20.5</v>
      </c>
      <c r="O985">
        <v>696.8</v>
      </c>
      <c r="P985" t="s">
        <v>14</v>
      </c>
    </row>
    <row r="986" spans="1:16" x14ac:dyDescent="0.25">
      <c r="A986" t="s">
        <v>1008</v>
      </c>
      <c r="B986" t="s">
        <v>12</v>
      </c>
      <c r="C986">
        <v>0</v>
      </c>
      <c r="D986" t="s">
        <v>14</v>
      </c>
      <c r="E986">
        <f>IF(D986="Yes",1,0)</f>
        <v>0</v>
      </c>
      <c r="F986" t="s">
        <v>14</v>
      </c>
      <c r="G986">
        <f>IF(Table1[[#This Row],[Dependents]]="Yes",1,0)</f>
        <v>0</v>
      </c>
      <c r="H986">
        <v>33</v>
      </c>
      <c r="I986" t="s">
        <v>13</v>
      </c>
      <c r="J986" t="s">
        <v>15</v>
      </c>
      <c r="K986" t="s">
        <v>16</v>
      </c>
      <c r="L986" t="s">
        <v>13</v>
      </c>
      <c r="M986" t="s">
        <v>27</v>
      </c>
      <c r="N986">
        <v>60.9</v>
      </c>
      <c r="O986">
        <v>2033.85</v>
      </c>
      <c r="P986" t="s">
        <v>14</v>
      </c>
    </row>
    <row r="987" spans="1:16" x14ac:dyDescent="0.25">
      <c r="A987" t="s">
        <v>1009</v>
      </c>
      <c r="B987" t="s">
        <v>12</v>
      </c>
      <c r="C987">
        <v>0</v>
      </c>
      <c r="D987" t="s">
        <v>14</v>
      </c>
      <c r="E987">
        <f>IF(D987="Yes",1,0)</f>
        <v>0</v>
      </c>
      <c r="F987" t="s">
        <v>14</v>
      </c>
      <c r="G987">
        <f>IF(Table1[[#This Row],[Dependents]]="Yes",1,0)</f>
        <v>0</v>
      </c>
      <c r="H987">
        <v>27</v>
      </c>
      <c r="I987" t="s">
        <v>13</v>
      </c>
      <c r="J987" t="s">
        <v>14</v>
      </c>
      <c r="K987" t="s">
        <v>30</v>
      </c>
      <c r="L987" t="s">
        <v>13</v>
      </c>
      <c r="M987" t="s">
        <v>21</v>
      </c>
      <c r="N987">
        <v>20.25</v>
      </c>
      <c r="O987">
        <v>538.20000000000005</v>
      </c>
      <c r="P987" t="s">
        <v>14</v>
      </c>
    </row>
    <row r="988" spans="1:16" x14ac:dyDescent="0.25">
      <c r="A988" t="s">
        <v>1356</v>
      </c>
      <c r="B988" t="s">
        <v>19</v>
      </c>
      <c r="C988">
        <v>0</v>
      </c>
      <c r="D988" t="s">
        <v>14</v>
      </c>
      <c r="E988">
        <f>IF(D988="Yes",1,0)</f>
        <v>0</v>
      </c>
      <c r="F988" t="s">
        <v>14</v>
      </c>
      <c r="G988">
        <f>IF(Table1[[#This Row],[Dependents]]="Yes",1,0)</f>
        <v>0</v>
      </c>
      <c r="H988">
        <v>1</v>
      </c>
      <c r="I988" t="s">
        <v>13</v>
      </c>
      <c r="J988" t="s">
        <v>15</v>
      </c>
      <c r="K988" t="s">
        <v>16</v>
      </c>
      <c r="L988" t="s">
        <v>14</v>
      </c>
      <c r="M988" t="s">
        <v>17</v>
      </c>
      <c r="N988">
        <v>47.95</v>
      </c>
      <c r="O988">
        <v>47.95</v>
      </c>
      <c r="P988" t="s">
        <v>14</v>
      </c>
    </row>
    <row r="989" spans="1:16" x14ac:dyDescent="0.25">
      <c r="A989" t="s">
        <v>1361</v>
      </c>
      <c r="B989" t="s">
        <v>19</v>
      </c>
      <c r="C989">
        <v>0</v>
      </c>
      <c r="D989" t="s">
        <v>14</v>
      </c>
      <c r="E989">
        <f>IF(D989="Yes",1,0)</f>
        <v>0</v>
      </c>
      <c r="F989" t="s">
        <v>14</v>
      </c>
      <c r="G989">
        <f>IF(Table1[[#This Row],[Dependents]]="Yes",1,0)</f>
        <v>0</v>
      </c>
      <c r="H989">
        <v>45</v>
      </c>
      <c r="I989" t="s">
        <v>13</v>
      </c>
      <c r="J989" t="s">
        <v>15</v>
      </c>
      <c r="K989" t="s">
        <v>16</v>
      </c>
      <c r="L989" t="s">
        <v>13</v>
      </c>
      <c r="M989" t="s">
        <v>17</v>
      </c>
      <c r="N989">
        <v>75.95</v>
      </c>
      <c r="O989">
        <v>3273.8</v>
      </c>
      <c r="P989" t="s">
        <v>14</v>
      </c>
    </row>
    <row r="990" spans="1:16" x14ac:dyDescent="0.25">
      <c r="A990" t="s">
        <v>1363</v>
      </c>
      <c r="B990" t="s">
        <v>19</v>
      </c>
      <c r="C990">
        <v>0</v>
      </c>
      <c r="D990" t="s">
        <v>13</v>
      </c>
      <c r="E990">
        <f>IF(D990="Yes",1,0)</f>
        <v>1</v>
      </c>
      <c r="F990" t="s">
        <v>14</v>
      </c>
      <c r="G990">
        <f>IF(Table1[[#This Row],[Dependents]]="Yes",1,0)</f>
        <v>0</v>
      </c>
      <c r="H990">
        <v>59</v>
      </c>
      <c r="I990" t="s">
        <v>13</v>
      </c>
      <c r="J990" t="s">
        <v>15</v>
      </c>
      <c r="K990" t="s">
        <v>20</v>
      </c>
      <c r="L990" t="s">
        <v>14</v>
      </c>
      <c r="M990" t="s">
        <v>25</v>
      </c>
      <c r="N990">
        <v>66.400000000000006</v>
      </c>
      <c r="O990">
        <v>3958.2</v>
      </c>
      <c r="P990" t="s">
        <v>14</v>
      </c>
    </row>
    <row r="991" spans="1:16" x14ac:dyDescent="0.25">
      <c r="A991" t="s">
        <v>1013</v>
      </c>
      <c r="B991" t="s">
        <v>12</v>
      </c>
      <c r="C991">
        <v>0</v>
      </c>
      <c r="D991" t="s">
        <v>13</v>
      </c>
      <c r="E991">
        <f>IF(D991="Yes",1,0)</f>
        <v>1</v>
      </c>
      <c r="F991" t="s">
        <v>13</v>
      </c>
      <c r="G991">
        <f>IF(Table1[[#This Row],[Dependents]]="Yes",1,0)</f>
        <v>1</v>
      </c>
      <c r="H991">
        <v>39</v>
      </c>
      <c r="I991" t="s">
        <v>13</v>
      </c>
      <c r="J991" t="s">
        <v>14</v>
      </c>
      <c r="K991" t="s">
        <v>30</v>
      </c>
      <c r="L991" t="s">
        <v>13</v>
      </c>
      <c r="M991" t="s">
        <v>21</v>
      </c>
      <c r="N991">
        <v>19.850000000000001</v>
      </c>
      <c r="O991">
        <v>854.8</v>
      </c>
      <c r="P991" t="s">
        <v>14</v>
      </c>
    </row>
    <row r="992" spans="1:16" x14ac:dyDescent="0.25">
      <c r="A992" t="s">
        <v>1364</v>
      </c>
      <c r="B992" t="s">
        <v>19</v>
      </c>
      <c r="C992">
        <v>0</v>
      </c>
      <c r="D992" t="s">
        <v>14</v>
      </c>
      <c r="E992">
        <f>IF(D992="Yes",1,0)</f>
        <v>0</v>
      </c>
      <c r="F992" t="s">
        <v>14</v>
      </c>
      <c r="G992">
        <f>IF(Table1[[#This Row],[Dependents]]="Yes",1,0)</f>
        <v>0</v>
      </c>
      <c r="H992">
        <v>19</v>
      </c>
      <c r="I992" t="s">
        <v>13</v>
      </c>
      <c r="J992" t="s">
        <v>14</v>
      </c>
      <c r="K992" t="s">
        <v>20</v>
      </c>
      <c r="L992" t="s">
        <v>14</v>
      </c>
      <c r="M992" t="s">
        <v>27</v>
      </c>
      <c r="N992">
        <v>18.8</v>
      </c>
      <c r="O992">
        <v>279.2</v>
      </c>
      <c r="P992" t="s">
        <v>14</v>
      </c>
    </row>
    <row r="993" spans="1:16" x14ac:dyDescent="0.25">
      <c r="A993" t="s">
        <v>1370</v>
      </c>
      <c r="B993" t="s">
        <v>19</v>
      </c>
      <c r="C993">
        <v>0</v>
      </c>
      <c r="D993" t="s">
        <v>13</v>
      </c>
      <c r="E993">
        <f>IF(D993="Yes",1,0)</f>
        <v>1</v>
      </c>
      <c r="F993" t="s">
        <v>13</v>
      </c>
      <c r="G993">
        <f>IF(Table1[[#This Row],[Dependents]]="Yes",1,0)</f>
        <v>1</v>
      </c>
      <c r="H993">
        <v>46</v>
      </c>
      <c r="I993" t="s">
        <v>13</v>
      </c>
      <c r="J993" t="s">
        <v>14</v>
      </c>
      <c r="K993" t="s">
        <v>30</v>
      </c>
      <c r="L993" t="s">
        <v>13</v>
      </c>
      <c r="M993" t="s">
        <v>27</v>
      </c>
      <c r="N993">
        <v>20.100000000000001</v>
      </c>
      <c r="O993">
        <v>936.85</v>
      </c>
      <c r="P993" t="s">
        <v>14</v>
      </c>
    </row>
    <row r="994" spans="1:16" x14ac:dyDescent="0.25">
      <c r="A994" t="s">
        <v>1373</v>
      </c>
      <c r="B994" t="s">
        <v>19</v>
      </c>
      <c r="C994">
        <v>0</v>
      </c>
      <c r="D994" t="s">
        <v>13</v>
      </c>
      <c r="E994">
        <f>IF(D994="Yes",1,0)</f>
        <v>1</v>
      </c>
      <c r="F994" t="s">
        <v>13</v>
      </c>
      <c r="G994">
        <f>IF(Table1[[#This Row],[Dependents]]="Yes",1,0)</f>
        <v>1</v>
      </c>
      <c r="H994">
        <v>71</v>
      </c>
      <c r="I994" t="s">
        <v>13</v>
      </c>
      <c r="J994" t="s">
        <v>14</v>
      </c>
      <c r="K994" t="s">
        <v>30</v>
      </c>
      <c r="L994" t="s">
        <v>14</v>
      </c>
      <c r="M994" t="s">
        <v>27</v>
      </c>
      <c r="N994">
        <v>19.45</v>
      </c>
      <c r="O994">
        <v>1378.45</v>
      </c>
      <c r="P994" t="s">
        <v>14</v>
      </c>
    </row>
    <row r="995" spans="1:16" x14ac:dyDescent="0.25">
      <c r="A995" t="s">
        <v>1017</v>
      </c>
      <c r="B995" t="s">
        <v>12</v>
      </c>
      <c r="C995">
        <v>0</v>
      </c>
      <c r="D995" t="s">
        <v>13</v>
      </c>
      <c r="E995">
        <f>IF(D995="Yes",1,0)</f>
        <v>1</v>
      </c>
      <c r="F995" t="s">
        <v>13</v>
      </c>
      <c r="G995">
        <f>IF(Table1[[#This Row],[Dependents]]="Yes",1,0)</f>
        <v>1</v>
      </c>
      <c r="H995">
        <v>46</v>
      </c>
      <c r="I995" t="s">
        <v>13</v>
      </c>
      <c r="J995" t="s">
        <v>14</v>
      </c>
      <c r="K995" t="s">
        <v>20</v>
      </c>
      <c r="L995" t="s">
        <v>14</v>
      </c>
      <c r="M995" t="s">
        <v>27</v>
      </c>
      <c r="N995">
        <v>24.95</v>
      </c>
      <c r="O995">
        <v>1165.9000000000001</v>
      </c>
      <c r="P995" t="s">
        <v>14</v>
      </c>
    </row>
    <row r="996" spans="1:16" x14ac:dyDescent="0.25">
      <c r="A996" t="s">
        <v>1018</v>
      </c>
      <c r="B996" t="s">
        <v>12</v>
      </c>
      <c r="C996">
        <v>0</v>
      </c>
      <c r="D996" t="s">
        <v>14</v>
      </c>
      <c r="E996">
        <f>IF(D996="Yes",1,0)</f>
        <v>0</v>
      </c>
      <c r="F996" t="s">
        <v>14</v>
      </c>
      <c r="G996">
        <f>IF(Table1[[#This Row],[Dependents]]="Yes",1,0)</f>
        <v>0</v>
      </c>
      <c r="H996">
        <v>1</v>
      </c>
      <c r="I996" t="s">
        <v>13</v>
      </c>
      <c r="J996" t="s">
        <v>15</v>
      </c>
      <c r="K996" t="s">
        <v>16</v>
      </c>
      <c r="L996" t="s">
        <v>13</v>
      </c>
      <c r="M996" t="s">
        <v>21</v>
      </c>
      <c r="N996">
        <v>49.95</v>
      </c>
      <c r="O996">
        <v>49.95</v>
      </c>
      <c r="P996" t="s">
        <v>13</v>
      </c>
    </row>
    <row r="997" spans="1:16" x14ac:dyDescent="0.25">
      <c r="A997" t="s">
        <v>1019</v>
      </c>
      <c r="B997" t="s">
        <v>12</v>
      </c>
      <c r="C997">
        <v>0</v>
      </c>
      <c r="D997" t="s">
        <v>14</v>
      </c>
      <c r="E997">
        <f>IF(D997="Yes",1,0)</f>
        <v>0</v>
      </c>
      <c r="F997" t="s">
        <v>14</v>
      </c>
      <c r="G997">
        <f>IF(Table1[[#This Row],[Dependents]]="Yes",1,0)</f>
        <v>0</v>
      </c>
      <c r="H997">
        <v>48</v>
      </c>
      <c r="I997" t="s">
        <v>13</v>
      </c>
      <c r="J997" t="s">
        <v>23</v>
      </c>
      <c r="K997" t="s">
        <v>30</v>
      </c>
      <c r="L997" t="s">
        <v>13</v>
      </c>
      <c r="M997" t="s">
        <v>25</v>
      </c>
      <c r="N997">
        <v>102.5</v>
      </c>
      <c r="O997">
        <v>4904.25</v>
      </c>
      <c r="P997" t="s">
        <v>14</v>
      </c>
    </row>
    <row r="998" spans="1:16" x14ac:dyDescent="0.25">
      <c r="A998" t="s">
        <v>1375</v>
      </c>
      <c r="B998" t="s">
        <v>19</v>
      </c>
      <c r="C998">
        <v>0</v>
      </c>
      <c r="D998" t="s">
        <v>13</v>
      </c>
      <c r="E998">
        <f>IF(D998="Yes",1,0)</f>
        <v>1</v>
      </c>
      <c r="F998" t="s">
        <v>14</v>
      </c>
      <c r="G998">
        <f>IF(Table1[[#This Row],[Dependents]]="Yes",1,0)</f>
        <v>0</v>
      </c>
      <c r="H998">
        <v>6</v>
      </c>
      <c r="I998" t="s">
        <v>13</v>
      </c>
      <c r="J998" t="s">
        <v>14</v>
      </c>
      <c r="K998" t="s">
        <v>20</v>
      </c>
      <c r="L998" t="s">
        <v>14</v>
      </c>
      <c r="M998" t="s">
        <v>27</v>
      </c>
      <c r="N998">
        <v>25.1</v>
      </c>
      <c r="O998">
        <v>171</v>
      </c>
      <c r="P998" t="s">
        <v>14</v>
      </c>
    </row>
    <row r="999" spans="1:16" x14ac:dyDescent="0.25">
      <c r="A999" t="s">
        <v>1376</v>
      </c>
      <c r="B999" t="s">
        <v>19</v>
      </c>
      <c r="C999">
        <v>0</v>
      </c>
      <c r="D999" t="s">
        <v>14</v>
      </c>
      <c r="E999">
        <f>IF(D999="Yes",1,0)</f>
        <v>0</v>
      </c>
      <c r="F999" t="s">
        <v>14</v>
      </c>
      <c r="G999">
        <f>IF(Table1[[#This Row],[Dependents]]="Yes",1,0)</f>
        <v>0</v>
      </c>
      <c r="H999">
        <v>1</v>
      </c>
      <c r="I999" t="s">
        <v>13</v>
      </c>
      <c r="J999" t="s">
        <v>15</v>
      </c>
      <c r="K999" t="s">
        <v>16</v>
      </c>
      <c r="L999" t="s">
        <v>13</v>
      </c>
      <c r="M999" t="s">
        <v>21</v>
      </c>
      <c r="N999">
        <v>44.05</v>
      </c>
      <c r="O999">
        <v>44.05</v>
      </c>
      <c r="P999" t="s">
        <v>14</v>
      </c>
    </row>
    <row r="1000" spans="1:16" x14ac:dyDescent="0.25">
      <c r="A1000" t="s">
        <v>1022</v>
      </c>
      <c r="B1000" t="s">
        <v>12</v>
      </c>
      <c r="C1000">
        <v>0</v>
      </c>
      <c r="D1000" t="s">
        <v>13</v>
      </c>
      <c r="E1000">
        <f>IF(D1000="Yes",1,0)</f>
        <v>1</v>
      </c>
      <c r="F1000" t="s">
        <v>13</v>
      </c>
      <c r="G1000">
        <f>IF(Table1[[#This Row],[Dependents]]="Yes",1,0)</f>
        <v>1</v>
      </c>
      <c r="H1000">
        <v>12</v>
      </c>
      <c r="I1000" t="s">
        <v>13</v>
      </c>
      <c r="J1000" t="s">
        <v>15</v>
      </c>
      <c r="K1000" t="s">
        <v>16</v>
      </c>
      <c r="L1000" t="s">
        <v>13</v>
      </c>
      <c r="M1000" t="s">
        <v>25</v>
      </c>
      <c r="N1000">
        <v>58.35</v>
      </c>
      <c r="O1000">
        <v>740.55</v>
      </c>
      <c r="P1000" t="s">
        <v>14</v>
      </c>
    </row>
    <row r="1001" spans="1:16" x14ac:dyDescent="0.25">
      <c r="A1001" t="s">
        <v>1023</v>
      </c>
      <c r="B1001" t="s">
        <v>12</v>
      </c>
      <c r="C1001">
        <v>1</v>
      </c>
      <c r="D1001" t="s">
        <v>13</v>
      </c>
      <c r="E1001">
        <f>IF(D1001="Yes",1,0)</f>
        <v>1</v>
      </c>
      <c r="F1001" t="s">
        <v>14</v>
      </c>
      <c r="G1001">
        <f>IF(Table1[[#This Row],[Dependents]]="Yes",1,0)</f>
        <v>0</v>
      </c>
      <c r="H1001">
        <v>34</v>
      </c>
      <c r="I1001" t="s">
        <v>13</v>
      </c>
      <c r="J1001" t="s">
        <v>23</v>
      </c>
      <c r="K1001" t="s">
        <v>16</v>
      </c>
      <c r="L1001" t="s">
        <v>13</v>
      </c>
      <c r="M1001" t="s">
        <v>17</v>
      </c>
      <c r="N1001">
        <v>94.25</v>
      </c>
      <c r="O1001">
        <v>3217.55</v>
      </c>
      <c r="P1001" t="s">
        <v>13</v>
      </c>
    </row>
    <row r="1002" spans="1:16" x14ac:dyDescent="0.25">
      <c r="A1002" t="s">
        <v>1024</v>
      </c>
      <c r="B1002" t="s">
        <v>12</v>
      </c>
      <c r="C1002">
        <v>0</v>
      </c>
      <c r="D1002" t="s">
        <v>13</v>
      </c>
      <c r="E1002">
        <f>IF(D1002="Yes",1,0)</f>
        <v>1</v>
      </c>
      <c r="F1002" t="s">
        <v>13</v>
      </c>
      <c r="G1002">
        <f>IF(Table1[[#This Row],[Dependents]]="Yes",1,0)</f>
        <v>1</v>
      </c>
      <c r="H1002">
        <v>72</v>
      </c>
      <c r="I1002" t="s">
        <v>13</v>
      </c>
      <c r="J1002" t="s">
        <v>15</v>
      </c>
      <c r="K1002" t="s">
        <v>30</v>
      </c>
      <c r="L1002" t="s">
        <v>14</v>
      </c>
      <c r="M1002" t="s">
        <v>25</v>
      </c>
      <c r="N1002">
        <v>68.75</v>
      </c>
      <c r="O1002">
        <v>4888.2</v>
      </c>
      <c r="P1002" t="s">
        <v>14</v>
      </c>
    </row>
    <row r="1003" spans="1:16" x14ac:dyDescent="0.25">
      <c r="A1003" t="s">
        <v>1381</v>
      </c>
      <c r="B1003" t="s">
        <v>19</v>
      </c>
      <c r="C1003">
        <v>0</v>
      </c>
      <c r="D1003" t="s">
        <v>13</v>
      </c>
      <c r="E1003">
        <f>IF(D1003="Yes",1,0)</f>
        <v>1</v>
      </c>
      <c r="F1003" t="s">
        <v>14</v>
      </c>
      <c r="G1003">
        <f>IF(Table1[[#This Row],[Dependents]]="Yes",1,0)</f>
        <v>0</v>
      </c>
      <c r="H1003">
        <v>47</v>
      </c>
      <c r="I1003" t="s">
        <v>13</v>
      </c>
      <c r="J1003" t="s">
        <v>23</v>
      </c>
      <c r="K1003" t="s">
        <v>20</v>
      </c>
      <c r="L1003" t="s">
        <v>13</v>
      </c>
      <c r="M1003" t="s">
        <v>25</v>
      </c>
      <c r="N1003">
        <v>95.2</v>
      </c>
      <c r="O1003">
        <v>4563</v>
      </c>
      <c r="P1003" t="s">
        <v>14</v>
      </c>
    </row>
    <row r="1004" spans="1:16" x14ac:dyDescent="0.25">
      <c r="A1004" t="s">
        <v>1026</v>
      </c>
      <c r="B1004" t="s">
        <v>12</v>
      </c>
      <c r="C1004">
        <v>0</v>
      </c>
      <c r="D1004" t="s">
        <v>14</v>
      </c>
      <c r="E1004">
        <f>IF(D1004="Yes",1,0)</f>
        <v>0</v>
      </c>
      <c r="F1004" t="s">
        <v>14</v>
      </c>
      <c r="G1004">
        <f>IF(Table1[[#This Row],[Dependents]]="Yes",1,0)</f>
        <v>0</v>
      </c>
      <c r="H1004">
        <v>1</v>
      </c>
      <c r="I1004" t="s">
        <v>13</v>
      </c>
      <c r="J1004" t="s">
        <v>14</v>
      </c>
      <c r="K1004" t="s">
        <v>16</v>
      </c>
      <c r="L1004" t="s">
        <v>14</v>
      </c>
      <c r="M1004" t="s">
        <v>27</v>
      </c>
      <c r="N1004">
        <v>20.350000000000001</v>
      </c>
      <c r="O1004">
        <v>20.350000000000001</v>
      </c>
      <c r="P1004" t="s">
        <v>14</v>
      </c>
    </row>
    <row r="1005" spans="1:16" x14ac:dyDescent="0.25">
      <c r="A1005" t="s">
        <v>1027</v>
      </c>
      <c r="B1005" t="s">
        <v>12</v>
      </c>
      <c r="C1005">
        <v>0</v>
      </c>
      <c r="D1005" t="s">
        <v>13</v>
      </c>
      <c r="E1005">
        <f>IF(D1005="Yes",1,0)</f>
        <v>1</v>
      </c>
      <c r="F1005" t="s">
        <v>13</v>
      </c>
      <c r="G1005">
        <f>IF(Table1[[#This Row],[Dependents]]="Yes",1,0)</f>
        <v>1</v>
      </c>
      <c r="H1005">
        <v>62</v>
      </c>
      <c r="I1005" t="s">
        <v>13</v>
      </c>
      <c r="J1005" t="s">
        <v>23</v>
      </c>
      <c r="K1005" t="s">
        <v>20</v>
      </c>
      <c r="L1005" t="s">
        <v>13</v>
      </c>
      <c r="M1005" t="s">
        <v>17</v>
      </c>
      <c r="N1005">
        <v>110.8</v>
      </c>
      <c r="O1005">
        <v>6840.95</v>
      </c>
      <c r="P1005" t="s">
        <v>14</v>
      </c>
    </row>
    <row r="1006" spans="1:16" x14ac:dyDescent="0.25">
      <c r="A1006" t="s">
        <v>1384</v>
      </c>
      <c r="B1006" t="s">
        <v>19</v>
      </c>
      <c r="C1006">
        <v>0</v>
      </c>
      <c r="D1006" t="s">
        <v>14</v>
      </c>
      <c r="E1006">
        <f>IF(D1006="Yes",1,0)</f>
        <v>0</v>
      </c>
      <c r="F1006" t="s">
        <v>14</v>
      </c>
      <c r="G1006">
        <f>IF(Table1[[#This Row],[Dependents]]="Yes",1,0)</f>
        <v>0</v>
      </c>
      <c r="H1006">
        <v>26</v>
      </c>
      <c r="I1006" t="s">
        <v>14</v>
      </c>
      <c r="J1006" t="s">
        <v>15</v>
      </c>
      <c r="K1006" t="s">
        <v>16</v>
      </c>
      <c r="L1006" t="s">
        <v>13</v>
      </c>
      <c r="M1006" t="s">
        <v>21</v>
      </c>
      <c r="N1006">
        <v>44.65</v>
      </c>
      <c r="O1006">
        <v>1156.55</v>
      </c>
      <c r="P1006" t="s">
        <v>14</v>
      </c>
    </row>
    <row r="1007" spans="1:16" x14ac:dyDescent="0.25">
      <c r="A1007" t="s">
        <v>1029</v>
      </c>
      <c r="B1007" t="s">
        <v>12</v>
      </c>
      <c r="C1007">
        <v>0</v>
      </c>
      <c r="D1007" t="s">
        <v>14</v>
      </c>
      <c r="E1007">
        <f>IF(D1007="Yes",1,0)</f>
        <v>0</v>
      </c>
      <c r="F1007" t="s">
        <v>14</v>
      </c>
      <c r="G1007">
        <f>IF(Table1[[#This Row],[Dependents]]="Yes",1,0)</f>
        <v>0</v>
      </c>
      <c r="H1007">
        <v>64</v>
      </c>
      <c r="I1007" t="s">
        <v>13</v>
      </c>
      <c r="J1007" t="s">
        <v>23</v>
      </c>
      <c r="K1007" t="s">
        <v>20</v>
      </c>
      <c r="L1007" t="s">
        <v>13</v>
      </c>
      <c r="M1007" t="s">
        <v>25</v>
      </c>
      <c r="N1007">
        <v>100.05</v>
      </c>
      <c r="O1007">
        <v>6254.2</v>
      </c>
      <c r="P1007" t="s">
        <v>13</v>
      </c>
    </row>
    <row r="1008" spans="1:16" x14ac:dyDescent="0.25">
      <c r="A1008" t="s">
        <v>1030</v>
      </c>
      <c r="B1008" t="s">
        <v>12</v>
      </c>
      <c r="C1008">
        <v>0</v>
      </c>
      <c r="D1008" t="s">
        <v>14</v>
      </c>
      <c r="E1008">
        <f>IF(D1008="Yes",1,0)</f>
        <v>0</v>
      </c>
      <c r="F1008" t="s">
        <v>14</v>
      </c>
      <c r="G1008">
        <f>IF(Table1[[#This Row],[Dependents]]="Yes",1,0)</f>
        <v>0</v>
      </c>
      <c r="H1008">
        <v>4</v>
      </c>
      <c r="I1008" t="s">
        <v>13</v>
      </c>
      <c r="J1008" t="s">
        <v>23</v>
      </c>
      <c r="K1008" t="s">
        <v>16</v>
      </c>
      <c r="L1008" t="s">
        <v>13</v>
      </c>
      <c r="M1008" t="s">
        <v>25</v>
      </c>
      <c r="N1008">
        <v>82.85</v>
      </c>
      <c r="O1008">
        <v>319.60000000000002</v>
      </c>
      <c r="P1008" t="s">
        <v>14</v>
      </c>
    </row>
    <row r="1009" spans="1:16" x14ac:dyDescent="0.25">
      <c r="A1009" t="s">
        <v>1031</v>
      </c>
      <c r="B1009" t="s">
        <v>12</v>
      </c>
      <c r="C1009">
        <v>0</v>
      </c>
      <c r="D1009" t="s">
        <v>14</v>
      </c>
      <c r="E1009">
        <f>IF(D1009="Yes",1,0)</f>
        <v>0</v>
      </c>
      <c r="F1009" t="s">
        <v>14</v>
      </c>
      <c r="G1009">
        <f>IF(Table1[[#This Row],[Dependents]]="Yes",1,0)</f>
        <v>0</v>
      </c>
      <c r="H1009">
        <v>24</v>
      </c>
      <c r="I1009" t="s">
        <v>13</v>
      </c>
      <c r="J1009" t="s">
        <v>23</v>
      </c>
      <c r="K1009" t="s">
        <v>16</v>
      </c>
      <c r="L1009" t="s">
        <v>13</v>
      </c>
      <c r="M1009" t="s">
        <v>17</v>
      </c>
      <c r="N1009">
        <v>84.35</v>
      </c>
      <c r="O1009">
        <v>1938.05</v>
      </c>
      <c r="P1009" t="s">
        <v>14</v>
      </c>
    </row>
    <row r="1010" spans="1:16" x14ac:dyDescent="0.25">
      <c r="A1010" t="s">
        <v>1032</v>
      </c>
      <c r="B1010" t="s">
        <v>12</v>
      </c>
      <c r="C1010">
        <v>0</v>
      </c>
      <c r="D1010" t="s">
        <v>13</v>
      </c>
      <c r="E1010">
        <f>IF(D1010="Yes",1,0)</f>
        <v>1</v>
      </c>
      <c r="F1010" t="s">
        <v>13</v>
      </c>
      <c r="G1010">
        <f>IF(Table1[[#This Row],[Dependents]]="Yes",1,0)</f>
        <v>1</v>
      </c>
      <c r="H1010">
        <v>14</v>
      </c>
      <c r="I1010" t="s">
        <v>13</v>
      </c>
      <c r="J1010" t="s">
        <v>14</v>
      </c>
      <c r="K1010" t="s">
        <v>20</v>
      </c>
      <c r="L1010" t="s">
        <v>14</v>
      </c>
      <c r="M1010" t="s">
        <v>27</v>
      </c>
      <c r="N1010">
        <v>19.55</v>
      </c>
      <c r="O1010">
        <v>294.5</v>
      </c>
      <c r="P1010" t="s">
        <v>14</v>
      </c>
    </row>
    <row r="1011" spans="1:16" x14ac:dyDescent="0.25">
      <c r="A1011" t="s">
        <v>1385</v>
      </c>
      <c r="B1011" t="s">
        <v>19</v>
      </c>
      <c r="C1011">
        <v>0</v>
      </c>
      <c r="D1011" t="s">
        <v>13</v>
      </c>
      <c r="E1011">
        <f>IF(D1011="Yes",1,0)</f>
        <v>1</v>
      </c>
      <c r="F1011" t="s">
        <v>13</v>
      </c>
      <c r="G1011">
        <f>IF(Table1[[#This Row],[Dependents]]="Yes",1,0)</f>
        <v>1</v>
      </c>
      <c r="H1011">
        <v>29</v>
      </c>
      <c r="I1011" t="s">
        <v>13</v>
      </c>
      <c r="J1011" t="s">
        <v>15</v>
      </c>
      <c r="K1011" t="s">
        <v>16</v>
      </c>
      <c r="L1011" t="s">
        <v>13</v>
      </c>
      <c r="M1011" t="s">
        <v>27</v>
      </c>
      <c r="N1011">
        <v>60.2</v>
      </c>
      <c r="O1011">
        <v>1834.15</v>
      </c>
      <c r="P1011" t="s">
        <v>14</v>
      </c>
    </row>
    <row r="1012" spans="1:16" x14ac:dyDescent="0.25">
      <c r="A1012" t="s">
        <v>1034</v>
      </c>
      <c r="B1012" t="s">
        <v>12</v>
      </c>
      <c r="C1012">
        <v>1</v>
      </c>
      <c r="D1012" t="s">
        <v>14</v>
      </c>
      <c r="E1012">
        <f>IF(D1012="Yes",1,0)</f>
        <v>0</v>
      </c>
      <c r="F1012" t="s">
        <v>14</v>
      </c>
      <c r="G1012">
        <f>IF(Table1[[#This Row],[Dependents]]="Yes",1,0)</f>
        <v>0</v>
      </c>
      <c r="H1012">
        <v>4</v>
      </c>
      <c r="I1012" t="s">
        <v>13</v>
      </c>
      <c r="J1012" t="s">
        <v>23</v>
      </c>
      <c r="K1012" t="s">
        <v>16</v>
      </c>
      <c r="L1012" t="s">
        <v>13</v>
      </c>
      <c r="M1012" t="s">
        <v>25</v>
      </c>
      <c r="N1012">
        <v>99.8</v>
      </c>
      <c r="O1012">
        <v>442.85</v>
      </c>
      <c r="P1012" t="s">
        <v>13</v>
      </c>
    </row>
    <row r="1013" spans="1:16" x14ac:dyDescent="0.25">
      <c r="A1013" t="s">
        <v>1035</v>
      </c>
      <c r="B1013" t="s">
        <v>12</v>
      </c>
      <c r="C1013">
        <v>0</v>
      </c>
      <c r="D1013" t="s">
        <v>14</v>
      </c>
      <c r="E1013">
        <f>IF(D1013="Yes",1,0)</f>
        <v>0</v>
      </c>
      <c r="F1013" t="s">
        <v>14</v>
      </c>
      <c r="G1013">
        <f>IF(Table1[[#This Row],[Dependents]]="Yes",1,0)</f>
        <v>0</v>
      </c>
      <c r="H1013">
        <v>1</v>
      </c>
      <c r="I1013" t="s">
        <v>13</v>
      </c>
      <c r="J1013" t="s">
        <v>23</v>
      </c>
      <c r="K1013" t="s">
        <v>16</v>
      </c>
      <c r="L1013" t="s">
        <v>14</v>
      </c>
      <c r="M1013" t="s">
        <v>17</v>
      </c>
      <c r="N1013">
        <v>76</v>
      </c>
      <c r="O1013">
        <v>76</v>
      </c>
      <c r="P1013" t="s">
        <v>13</v>
      </c>
    </row>
    <row r="1014" spans="1:16" x14ac:dyDescent="0.25">
      <c r="A1014" t="s">
        <v>1036</v>
      </c>
      <c r="B1014" t="s">
        <v>12</v>
      </c>
      <c r="C1014">
        <v>0</v>
      </c>
      <c r="D1014" t="s">
        <v>13</v>
      </c>
      <c r="E1014">
        <f>IF(D1014="Yes",1,0)</f>
        <v>1</v>
      </c>
      <c r="F1014" t="s">
        <v>14</v>
      </c>
      <c r="G1014">
        <f>IF(Table1[[#This Row],[Dependents]]="Yes",1,0)</f>
        <v>0</v>
      </c>
      <c r="H1014">
        <v>71</v>
      </c>
      <c r="I1014" t="s">
        <v>13</v>
      </c>
      <c r="J1014" t="s">
        <v>23</v>
      </c>
      <c r="K1014" t="s">
        <v>20</v>
      </c>
      <c r="L1014" t="s">
        <v>13</v>
      </c>
      <c r="M1014" t="s">
        <v>25</v>
      </c>
      <c r="N1014">
        <v>104.1</v>
      </c>
      <c r="O1014">
        <v>7412.25</v>
      </c>
      <c r="P1014" t="s">
        <v>14</v>
      </c>
    </row>
    <row r="1015" spans="1:16" x14ac:dyDescent="0.25">
      <c r="A1015" t="s">
        <v>1037</v>
      </c>
      <c r="B1015" t="s">
        <v>12</v>
      </c>
      <c r="C1015">
        <v>0</v>
      </c>
      <c r="D1015" t="s">
        <v>13</v>
      </c>
      <c r="E1015">
        <f>IF(D1015="Yes",1,0)</f>
        <v>1</v>
      </c>
      <c r="F1015" t="s">
        <v>13</v>
      </c>
      <c r="G1015">
        <f>IF(Table1[[#This Row],[Dependents]]="Yes",1,0)</f>
        <v>1</v>
      </c>
      <c r="H1015">
        <v>43</v>
      </c>
      <c r="I1015" t="s">
        <v>13</v>
      </c>
      <c r="J1015" t="s">
        <v>23</v>
      </c>
      <c r="K1015" t="s">
        <v>16</v>
      </c>
      <c r="L1015" t="s">
        <v>13</v>
      </c>
      <c r="M1015" t="s">
        <v>21</v>
      </c>
      <c r="N1015">
        <v>92.55</v>
      </c>
      <c r="O1015">
        <v>4039</v>
      </c>
      <c r="P1015" t="s">
        <v>14</v>
      </c>
    </row>
    <row r="1016" spans="1:16" x14ac:dyDescent="0.25">
      <c r="A1016" t="s">
        <v>1038</v>
      </c>
      <c r="B1016" t="s">
        <v>12</v>
      </c>
      <c r="C1016">
        <v>1</v>
      </c>
      <c r="D1016" t="s">
        <v>14</v>
      </c>
      <c r="E1016">
        <f>IF(D1016="Yes",1,0)</f>
        <v>0</v>
      </c>
      <c r="F1016" t="s">
        <v>14</v>
      </c>
      <c r="G1016">
        <f>IF(Table1[[#This Row],[Dependents]]="Yes",1,0)</f>
        <v>0</v>
      </c>
      <c r="H1016">
        <v>2</v>
      </c>
      <c r="I1016" t="s">
        <v>13</v>
      </c>
      <c r="J1016" t="s">
        <v>23</v>
      </c>
      <c r="K1016" t="s">
        <v>16</v>
      </c>
      <c r="L1016" t="s">
        <v>13</v>
      </c>
      <c r="M1016" t="s">
        <v>17</v>
      </c>
      <c r="N1016">
        <v>93.85</v>
      </c>
      <c r="O1016">
        <v>170.85</v>
      </c>
      <c r="P1016" t="s">
        <v>13</v>
      </c>
    </row>
    <row r="1017" spans="1:16" x14ac:dyDescent="0.25">
      <c r="A1017" t="s">
        <v>1386</v>
      </c>
      <c r="B1017" t="s">
        <v>19</v>
      </c>
      <c r="C1017">
        <v>0</v>
      </c>
      <c r="D1017" t="s">
        <v>14</v>
      </c>
      <c r="E1017">
        <f>IF(D1017="Yes",1,0)</f>
        <v>0</v>
      </c>
      <c r="F1017" t="s">
        <v>14</v>
      </c>
      <c r="G1017">
        <f>IF(Table1[[#This Row],[Dependents]]="Yes",1,0)</f>
        <v>0</v>
      </c>
      <c r="H1017">
        <v>27</v>
      </c>
      <c r="I1017" t="s">
        <v>13</v>
      </c>
      <c r="J1017" t="s">
        <v>15</v>
      </c>
      <c r="K1017" t="s">
        <v>20</v>
      </c>
      <c r="L1017" t="s">
        <v>14</v>
      </c>
      <c r="M1017" t="s">
        <v>21</v>
      </c>
      <c r="N1017">
        <v>55.45</v>
      </c>
      <c r="O1017">
        <v>1477.65</v>
      </c>
      <c r="P1017" t="s">
        <v>14</v>
      </c>
    </row>
    <row r="1018" spans="1:16" x14ac:dyDescent="0.25">
      <c r="A1018" t="s">
        <v>1040</v>
      </c>
      <c r="B1018" t="s">
        <v>12</v>
      </c>
      <c r="C1018">
        <v>0</v>
      </c>
      <c r="D1018" t="s">
        <v>13</v>
      </c>
      <c r="E1018">
        <f>IF(D1018="Yes",1,0)</f>
        <v>1</v>
      </c>
      <c r="F1018" t="s">
        <v>14</v>
      </c>
      <c r="G1018">
        <f>IF(Table1[[#This Row],[Dependents]]="Yes",1,0)</f>
        <v>0</v>
      </c>
      <c r="H1018">
        <v>15</v>
      </c>
      <c r="I1018" t="s">
        <v>13</v>
      </c>
      <c r="J1018" t="s">
        <v>23</v>
      </c>
      <c r="K1018" t="s">
        <v>16</v>
      </c>
      <c r="L1018" t="s">
        <v>13</v>
      </c>
      <c r="M1018" t="s">
        <v>17</v>
      </c>
      <c r="N1018">
        <v>84.3</v>
      </c>
      <c r="O1018">
        <v>1308.4000000000001</v>
      </c>
      <c r="P1018" t="s">
        <v>13</v>
      </c>
    </row>
    <row r="1019" spans="1:16" x14ac:dyDescent="0.25">
      <c r="A1019" t="s">
        <v>1387</v>
      </c>
      <c r="B1019" t="s">
        <v>19</v>
      </c>
      <c r="C1019">
        <v>0</v>
      </c>
      <c r="D1019" t="s">
        <v>13</v>
      </c>
      <c r="E1019">
        <f>IF(D1019="Yes",1,0)</f>
        <v>1</v>
      </c>
      <c r="F1019" t="s">
        <v>13</v>
      </c>
      <c r="G1019">
        <f>IF(Table1[[#This Row],[Dependents]]="Yes",1,0)</f>
        <v>1</v>
      </c>
      <c r="H1019">
        <v>67</v>
      </c>
      <c r="I1019" t="s">
        <v>13</v>
      </c>
      <c r="J1019" t="s">
        <v>15</v>
      </c>
      <c r="K1019" t="s">
        <v>30</v>
      </c>
      <c r="L1019" t="s">
        <v>13</v>
      </c>
      <c r="M1019" t="s">
        <v>21</v>
      </c>
      <c r="N1019">
        <v>60.4</v>
      </c>
      <c r="O1019">
        <v>3953.7</v>
      </c>
      <c r="P1019" t="s">
        <v>14</v>
      </c>
    </row>
    <row r="1020" spans="1:16" x14ac:dyDescent="0.25">
      <c r="A1020" t="s">
        <v>1390</v>
      </c>
      <c r="B1020" t="s">
        <v>19</v>
      </c>
      <c r="C1020">
        <v>1</v>
      </c>
      <c r="D1020" t="s">
        <v>14</v>
      </c>
      <c r="E1020">
        <f>IF(D1020="Yes",1,0)</f>
        <v>0</v>
      </c>
      <c r="F1020" t="s">
        <v>14</v>
      </c>
      <c r="G1020">
        <f>IF(Table1[[#This Row],[Dependents]]="Yes",1,0)</f>
        <v>0</v>
      </c>
      <c r="H1020">
        <v>4</v>
      </c>
      <c r="I1020" t="s">
        <v>14</v>
      </c>
      <c r="J1020" t="s">
        <v>15</v>
      </c>
      <c r="K1020" t="s">
        <v>16</v>
      </c>
      <c r="L1020" t="s">
        <v>13</v>
      </c>
      <c r="M1020" t="s">
        <v>25</v>
      </c>
      <c r="N1020">
        <v>50.95</v>
      </c>
      <c r="O1020">
        <v>207.35</v>
      </c>
      <c r="P1020" t="s">
        <v>14</v>
      </c>
    </row>
    <row r="1021" spans="1:16" x14ac:dyDescent="0.25">
      <c r="A1021" t="s">
        <v>1391</v>
      </c>
      <c r="B1021" t="s">
        <v>19</v>
      </c>
      <c r="C1021">
        <v>0</v>
      </c>
      <c r="D1021" t="s">
        <v>14</v>
      </c>
      <c r="E1021">
        <f>IF(D1021="Yes",1,0)</f>
        <v>0</v>
      </c>
      <c r="F1021" t="s">
        <v>13</v>
      </c>
      <c r="G1021">
        <f>IF(Table1[[#This Row],[Dependents]]="Yes",1,0)</f>
        <v>1</v>
      </c>
      <c r="H1021">
        <v>16</v>
      </c>
      <c r="I1021" t="s">
        <v>13</v>
      </c>
      <c r="J1021" t="s">
        <v>15</v>
      </c>
      <c r="K1021" t="s">
        <v>16</v>
      </c>
      <c r="L1021" t="s">
        <v>13</v>
      </c>
      <c r="M1021" t="s">
        <v>17</v>
      </c>
      <c r="N1021">
        <v>69.099999999999994</v>
      </c>
      <c r="O1021">
        <v>1083.7</v>
      </c>
      <c r="P1021" t="s">
        <v>14</v>
      </c>
    </row>
    <row r="1022" spans="1:16" x14ac:dyDescent="0.25">
      <c r="A1022" t="s">
        <v>1044</v>
      </c>
      <c r="B1022" t="s">
        <v>12</v>
      </c>
      <c r="C1022">
        <v>0</v>
      </c>
      <c r="D1022" t="s">
        <v>13</v>
      </c>
      <c r="E1022">
        <f>IF(D1022="Yes",1,0)</f>
        <v>1</v>
      </c>
      <c r="F1022" t="s">
        <v>13</v>
      </c>
      <c r="G1022">
        <f>IF(Table1[[#This Row],[Dependents]]="Yes",1,0)</f>
        <v>1</v>
      </c>
      <c r="H1022">
        <v>58</v>
      </c>
      <c r="I1022" t="s">
        <v>14</v>
      </c>
      <c r="J1022" t="s">
        <v>15</v>
      </c>
      <c r="K1022" t="s">
        <v>30</v>
      </c>
      <c r="L1022" t="s">
        <v>13</v>
      </c>
      <c r="M1022" t="s">
        <v>25</v>
      </c>
      <c r="N1022">
        <v>55.5</v>
      </c>
      <c r="O1022">
        <v>3166.9</v>
      </c>
      <c r="P1022" t="s">
        <v>14</v>
      </c>
    </row>
    <row r="1023" spans="1:16" x14ac:dyDescent="0.25">
      <c r="A1023" t="s">
        <v>1045</v>
      </c>
      <c r="B1023" t="s">
        <v>12</v>
      </c>
      <c r="C1023">
        <v>1</v>
      </c>
      <c r="D1023" t="s">
        <v>14</v>
      </c>
      <c r="E1023">
        <f>IF(D1023="Yes",1,0)</f>
        <v>0</v>
      </c>
      <c r="F1023" t="s">
        <v>14</v>
      </c>
      <c r="G1023">
        <f>IF(Table1[[#This Row],[Dependents]]="Yes",1,0)</f>
        <v>0</v>
      </c>
      <c r="H1023">
        <v>18</v>
      </c>
      <c r="I1023" t="s">
        <v>13</v>
      </c>
      <c r="J1023" t="s">
        <v>15</v>
      </c>
      <c r="K1023" t="s">
        <v>16</v>
      </c>
      <c r="L1023" t="s">
        <v>13</v>
      </c>
      <c r="M1023" t="s">
        <v>25</v>
      </c>
      <c r="N1023">
        <v>49.85</v>
      </c>
      <c r="O1023">
        <v>865.75</v>
      </c>
      <c r="P1023" t="s">
        <v>14</v>
      </c>
    </row>
    <row r="1024" spans="1:16" x14ac:dyDescent="0.25">
      <c r="A1024" t="s">
        <v>1393</v>
      </c>
      <c r="B1024" t="s">
        <v>19</v>
      </c>
      <c r="C1024">
        <v>0</v>
      </c>
      <c r="D1024" t="s">
        <v>14</v>
      </c>
      <c r="E1024">
        <f>IF(D1024="Yes",1,0)</f>
        <v>0</v>
      </c>
      <c r="F1024" t="s">
        <v>13</v>
      </c>
      <c r="G1024">
        <f>IF(Table1[[#This Row],[Dependents]]="Yes",1,0)</f>
        <v>1</v>
      </c>
      <c r="H1024">
        <v>68</v>
      </c>
      <c r="I1024" t="s">
        <v>13</v>
      </c>
      <c r="J1024" t="s">
        <v>15</v>
      </c>
      <c r="K1024" t="s">
        <v>30</v>
      </c>
      <c r="L1024" t="s">
        <v>13</v>
      </c>
      <c r="M1024" t="s">
        <v>21</v>
      </c>
      <c r="N1024">
        <v>86.5</v>
      </c>
      <c r="O1024">
        <v>5882.75</v>
      </c>
      <c r="P1024" t="s">
        <v>14</v>
      </c>
    </row>
    <row r="1025" spans="1:16" x14ac:dyDescent="0.25">
      <c r="A1025" t="s">
        <v>1047</v>
      </c>
      <c r="B1025" t="s">
        <v>12</v>
      </c>
      <c r="C1025">
        <v>0</v>
      </c>
      <c r="D1025" t="s">
        <v>13</v>
      </c>
      <c r="E1025">
        <f>IF(D1025="Yes",1,0)</f>
        <v>1</v>
      </c>
      <c r="F1025" t="s">
        <v>14</v>
      </c>
      <c r="G1025">
        <f>IF(Table1[[#This Row],[Dependents]]="Yes",1,0)</f>
        <v>0</v>
      </c>
      <c r="H1025">
        <v>60</v>
      </c>
      <c r="I1025" t="s">
        <v>13</v>
      </c>
      <c r="J1025" t="s">
        <v>23</v>
      </c>
      <c r="K1025" t="s">
        <v>16</v>
      </c>
      <c r="L1025" t="s">
        <v>13</v>
      </c>
      <c r="M1025" t="s">
        <v>17</v>
      </c>
      <c r="N1025">
        <v>99.8</v>
      </c>
      <c r="O1025">
        <v>5985.75</v>
      </c>
      <c r="P1025" t="s">
        <v>14</v>
      </c>
    </row>
    <row r="1026" spans="1:16" x14ac:dyDescent="0.25">
      <c r="A1026" t="s">
        <v>1048</v>
      </c>
      <c r="B1026" t="s">
        <v>12</v>
      </c>
      <c r="C1026">
        <v>0</v>
      </c>
      <c r="D1026" t="s">
        <v>13</v>
      </c>
      <c r="E1026">
        <f>IF(D1026="Yes",1,0)</f>
        <v>1</v>
      </c>
      <c r="F1026" t="s">
        <v>13</v>
      </c>
      <c r="G1026">
        <f>IF(Table1[[#This Row],[Dependents]]="Yes",1,0)</f>
        <v>1</v>
      </c>
      <c r="H1026">
        <v>70</v>
      </c>
      <c r="I1026" t="s">
        <v>13</v>
      </c>
      <c r="J1026" t="s">
        <v>23</v>
      </c>
      <c r="K1026" t="s">
        <v>30</v>
      </c>
      <c r="L1026" t="s">
        <v>13</v>
      </c>
      <c r="M1026" t="s">
        <v>25</v>
      </c>
      <c r="N1026">
        <v>113.05</v>
      </c>
      <c r="O1026">
        <v>7869.05</v>
      </c>
      <c r="P1026" t="s">
        <v>14</v>
      </c>
    </row>
    <row r="1027" spans="1:16" x14ac:dyDescent="0.25">
      <c r="A1027" t="s">
        <v>1396</v>
      </c>
      <c r="B1027" t="s">
        <v>19</v>
      </c>
      <c r="C1027">
        <v>0</v>
      </c>
      <c r="D1027" t="s">
        <v>13</v>
      </c>
      <c r="E1027">
        <f>IF(D1027="Yes",1,0)</f>
        <v>1</v>
      </c>
      <c r="F1027" t="s">
        <v>13</v>
      </c>
      <c r="G1027">
        <f>IF(Table1[[#This Row],[Dependents]]="Yes",1,0)</f>
        <v>1</v>
      </c>
      <c r="H1027">
        <v>4</v>
      </c>
      <c r="I1027" t="s">
        <v>13</v>
      </c>
      <c r="J1027" t="s">
        <v>14</v>
      </c>
      <c r="K1027" t="s">
        <v>30</v>
      </c>
      <c r="L1027" t="s">
        <v>14</v>
      </c>
      <c r="M1027" t="s">
        <v>27</v>
      </c>
      <c r="N1027">
        <v>19.899999999999999</v>
      </c>
      <c r="O1027">
        <v>76.650000000000006</v>
      </c>
      <c r="P1027" t="s">
        <v>14</v>
      </c>
    </row>
    <row r="1028" spans="1:16" x14ac:dyDescent="0.25">
      <c r="A1028" t="s">
        <v>1050</v>
      </c>
      <c r="B1028" t="s">
        <v>12</v>
      </c>
      <c r="C1028">
        <v>0</v>
      </c>
      <c r="D1028" t="s">
        <v>14</v>
      </c>
      <c r="E1028">
        <f>IF(D1028="Yes",1,0)</f>
        <v>0</v>
      </c>
      <c r="F1028" t="s">
        <v>13</v>
      </c>
      <c r="G1028">
        <f>IF(Table1[[#This Row],[Dependents]]="Yes",1,0)</f>
        <v>1</v>
      </c>
      <c r="H1028">
        <v>48</v>
      </c>
      <c r="I1028" t="s">
        <v>13</v>
      </c>
      <c r="J1028" t="s">
        <v>14</v>
      </c>
      <c r="K1028" t="s">
        <v>20</v>
      </c>
      <c r="L1028" t="s">
        <v>14</v>
      </c>
      <c r="M1028" t="s">
        <v>27</v>
      </c>
      <c r="N1028">
        <v>19.95</v>
      </c>
      <c r="O1028">
        <v>936.7</v>
      </c>
      <c r="P1028" t="s">
        <v>14</v>
      </c>
    </row>
    <row r="1029" spans="1:16" x14ac:dyDescent="0.25">
      <c r="A1029" t="s">
        <v>1397</v>
      </c>
      <c r="B1029" t="s">
        <v>19</v>
      </c>
      <c r="C1029">
        <v>0</v>
      </c>
      <c r="D1029" t="s">
        <v>13</v>
      </c>
      <c r="E1029">
        <f>IF(D1029="Yes",1,0)</f>
        <v>1</v>
      </c>
      <c r="F1029" t="s">
        <v>13</v>
      </c>
      <c r="G1029">
        <f>IF(Table1[[#This Row],[Dependents]]="Yes",1,0)</f>
        <v>1</v>
      </c>
      <c r="H1029">
        <v>72</v>
      </c>
      <c r="I1029" t="s">
        <v>13</v>
      </c>
      <c r="J1029" t="s">
        <v>15</v>
      </c>
      <c r="K1029" t="s">
        <v>30</v>
      </c>
      <c r="L1029" t="s">
        <v>13</v>
      </c>
      <c r="M1029" t="s">
        <v>25</v>
      </c>
      <c r="N1029">
        <v>90.6</v>
      </c>
      <c r="O1029">
        <v>6441.85</v>
      </c>
      <c r="P1029" t="s">
        <v>14</v>
      </c>
    </row>
    <row r="1030" spans="1:16" x14ac:dyDescent="0.25">
      <c r="A1030" t="s">
        <v>1398</v>
      </c>
      <c r="B1030" t="s">
        <v>19</v>
      </c>
      <c r="C1030">
        <v>0</v>
      </c>
      <c r="D1030" t="s">
        <v>14</v>
      </c>
      <c r="E1030">
        <f>IF(D1030="Yes",1,0)</f>
        <v>0</v>
      </c>
      <c r="F1030" t="s">
        <v>14</v>
      </c>
      <c r="G1030">
        <f>IF(Table1[[#This Row],[Dependents]]="Yes",1,0)</f>
        <v>0</v>
      </c>
      <c r="H1030">
        <v>3</v>
      </c>
      <c r="I1030" t="s">
        <v>13</v>
      </c>
      <c r="J1030" t="s">
        <v>23</v>
      </c>
      <c r="K1030" t="s">
        <v>16</v>
      </c>
      <c r="L1030" t="s">
        <v>13</v>
      </c>
      <c r="M1030" t="s">
        <v>17</v>
      </c>
      <c r="N1030">
        <v>92</v>
      </c>
      <c r="O1030">
        <v>266.8</v>
      </c>
      <c r="P1030" t="s">
        <v>14</v>
      </c>
    </row>
    <row r="1031" spans="1:16" x14ac:dyDescent="0.25">
      <c r="A1031" t="s">
        <v>1401</v>
      </c>
      <c r="B1031" t="s">
        <v>19</v>
      </c>
      <c r="C1031">
        <v>0</v>
      </c>
      <c r="D1031" t="s">
        <v>14</v>
      </c>
      <c r="E1031">
        <f>IF(D1031="Yes",1,0)</f>
        <v>0</v>
      </c>
      <c r="F1031" t="s">
        <v>14</v>
      </c>
      <c r="G1031">
        <f>IF(Table1[[#This Row],[Dependents]]="Yes",1,0)</f>
        <v>0</v>
      </c>
      <c r="H1031">
        <v>40</v>
      </c>
      <c r="I1031" t="s">
        <v>14</v>
      </c>
      <c r="J1031" t="s">
        <v>15</v>
      </c>
      <c r="K1031" t="s">
        <v>20</v>
      </c>
      <c r="L1031" t="s">
        <v>14</v>
      </c>
      <c r="M1031" t="s">
        <v>25</v>
      </c>
      <c r="N1031">
        <v>36</v>
      </c>
      <c r="O1031">
        <v>1382.9</v>
      </c>
      <c r="P1031" t="s">
        <v>14</v>
      </c>
    </row>
    <row r="1032" spans="1:16" x14ac:dyDescent="0.25">
      <c r="A1032" t="s">
        <v>1054</v>
      </c>
      <c r="B1032" t="s">
        <v>12</v>
      </c>
      <c r="C1032">
        <v>0</v>
      </c>
      <c r="D1032" t="s">
        <v>13</v>
      </c>
      <c r="E1032">
        <f>IF(D1032="Yes",1,0)</f>
        <v>1</v>
      </c>
      <c r="F1032" t="s">
        <v>14</v>
      </c>
      <c r="G1032">
        <f>IF(Table1[[#This Row],[Dependents]]="Yes",1,0)</f>
        <v>0</v>
      </c>
      <c r="H1032">
        <v>43</v>
      </c>
      <c r="I1032" t="s">
        <v>13</v>
      </c>
      <c r="J1032" t="s">
        <v>15</v>
      </c>
      <c r="K1032" t="s">
        <v>20</v>
      </c>
      <c r="L1032" t="s">
        <v>13</v>
      </c>
      <c r="M1032" t="s">
        <v>21</v>
      </c>
      <c r="N1032">
        <v>64.849999999999994</v>
      </c>
      <c r="O1032">
        <v>2908.2</v>
      </c>
      <c r="P1032" t="s">
        <v>14</v>
      </c>
    </row>
    <row r="1033" spans="1:16" x14ac:dyDescent="0.25">
      <c r="A1033" t="s">
        <v>1403</v>
      </c>
      <c r="B1033" t="s">
        <v>19</v>
      </c>
      <c r="C1033">
        <v>0</v>
      </c>
      <c r="D1033" t="s">
        <v>13</v>
      </c>
      <c r="E1033">
        <f>IF(D1033="Yes",1,0)</f>
        <v>1</v>
      </c>
      <c r="F1033" t="s">
        <v>13</v>
      </c>
      <c r="G1033">
        <f>IF(Table1[[#This Row],[Dependents]]="Yes",1,0)</f>
        <v>1</v>
      </c>
      <c r="H1033">
        <v>7</v>
      </c>
      <c r="I1033" t="s">
        <v>13</v>
      </c>
      <c r="J1033" t="s">
        <v>14</v>
      </c>
      <c r="K1033" t="s">
        <v>20</v>
      </c>
      <c r="L1033" t="s">
        <v>14</v>
      </c>
      <c r="M1033" t="s">
        <v>27</v>
      </c>
      <c r="N1033">
        <v>20.65</v>
      </c>
      <c r="O1033">
        <v>150</v>
      </c>
      <c r="P1033" t="s">
        <v>14</v>
      </c>
    </row>
    <row r="1034" spans="1:16" x14ac:dyDescent="0.25">
      <c r="A1034" t="s">
        <v>1406</v>
      </c>
      <c r="B1034" t="s">
        <v>19</v>
      </c>
      <c r="C1034">
        <v>0</v>
      </c>
      <c r="D1034" t="s">
        <v>13</v>
      </c>
      <c r="E1034">
        <f>IF(D1034="Yes",1,0)</f>
        <v>1</v>
      </c>
      <c r="F1034" t="s">
        <v>13</v>
      </c>
      <c r="G1034">
        <f>IF(Table1[[#This Row],[Dependents]]="Yes",1,0)</f>
        <v>1</v>
      </c>
      <c r="H1034">
        <v>44</v>
      </c>
      <c r="I1034" t="s">
        <v>13</v>
      </c>
      <c r="J1034" t="s">
        <v>14</v>
      </c>
      <c r="K1034" t="s">
        <v>20</v>
      </c>
      <c r="L1034" t="s">
        <v>13</v>
      </c>
      <c r="M1034" t="s">
        <v>21</v>
      </c>
      <c r="N1034">
        <v>20.5</v>
      </c>
      <c r="O1034">
        <v>865.05</v>
      </c>
      <c r="P1034" t="s">
        <v>14</v>
      </c>
    </row>
    <row r="1035" spans="1:16" x14ac:dyDescent="0.25">
      <c r="A1035" t="s">
        <v>1057</v>
      </c>
      <c r="B1035" t="s">
        <v>12</v>
      </c>
      <c r="C1035">
        <v>1</v>
      </c>
      <c r="D1035" t="s">
        <v>13</v>
      </c>
      <c r="E1035">
        <f>IF(D1035="Yes",1,0)</f>
        <v>1</v>
      </c>
      <c r="F1035" t="s">
        <v>14</v>
      </c>
      <c r="G1035">
        <f>IF(Table1[[#This Row],[Dependents]]="Yes",1,0)</f>
        <v>0</v>
      </c>
      <c r="H1035">
        <v>65</v>
      </c>
      <c r="I1035" t="s">
        <v>13</v>
      </c>
      <c r="J1035" t="s">
        <v>23</v>
      </c>
      <c r="K1035" t="s">
        <v>16</v>
      </c>
      <c r="L1035" t="s">
        <v>13</v>
      </c>
      <c r="M1035" t="s">
        <v>25</v>
      </c>
      <c r="N1035">
        <v>109.4</v>
      </c>
      <c r="O1035">
        <v>7227.45</v>
      </c>
      <c r="P1035" t="s">
        <v>14</v>
      </c>
    </row>
    <row r="1036" spans="1:16" x14ac:dyDescent="0.25">
      <c r="A1036" t="s">
        <v>1058</v>
      </c>
      <c r="B1036" t="s">
        <v>12</v>
      </c>
      <c r="C1036">
        <v>0</v>
      </c>
      <c r="D1036" t="s">
        <v>14</v>
      </c>
      <c r="E1036">
        <f>IF(D1036="Yes",1,0)</f>
        <v>0</v>
      </c>
      <c r="F1036" t="s">
        <v>14</v>
      </c>
      <c r="G1036">
        <f>IF(Table1[[#This Row],[Dependents]]="Yes",1,0)</f>
        <v>0</v>
      </c>
      <c r="H1036">
        <v>2</v>
      </c>
      <c r="I1036" t="s">
        <v>13</v>
      </c>
      <c r="J1036" t="s">
        <v>23</v>
      </c>
      <c r="K1036" t="s">
        <v>16</v>
      </c>
      <c r="L1036" t="s">
        <v>13</v>
      </c>
      <c r="M1036" t="s">
        <v>17</v>
      </c>
      <c r="N1036">
        <v>91.4</v>
      </c>
      <c r="O1036">
        <v>193.6</v>
      </c>
      <c r="P1036" t="s">
        <v>13</v>
      </c>
    </row>
    <row r="1037" spans="1:16" x14ac:dyDescent="0.25">
      <c r="A1037" t="s">
        <v>1410</v>
      </c>
      <c r="B1037" t="s">
        <v>19</v>
      </c>
      <c r="C1037">
        <v>0</v>
      </c>
      <c r="D1037" t="s">
        <v>14</v>
      </c>
      <c r="E1037">
        <f>IF(D1037="Yes",1,0)</f>
        <v>0</v>
      </c>
      <c r="F1037" t="s">
        <v>14</v>
      </c>
      <c r="G1037">
        <f>IF(Table1[[#This Row],[Dependents]]="Yes",1,0)</f>
        <v>0</v>
      </c>
      <c r="H1037">
        <v>24</v>
      </c>
      <c r="I1037" t="s">
        <v>13</v>
      </c>
      <c r="J1037" t="s">
        <v>15</v>
      </c>
      <c r="K1037" t="s">
        <v>16</v>
      </c>
      <c r="L1037" t="s">
        <v>14</v>
      </c>
      <c r="M1037" t="s">
        <v>17</v>
      </c>
      <c r="N1037">
        <v>54.95</v>
      </c>
      <c r="O1037">
        <v>1348.5</v>
      </c>
      <c r="P1037" t="s">
        <v>14</v>
      </c>
    </row>
    <row r="1038" spans="1:16" x14ac:dyDescent="0.25">
      <c r="A1038" t="s">
        <v>1060</v>
      </c>
      <c r="B1038" t="s">
        <v>12</v>
      </c>
      <c r="C1038">
        <v>0</v>
      </c>
      <c r="D1038" t="s">
        <v>14</v>
      </c>
      <c r="E1038">
        <f>IF(D1038="Yes",1,0)</f>
        <v>0</v>
      </c>
      <c r="F1038" t="s">
        <v>14</v>
      </c>
      <c r="G1038">
        <f>IF(Table1[[#This Row],[Dependents]]="Yes",1,0)</f>
        <v>0</v>
      </c>
      <c r="H1038">
        <v>40</v>
      </c>
      <c r="I1038" t="s">
        <v>13</v>
      </c>
      <c r="J1038" t="s">
        <v>15</v>
      </c>
      <c r="K1038" t="s">
        <v>20</v>
      </c>
      <c r="L1038" t="s">
        <v>13</v>
      </c>
      <c r="M1038" t="s">
        <v>27</v>
      </c>
      <c r="N1038">
        <v>50.25</v>
      </c>
      <c r="O1038">
        <v>2023.55</v>
      </c>
      <c r="P1038" t="s">
        <v>14</v>
      </c>
    </row>
    <row r="1039" spans="1:16" x14ac:dyDescent="0.25">
      <c r="A1039" t="s">
        <v>1412</v>
      </c>
      <c r="B1039" t="s">
        <v>19</v>
      </c>
      <c r="C1039">
        <v>0</v>
      </c>
      <c r="D1039" t="s">
        <v>13</v>
      </c>
      <c r="E1039">
        <f>IF(D1039="Yes",1,0)</f>
        <v>1</v>
      </c>
      <c r="F1039" t="s">
        <v>14</v>
      </c>
      <c r="G1039">
        <f>IF(Table1[[#This Row],[Dependents]]="Yes",1,0)</f>
        <v>0</v>
      </c>
      <c r="H1039">
        <v>22</v>
      </c>
      <c r="I1039" t="s">
        <v>13</v>
      </c>
      <c r="J1039" t="s">
        <v>14</v>
      </c>
      <c r="K1039" t="s">
        <v>16</v>
      </c>
      <c r="L1039" t="s">
        <v>13</v>
      </c>
      <c r="M1039" t="s">
        <v>21</v>
      </c>
      <c r="N1039">
        <v>20.45</v>
      </c>
      <c r="O1039">
        <v>471.55</v>
      </c>
      <c r="P1039" t="s">
        <v>14</v>
      </c>
    </row>
    <row r="1040" spans="1:16" x14ac:dyDescent="0.25">
      <c r="A1040" t="s">
        <v>1062</v>
      </c>
      <c r="B1040" t="s">
        <v>12</v>
      </c>
      <c r="C1040">
        <v>1</v>
      </c>
      <c r="D1040" t="s">
        <v>13</v>
      </c>
      <c r="E1040">
        <f>IF(D1040="Yes",1,0)</f>
        <v>1</v>
      </c>
      <c r="F1040" t="s">
        <v>14</v>
      </c>
      <c r="G1040">
        <f>IF(Table1[[#This Row],[Dependents]]="Yes",1,0)</f>
        <v>0</v>
      </c>
      <c r="H1040">
        <v>58</v>
      </c>
      <c r="I1040" t="s">
        <v>13</v>
      </c>
      <c r="J1040" t="s">
        <v>23</v>
      </c>
      <c r="K1040" t="s">
        <v>20</v>
      </c>
      <c r="L1040" t="s">
        <v>13</v>
      </c>
      <c r="M1040" t="s">
        <v>21</v>
      </c>
      <c r="N1040">
        <v>97.8</v>
      </c>
      <c r="O1040">
        <v>5458.8</v>
      </c>
      <c r="P1040" t="s">
        <v>14</v>
      </c>
    </row>
    <row r="1041" spans="1:16" x14ac:dyDescent="0.25">
      <c r="A1041" t="s">
        <v>1063</v>
      </c>
      <c r="B1041" t="s">
        <v>12</v>
      </c>
      <c r="C1041">
        <v>0</v>
      </c>
      <c r="D1041" t="s">
        <v>13</v>
      </c>
      <c r="E1041">
        <f>IF(D1041="Yes",1,0)</f>
        <v>1</v>
      </c>
      <c r="F1041" t="s">
        <v>13</v>
      </c>
      <c r="G1041">
        <f>IF(Table1[[#This Row],[Dependents]]="Yes",1,0)</f>
        <v>1</v>
      </c>
      <c r="H1041">
        <v>52</v>
      </c>
      <c r="I1041" t="s">
        <v>13</v>
      </c>
      <c r="J1041" t="s">
        <v>23</v>
      </c>
      <c r="K1041" t="s">
        <v>20</v>
      </c>
      <c r="L1041" t="s">
        <v>14</v>
      </c>
      <c r="M1041" t="s">
        <v>17</v>
      </c>
      <c r="N1041">
        <v>100.3</v>
      </c>
      <c r="O1041">
        <v>5244.45</v>
      </c>
      <c r="P1041" t="s">
        <v>14</v>
      </c>
    </row>
    <row r="1042" spans="1:16" x14ac:dyDescent="0.25">
      <c r="A1042" t="s">
        <v>1413</v>
      </c>
      <c r="B1042" t="s">
        <v>19</v>
      </c>
      <c r="C1042">
        <v>0</v>
      </c>
      <c r="D1042" t="s">
        <v>13</v>
      </c>
      <c r="E1042">
        <f>IF(D1042="Yes",1,0)</f>
        <v>1</v>
      </c>
      <c r="F1042" t="s">
        <v>13</v>
      </c>
      <c r="G1042">
        <f>IF(Table1[[#This Row],[Dependents]]="Yes",1,0)</f>
        <v>1</v>
      </c>
      <c r="H1042">
        <v>70</v>
      </c>
      <c r="I1042" t="s">
        <v>13</v>
      </c>
      <c r="J1042" t="s">
        <v>15</v>
      </c>
      <c r="K1042" t="s">
        <v>30</v>
      </c>
      <c r="L1042" t="s">
        <v>13</v>
      </c>
      <c r="M1042" t="s">
        <v>25</v>
      </c>
      <c r="N1042">
        <v>85.95</v>
      </c>
      <c r="O1042">
        <v>5931.75</v>
      </c>
      <c r="P1042" t="s">
        <v>14</v>
      </c>
    </row>
    <row r="1043" spans="1:16" x14ac:dyDescent="0.25">
      <c r="A1043" t="s">
        <v>1414</v>
      </c>
      <c r="B1043" t="s">
        <v>19</v>
      </c>
      <c r="C1043">
        <v>0</v>
      </c>
      <c r="D1043" t="s">
        <v>13</v>
      </c>
      <c r="E1043">
        <f>IF(D1043="Yes",1,0)</f>
        <v>1</v>
      </c>
      <c r="F1043" t="s">
        <v>13</v>
      </c>
      <c r="G1043">
        <f>IF(Table1[[#This Row],[Dependents]]="Yes",1,0)</f>
        <v>1</v>
      </c>
      <c r="H1043">
        <v>25</v>
      </c>
      <c r="I1043" t="s">
        <v>13</v>
      </c>
      <c r="J1043" t="s">
        <v>15</v>
      </c>
      <c r="K1043" t="s">
        <v>16</v>
      </c>
      <c r="L1043" t="s">
        <v>14</v>
      </c>
      <c r="M1043" t="s">
        <v>17</v>
      </c>
      <c r="N1043">
        <v>60.35</v>
      </c>
      <c r="O1043">
        <v>1404.65</v>
      </c>
      <c r="P1043" t="s">
        <v>14</v>
      </c>
    </row>
    <row r="1044" spans="1:16" x14ac:dyDescent="0.25">
      <c r="A1044" t="s">
        <v>1066</v>
      </c>
      <c r="B1044" t="s">
        <v>12</v>
      </c>
      <c r="C1044">
        <v>1</v>
      </c>
      <c r="D1044" t="s">
        <v>14</v>
      </c>
      <c r="E1044">
        <f>IF(D1044="Yes",1,0)</f>
        <v>0</v>
      </c>
      <c r="F1044" t="s">
        <v>14</v>
      </c>
      <c r="G1044">
        <f>IF(Table1[[#This Row],[Dependents]]="Yes",1,0)</f>
        <v>0</v>
      </c>
      <c r="H1044">
        <v>6</v>
      </c>
      <c r="I1044" t="s">
        <v>13</v>
      </c>
      <c r="J1044" t="s">
        <v>14</v>
      </c>
      <c r="K1044" t="s">
        <v>16</v>
      </c>
      <c r="L1044" t="s">
        <v>14</v>
      </c>
      <c r="M1044" t="s">
        <v>21</v>
      </c>
      <c r="N1044">
        <v>19.5</v>
      </c>
      <c r="O1044">
        <v>106.8</v>
      </c>
      <c r="P1044" t="s">
        <v>14</v>
      </c>
    </row>
    <row r="1045" spans="1:16" x14ac:dyDescent="0.25">
      <c r="A1045" t="s">
        <v>1419</v>
      </c>
      <c r="B1045" t="s">
        <v>19</v>
      </c>
      <c r="C1045">
        <v>0</v>
      </c>
      <c r="D1045" t="s">
        <v>14</v>
      </c>
      <c r="E1045">
        <f>IF(D1045="Yes",1,0)</f>
        <v>0</v>
      </c>
      <c r="F1045" t="s">
        <v>14</v>
      </c>
      <c r="G1045">
        <f>IF(Table1[[#This Row],[Dependents]]="Yes",1,0)</f>
        <v>0</v>
      </c>
      <c r="H1045">
        <v>3</v>
      </c>
      <c r="I1045" t="s">
        <v>13</v>
      </c>
      <c r="J1045" t="s">
        <v>14</v>
      </c>
      <c r="K1045" t="s">
        <v>16</v>
      </c>
      <c r="L1045" t="s">
        <v>13</v>
      </c>
      <c r="M1045" t="s">
        <v>17</v>
      </c>
      <c r="N1045">
        <v>20.5</v>
      </c>
      <c r="O1045">
        <v>76.95</v>
      </c>
      <c r="P1045" t="s">
        <v>14</v>
      </c>
    </row>
    <row r="1046" spans="1:16" x14ac:dyDescent="0.25">
      <c r="A1046" t="s">
        <v>1421</v>
      </c>
      <c r="B1046" t="s">
        <v>19</v>
      </c>
      <c r="C1046">
        <v>0</v>
      </c>
      <c r="D1046" t="s">
        <v>14</v>
      </c>
      <c r="E1046">
        <f>IF(D1046="Yes",1,0)</f>
        <v>0</v>
      </c>
      <c r="F1046" t="s">
        <v>14</v>
      </c>
      <c r="G1046">
        <f>IF(Table1[[#This Row],[Dependents]]="Yes",1,0)</f>
        <v>0</v>
      </c>
      <c r="H1046">
        <v>1</v>
      </c>
      <c r="I1046" t="s">
        <v>13</v>
      </c>
      <c r="J1046" t="s">
        <v>14</v>
      </c>
      <c r="K1046" t="s">
        <v>16</v>
      </c>
      <c r="L1046" t="s">
        <v>14</v>
      </c>
      <c r="M1046" t="s">
        <v>27</v>
      </c>
      <c r="N1046">
        <v>20.2</v>
      </c>
      <c r="O1046">
        <v>20.2</v>
      </c>
      <c r="P1046" t="s">
        <v>14</v>
      </c>
    </row>
    <row r="1047" spans="1:16" x14ac:dyDescent="0.25">
      <c r="A1047" t="s">
        <v>1422</v>
      </c>
      <c r="B1047" t="s">
        <v>19</v>
      </c>
      <c r="C1047">
        <v>0</v>
      </c>
      <c r="D1047" t="s">
        <v>14</v>
      </c>
      <c r="E1047">
        <f>IF(D1047="Yes",1,0)</f>
        <v>0</v>
      </c>
      <c r="F1047" t="s">
        <v>14</v>
      </c>
      <c r="G1047">
        <f>IF(Table1[[#This Row],[Dependents]]="Yes",1,0)</f>
        <v>0</v>
      </c>
      <c r="H1047">
        <v>20</v>
      </c>
      <c r="I1047" t="s">
        <v>13</v>
      </c>
      <c r="J1047" t="s">
        <v>14</v>
      </c>
      <c r="K1047" t="s">
        <v>20</v>
      </c>
      <c r="L1047" t="s">
        <v>13</v>
      </c>
      <c r="M1047" t="s">
        <v>27</v>
      </c>
      <c r="N1047">
        <v>19.7</v>
      </c>
      <c r="O1047">
        <v>415.9</v>
      </c>
      <c r="P1047" t="s">
        <v>14</v>
      </c>
    </row>
    <row r="1048" spans="1:16" x14ac:dyDescent="0.25">
      <c r="A1048" t="s">
        <v>1426</v>
      </c>
      <c r="B1048" t="s">
        <v>19</v>
      </c>
      <c r="C1048">
        <v>0</v>
      </c>
      <c r="D1048" t="s">
        <v>14</v>
      </c>
      <c r="E1048">
        <f>IF(D1048="Yes",1,0)</f>
        <v>0</v>
      </c>
      <c r="F1048" t="s">
        <v>14</v>
      </c>
      <c r="G1048">
        <f>IF(Table1[[#This Row],[Dependents]]="Yes",1,0)</f>
        <v>0</v>
      </c>
      <c r="H1048">
        <v>46</v>
      </c>
      <c r="I1048" t="s">
        <v>13</v>
      </c>
      <c r="J1048" t="s">
        <v>14</v>
      </c>
      <c r="K1048" t="s">
        <v>30</v>
      </c>
      <c r="L1048" t="s">
        <v>14</v>
      </c>
      <c r="M1048" t="s">
        <v>25</v>
      </c>
      <c r="N1048">
        <v>19.2</v>
      </c>
      <c r="O1048">
        <v>908.15</v>
      </c>
      <c r="P1048" t="s">
        <v>14</v>
      </c>
    </row>
    <row r="1049" spans="1:16" x14ac:dyDescent="0.25">
      <c r="A1049" t="s">
        <v>1071</v>
      </c>
      <c r="B1049" t="s">
        <v>12</v>
      </c>
      <c r="C1049">
        <v>0</v>
      </c>
      <c r="D1049" t="s">
        <v>13</v>
      </c>
      <c r="E1049">
        <f>IF(D1049="Yes",1,0)</f>
        <v>1</v>
      </c>
      <c r="F1049" t="s">
        <v>14</v>
      </c>
      <c r="G1049">
        <f>IF(Table1[[#This Row],[Dependents]]="Yes",1,0)</f>
        <v>0</v>
      </c>
      <c r="H1049">
        <v>36</v>
      </c>
      <c r="I1049" t="s">
        <v>13</v>
      </c>
      <c r="J1049" t="s">
        <v>23</v>
      </c>
      <c r="K1049" t="s">
        <v>30</v>
      </c>
      <c r="L1049" t="s">
        <v>13</v>
      </c>
      <c r="M1049" t="s">
        <v>25</v>
      </c>
      <c r="N1049">
        <v>106.05</v>
      </c>
      <c r="O1049">
        <v>3834.4</v>
      </c>
      <c r="P1049" t="s">
        <v>14</v>
      </c>
    </row>
    <row r="1050" spans="1:16" x14ac:dyDescent="0.25">
      <c r="A1050" t="s">
        <v>1072</v>
      </c>
      <c r="B1050" t="s">
        <v>12</v>
      </c>
      <c r="C1050">
        <v>0</v>
      </c>
      <c r="D1050" t="s">
        <v>13</v>
      </c>
      <c r="E1050">
        <f>IF(D1050="Yes",1,0)</f>
        <v>1</v>
      </c>
      <c r="F1050" t="s">
        <v>14</v>
      </c>
      <c r="G1050">
        <f>IF(Table1[[#This Row],[Dependents]]="Yes",1,0)</f>
        <v>0</v>
      </c>
      <c r="H1050">
        <v>16</v>
      </c>
      <c r="I1050" t="s">
        <v>13</v>
      </c>
      <c r="J1050" t="s">
        <v>23</v>
      </c>
      <c r="K1050" t="s">
        <v>16</v>
      </c>
      <c r="L1050" t="s">
        <v>13</v>
      </c>
      <c r="M1050" t="s">
        <v>17</v>
      </c>
      <c r="N1050">
        <v>100</v>
      </c>
      <c r="O1050">
        <v>1534.75</v>
      </c>
      <c r="P1050" t="s">
        <v>13</v>
      </c>
    </row>
    <row r="1051" spans="1:16" x14ac:dyDescent="0.25">
      <c r="A1051" t="s">
        <v>1427</v>
      </c>
      <c r="B1051" t="s">
        <v>19</v>
      </c>
      <c r="C1051">
        <v>0</v>
      </c>
      <c r="D1051" t="s">
        <v>14</v>
      </c>
      <c r="E1051">
        <f>IF(D1051="Yes",1,0)</f>
        <v>0</v>
      </c>
      <c r="F1051" t="s">
        <v>14</v>
      </c>
      <c r="G1051">
        <f>IF(Table1[[#This Row],[Dependents]]="Yes",1,0)</f>
        <v>0</v>
      </c>
      <c r="H1051">
        <v>1</v>
      </c>
      <c r="I1051" t="s">
        <v>13</v>
      </c>
      <c r="J1051" t="s">
        <v>15</v>
      </c>
      <c r="K1051" t="s">
        <v>16</v>
      </c>
      <c r="L1051" t="s">
        <v>13</v>
      </c>
      <c r="M1051" t="s">
        <v>25</v>
      </c>
      <c r="N1051">
        <v>49.8</v>
      </c>
      <c r="O1051">
        <v>49.8</v>
      </c>
      <c r="P1051" t="s">
        <v>14</v>
      </c>
    </row>
    <row r="1052" spans="1:16" x14ac:dyDescent="0.25">
      <c r="A1052" t="s">
        <v>1429</v>
      </c>
      <c r="B1052" t="s">
        <v>19</v>
      </c>
      <c r="C1052">
        <v>0</v>
      </c>
      <c r="D1052" t="s">
        <v>13</v>
      </c>
      <c r="E1052">
        <f>IF(D1052="Yes",1,0)</f>
        <v>1</v>
      </c>
      <c r="F1052" t="s">
        <v>13</v>
      </c>
      <c r="G1052">
        <f>IF(Table1[[#This Row],[Dependents]]="Yes",1,0)</f>
        <v>1</v>
      </c>
      <c r="H1052">
        <v>55</v>
      </c>
      <c r="I1052" t="s">
        <v>13</v>
      </c>
      <c r="J1052" t="s">
        <v>23</v>
      </c>
      <c r="K1052" t="s">
        <v>16</v>
      </c>
      <c r="L1052" t="s">
        <v>13</v>
      </c>
      <c r="M1052" t="s">
        <v>25</v>
      </c>
      <c r="N1052">
        <v>90.4</v>
      </c>
      <c r="O1052">
        <v>5099.1499999999996</v>
      </c>
      <c r="P1052" t="s">
        <v>14</v>
      </c>
    </row>
    <row r="1053" spans="1:16" x14ac:dyDescent="0.25">
      <c r="A1053" t="s">
        <v>1075</v>
      </c>
      <c r="B1053" t="s">
        <v>12</v>
      </c>
      <c r="C1053">
        <v>0</v>
      </c>
      <c r="D1053" t="s">
        <v>14</v>
      </c>
      <c r="E1053">
        <f>IF(D1053="Yes",1,0)</f>
        <v>0</v>
      </c>
      <c r="F1053" t="s">
        <v>14</v>
      </c>
      <c r="G1053">
        <f>IF(Table1[[#This Row],[Dependents]]="Yes",1,0)</f>
        <v>0</v>
      </c>
      <c r="H1053">
        <v>60</v>
      </c>
      <c r="I1053" t="s">
        <v>13</v>
      </c>
      <c r="J1053" t="s">
        <v>23</v>
      </c>
      <c r="K1053" t="s">
        <v>30</v>
      </c>
      <c r="L1053" t="s">
        <v>13</v>
      </c>
      <c r="M1053" t="s">
        <v>17</v>
      </c>
      <c r="N1053">
        <v>99.65</v>
      </c>
      <c r="O1053">
        <v>5941.05</v>
      </c>
      <c r="P1053" t="s">
        <v>14</v>
      </c>
    </row>
    <row r="1054" spans="1:16" x14ac:dyDescent="0.25">
      <c r="A1054" t="s">
        <v>1431</v>
      </c>
      <c r="B1054" t="s">
        <v>19</v>
      </c>
      <c r="C1054">
        <v>0</v>
      </c>
      <c r="D1054" t="s">
        <v>13</v>
      </c>
      <c r="E1054">
        <f>IF(D1054="Yes",1,0)</f>
        <v>1</v>
      </c>
      <c r="F1054" t="s">
        <v>14</v>
      </c>
      <c r="G1054">
        <f>IF(Table1[[#This Row],[Dependents]]="Yes",1,0)</f>
        <v>0</v>
      </c>
      <c r="H1054">
        <v>14</v>
      </c>
      <c r="I1054" t="s">
        <v>13</v>
      </c>
      <c r="J1054" t="s">
        <v>15</v>
      </c>
      <c r="K1054" t="s">
        <v>16</v>
      </c>
      <c r="L1054" t="s">
        <v>14</v>
      </c>
      <c r="M1054" t="s">
        <v>25</v>
      </c>
      <c r="N1054">
        <v>50.2</v>
      </c>
      <c r="O1054">
        <v>668.85</v>
      </c>
      <c r="P1054" t="s">
        <v>14</v>
      </c>
    </row>
    <row r="1055" spans="1:16" x14ac:dyDescent="0.25">
      <c r="A1055" t="s">
        <v>1077</v>
      </c>
      <c r="B1055" t="s">
        <v>12</v>
      </c>
      <c r="C1055">
        <v>0</v>
      </c>
      <c r="D1055" t="s">
        <v>14</v>
      </c>
      <c r="E1055">
        <f>IF(D1055="Yes",1,0)</f>
        <v>0</v>
      </c>
      <c r="F1055" t="s">
        <v>14</v>
      </c>
      <c r="G1055">
        <f>IF(Table1[[#This Row],[Dependents]]="Yes",1,0)</f>
        <v>0</v>
      </c>
      <c r="H1055">
        <v>4</v>
      </c>
      <c r="I1055" t="s">
        <v>13</v>
      </c>
      <c r="J1055" t="s">
        <v>23</v>
      </c>
      <c r="K1055" t="s">
        <v>16</v>
      </c>
      <c r="L1055" t="s">
        <v>14</v>
      </c>
      <c r="M1055" t="s">
        <v>17</v>
      </c>
      <c r="N1055">
        <v>70.400000000000006</v>
      </c>
      <c r="O1055">
        <v>281</v>
      </c>
      <c r="P1055" t="s">
        <v>13</v>
      </c>
    </row>
    <row r="1056" spans="1:16" x14ac:dyDescent="0.25">
      <c r="A1056" t="s">
        <v>1437</v>
      </c>
      <c r="B1056" t="s">
        <v>19</v>
      </c>
      <c r="C1056">
        <v>0</v>
      </c>
      <c r="D1056" t="s">
        <v>14</v>
      </c>
      <c r="E1056">
        <f>IF(D1056="Yes",1,0)</f>
        <v>0</v>
      </c>
      <c r="F1056" t="s">
        <v>14</v>
      </c>
      <c r="G1056">
        <f>IF(Table1[[#This Row],[Dependents]]="Yes",1,0)</f>
        <v>0</v>
      </c>
      <c r="H1056">
        <v>24</v>
      </c>
      <c r="I1056" t="s">
        <v>13</v>
      </c>
      <c r="J1056" t="s">
        <v>23</v>
      </c>
      <c r="K1056" t="s">
        <v>16</v>
      </c>
      <c r="L1056" t="s">
        <v>13</v>
      </c>
      <c r="M1056" t="s">
        <v>21</v>
      </c>
      <c r="N1056">
        <v>84.85</v>
      </c>
      <c r="O1056">
        <v>2048.8000000000002</v>
      </c>
      <c r="P1056" t="s">
        <v>14</v>
      </c>
    </row>
    <row r="1057" spans="1:16" x14ac:dyDescent="0.25">
      <c r="A1057" t="s">
        <v>1440</v>
      </c>
      <c r="B1057" t="s">
        <v>19</v>
      </c>
      <c r="C1057">
        <v>0</v>
      </c>
      <c r="D1057" t="s">
        <v>14</v>
      </c>
      <c r="E1057">
        <f>IF(D1057="Yes",1,0)</f>
        <v>0</v>
      </c>
      <c r="F1057" t="s">
        <v>14</v>
      </c>
      <c r="G1057">
        <f>IF(Table1[[#This Row],[Dependents]]="Yes",1,0)</f>
        <v>0</v>
      </c>
      <c r="H1057">
        <v>23</v>
      </c>
      <c r="I1057" t="s">
        <v>13</v>
      </c>
      <c r="J1057" t="s">
        <v>23</v>
      </c>
      <c r="K1057" t="s">
        <v>20</v>
      </c>
      <c r="L1057" t="s">
        <v>13</v>
      </c>
      <c r="M1057" t="s">
        <v>25</v>
      </c>
      <c r="N1057">
        <v>99.95</v>
      </c>
      <c r="O1057">
        <v>2292.75</v>
      </c>
      <c r="P1057" t="s">
        <v>14</v>
      </c>
    </row>
    <row r="1058" spans="1:16" x14ac:dyDescent="0.25">
      <c r="A1058" t="s">
        <v>1441</v>
      </c>
      <c r="B1058" t="s">
        <v>19</v>
      </c>
      <c r="C1058">
        <v>0</v>
      </c>
      <c r="D1058" t="s">
        <v>14</v>
      </c>
      <c r="E1058">
        <f>IF(D1058="Yes",1,0)</f>
        <v>0</v>
      </c>
      <c r="F1058" t="s">
        <v>14</v>
      </c>
      <c r="G1058">
        <f>IF(Table1[[#This Row],[Dependents]]="Yes",1,0)</f>
        <v>0</v>
      </c>
      <c r="H1058">
        <v>66</v>
      </c>
      <c r="I1058" t="s">
        <v>13</v>
      </c>
      <c r="J1058" t="s">
        <v>15</v>
      </c>
      <c r="K1058" t="s">
        <v>20</v>
      </c>
      <c r="L1058" t="s">
        <v>13</v>
      </c>
      <c r="M1058" t="s">
        <v>27</v>
      </c>
      <c r="N1058">
        <v>54.8</v>
      </c>
      <c r="O1058">
        <v>3465.7</v>
      </c>
      <c r="P1058" t="s">
        <v>14</v>
      </c>
    </row>
    <row r="1059" spans="1:16" x14ac:dyDescent="0.25">
      <c r="A1059" t="s">
        <v>1081</v>
      </c>
      <c r="B1059" t="s">
        <v>12</v>
      </c>
      <c r="C1059">
        <v>0</v>
      </c>
      <c r="D1059" t="s">
        <v>14</v>
      </c>
      <c r="E1059">
        <f>IF(D1059="Yes",1,0)</f>
        <v>0</v>
      </c>
      <c r="F1059" t="s">
        <v>14</v>
      </c>
      <c r="G1059">
        <f>IF(Table1[[#This Row],[Dependents]]="Yes",1,0)</f>
        <v>0</v>
      </c>
      <c r="H1059">
        <v>23</v>
      </c>
      <c r="I1059" t="s">
        <v>13</v>
      </c>
      <c r="J1059" t="s">
        <v>15</v>
      </c>
      <c r="K1059" t="s">
        <v>20</v>
      </c>
      <c r="L1059" t="s">
        <v>13</v>
      </c>
      <c r="M1059" t="s">
        <v>27</v>
      </c>
      <c r="N1059">
        <v>73.75</v>
      </c>
      <c r="O1059">
        <v>1756.6</v>
      </c>
      <c r="P1059" t="s">
        <v>14</v>
      </c>
    </row>
    <row r="1060" spans="1:16" x14ac:dyDescent="0.25">
      <c r="A1060" t="s">
        <v>1443</v>
      </c>
      <c r="B1060" t="s">
        <v>19</v>
      </c>
      <c r="C1060">
        <v>1</v>
      </c>
      <c r="D1060" t="s">
        <v>14</v>
      </c>
      <c r="E1060">
        <f>IF(D1060="Yes",1,0)</f>
        <v>0</v>
      </c>
      <c r="F1060" t="s">
        <v>14</v>
      </c>
      <c r="G1060">
        <f>IF(Table1[[#This Row],[Dependents]]="Yes",1,0)</f>
        <v>0</v>
      </c>
      <c r="H1060">
        <v>24</v>
      </c>
      <c r="I1060" t="s">
        <v>13</v>
      </c>
      <c r="J1060" t="s">
        <v>15</v>
      </c>
      <c r="K1060" t="s">
        <v>16</v>
      </c>
      <c r="L1060" t="s">
        <v>14</v>
      </c>
      <c r="M1060" t="s">
        <v>25</v>
      </c>
      <c r="N1060">
        <v>54.8</v>
      </c>
      <c r="O1060">
        <v>1291.3</v>
      </c>
      <c r="P1060" t="s">
        <v>14</v>
      </c>
    </row>
    <row r="1061" spans="1:16" x14ac:dyDescent="0.25">
      <c r="A1061" t="s">
        <v>1450</v>
      </c>
      <c r="B1061" t="s">
        <v>19</v>
      </c>
      <c r="C1061">
        <v>0</v>
      </c>
      <c r="D1061" t="s">
        <v>13</v>
      </c>
      <c r="E1061">
        <f>IF(D1061="Yes",1,0)</f>
        <v>1</v>
      </c>
      <c r="F1061" t="s">
        <v>13</v>
      </c>
      <c r="G1061">
        <f>IF(Table1[[#This Row],[Dependents]]="Yes",1,0)</f>
        <v>1</v>
      </c>
      <c r="H1061">
        <v>72</v>
      </c>
      <c r="I1061" t="s">
        <v>13</v>
      </c>
      <c r="J1061" t="s">
        <v>15</v>
      </c>
      <c r="K1061" t="s">
        <v>30</v>
      </c>
      <c r="L1061" t="s">
        <v>13</v>
      </c>
      <c r="M1061" t="s">
        <v>17</v>
      </c>
      <c r="N1061">
        <v>80.8</v>
      </c>
      <c r="O1061">
        <v>5728.55</v>
      </c>
      <c r="P1061" t="s">
        <v>14</v>
      </c>
    </row>
    <row r="1062" spans="1:16" x14ac:dyDescent="0.25">
      <c r="A1062" t="s">
        <v>1084</v>
      </c>
      <c r="B1062" t="s">
        <v>12</v>
      </c>
      <c r="C1062">
        <v>0</v>
      </c>
      <c r="D1062" t="s">
        <v>14</v>
      </c>
      <c r="E1062">
        <f>IF(D1062="Yes",1,0)</f>
        <v>0</v>
      </c>
      <c r="F1062" t="s">
        <v>14</v>
      </c>
      <c r="G1062">
        <f>IF(Table1[[#This Row],[Dependents]]="Yes",1,0)</f>
        <v>0</v>
      </c>
      <c r="H1062">
        <v>8</v>
      </c>
      <c r="I1062" t="s">
        <v>13</v>
      </c>
      <c r="J1062" t="s">
        <v>14</v>
      </c>
      <c r="K1062" t="s">
        <v>16</v>
      </c>
      <c r="L1062" t="s">
        <v>14</v>
      </c>
      <c r="M1062" t="s">
        <v>27</v>
      </c>
      <c r="N1062">
        <v>19.2</v>
      </c>
      <c r="O1062">
        <v>156.85</v>
      </c>
      <c r="P1062" t="s">
        <v>14</v>
      </c>
    </row>
    <row r="1063" spans="1:16" x14ac:dyDescent="0.25">
      <c r="A1063" t="s">
        <v>1452</v>
      </c>
      <c r="B1063" t="s">
        <v>19</v>
      </c>
      <c r="C1063">
        <v>0</v>
      </c>
      <c r="D1063" t="s">
        <v>14</v>
      </c>
      <c r="E1063">
        <f>IF(D1063="Yes",1,0)</f>
        <v>0</v>
      </c>
      <c r="F1063" t="s">
        <v>14</v>
      </c>
      <c r="G1063">
        <f>IF(Table1[[#This Row],[Dependents]]="Yes",1,0)</f>
        <v>0</v>
      </c>
      <c r="H1063">
        <v>21</v>
      </c>
      <c r="I1063" t="s">
        <v>13</v>
      </c>
      <c r="J1063" t="s">
        <v>14</v>
      </c>
      <c r="K1063" t="s">
        <v>30</v>
      </c>
      <c r="L1063" t="s">
        <v>14</v>
      </c>
      <c r="M1063" t="s">
        <v>27</v>
      </c>
      <c r="N1063">
        <v>19.600000000000001</v>
      </c>
      <c r="O1063">
        <v>390.4</v>
      </c>
      <c r="P1063" t="s">
        <v>14</v>
      </c>
    </row>
    <row r="1064" spans="1:16" x14ac:dyDescent="0.25">
      <c r="A1064" t="s">
        <v>1454</v>
      </c>
      <c r="B1064" t="s">
        <v>19</v>
      </c>
      <c r="C1064">
        <v>1</v>
      </c>
      <c r="D1064" t="s">
        <v>14</v>
      </c>
      <c r="E1064">
        <f>IF(D1064="Yes",1,0)</f>
        <v>0</v>
      </c>
      <c r="F1064" t="s">
        <v>14</v>
      </c>
      <c r="G1064">
        <f>IF(Table1[[#This Row],[Dependents]]="Yes",1,0)</f>
        <v>0</v>
      </c>
      <c r="H1064">
        <v>31</v>
      </c>
      <c r="I1064" t="s">
        <v>13</v>
      </c>
      <c r="J1064" t="s">
        <v>23</v>
      </c>
      <c r="K1064" t="s">
        <v>16</v>
      </c>
      <c r="L1064" t="s">
        <v>13</v>
      </c>
      <c r="M1064" t="s">
        <v>17</v>
      </c>
      <c r="N1064">
        <v>90.7</v>
      </c>
      <c r="O1064">
        <v>2845.15</v>
      </c>
      <c r="P1064" t="s">
        <v>14</v>
      </c>
    </row>
    <row r="1065" spans="1:16" x14ac:dyDescent="0.25">
      <c r="A1065" t="s">
        <v>1087</v>
      </c>
      <c r="B1065" t="s">
        <v>12</v>
      </c>
      <c r="C1065">
        <v>0</v>
      </c>
      <c r="D1065" t="s">
        <v>14</v>
      </c>
      <c r="E1065">
        <f>IF(D1065="Yes",1,0)</f>
        <v>0</v>
      </c>
      <c r="F1065" t="s">
        <v>14</v>
      </c>
      <c r="G1065">
        <f>IF(Table1[[#This Row],[Dependents]]="Yes",1,0)</f>
        <v>0</v>
      </c>
      <c r="H1065">
        <v>24</v>
      </c>
      <c r="I1065" t="s">
        <v>13</v>
      </c>
      <c r="J1065" t="s">
        <v>23</v>
      </c>
      <c r="K1065" t="s">
        <v>16</v>
      </c>
      <c r="L1065" t="s">
        <v>13</v>
      </c>
      <c r="M1065" t="s">
        <v>17</v>
      </c>
      <c r="N1065">
        <v>98.75</v>
      </c>
      <c r="O1065">
        <v>2407.3000000000002</v>
      </c>
      <c r="P1065" t="s">
        <v>13</v>
      </c>
    </row>
    <row r="1066" spans="1:16" x14ac:dyDescent="0.25">
      <c r="A1066" t="s">
        <v>1088</v>
      </c>
      <c r="B1066" t="s">
        <v>12</v>
      </c>
      <c r="C1066">
        <v>1</v>
      </c>
      <c r="D1066" t="s">
        <v>13</v>
      </c>
      <c r="E1066">
        <f>IF(D1066="Yes",1,0)</f>
        <v>1</v>
      </c>
      <c r="F1066" t="s">
        <v>14</v>
      </c>
      <c r="G1066">
        <f>IF(Table1[[#This Row],[Dependents]]="Yes",1,0)</f>
        <v>0</v>
      </c>
      <c r="H1066">
        <v>69</v>
      </c>
      <c r="I1066" t="s">
        <v>13</v>
      </c>
      <c r="J1066" t="s">
        <v>23</v>
      </c>
      <c r="K1066" t="s">
        <v>30</v>
      </c>
      <c r="L1066" t="s">
        <v>14</v>
      </c>
      <c r="M1066" t="s">
        <v>25</v>
      </c>
      <c r="N1066">
        <v>105.4</v>
      </c>
      <c r="O1066">
        <v>6998.95</v>
      </c>
      <c r="P1066" t="s">
        <v>14</v>
      </c>
    </row>
    <row r="1067" spans="1:16" x14ac:dyDescent="0.25">
      <c r="A1067" t="s">
        <v>1456</v>
      </c>
      <c r="B1067" t="s">
        <v>19</v>
      </c>
      <c r="C1067">
        <v>0</v>
      </c>
      <c r="D1067" t="s">
        <v>14</v>
      </c>
      <c r="E1067">
        <f>IF(D1067="Yes",1,0)</f>
        <v>0</v>
      </c>
      <c r="F1067" t="s">
        <v>13</v>
      </c>
      <c r="G1067">
        <f>IF(Table1[[#This Row],[Dependents]]="Yes",1,0)</f>
        <v>1</v>
      </c>
      <c r="H1067">
        <v>14</v>
      </c>
      <c r="I1067" t="s">
        <v>13</v>
      </c>
      <c r="J1067" t="s">
        <v>14</v>
      </c>
      <c r="K1067" t="s">
        <v>16</v>
      </c>
      <c r="L1067" t="s">
        <v>14</v>
      </c>
      <c r="M1067" t="s">
        <v>27</v>
      </c>
      <c r="N1067">
        <v>19.95</v>
      </c>
      <c r="O1067">
        <v>268.39999999999998</v>
      </c>
      <c r="P1067" t="s">
        <v>14</v>
      </c>
    </row>
    <row r="1068" spans="1:16" x14ac:dyDescent="0.25">
      <c r="A1068" t="s">
        <v>1457</v>
      </c>
      <c r="B1068" t="s">
        <v>19</v>
      </c>
      <c r="C1068">
        <v>0</v>
      </c>
      <c r="D1068" t="s">
        <v>13</v>
      </c>
      <c r="E1068">
        <f>IF(D1068="Yes",1,0)</f>
        <v>1</v>
      </c>
      <c r="F1068" t="s">
        <v>14</v>
      </c>
      <c r="G1068">
        <f>IF(Table1[[#This Row],[Dependents]]="Yes",1,0)</f>
        <v>0</v>
      </c>
      <c r="H1068">
        <v>27</v>
      </c>
      <c r="I1068" t="s">
        <v>13</v>
      </c>
      <c r="J1068" t="s">
        <v>15</v>
      </c>
      <c r="K1068" t="s">
        <v>20</v>
      </c>
      <c r="L1068" t="s">
        <v>14</v>
      </c>
      <c r="M1068" t="s">
        <v>27</v>
      </c>
      <c r="N1068">
        <v>80.849999999999994</v>
      </c>
      <c r="O1068">
        <v>2204.35</v>
      </c>
      <c r="P1068" t="s">
        <v>14</v>
      </c>
    </row>
    <row r="1069" spans="1:16" x14ac:dyDescent="0.25">
      <c r="A1069" t="s">
        <v>1091</v>
      </c>
      <c r="B1069" t="s">
        <v>12</v>
      </c>
      <c r="C1069">
        <v>0</v>
      </c>
      <c r="D1069" t="s">
        <v>14</v>
      </c>
      <c r="E1069">
        <f>IF(D1069="Yes",1,0)</f>
        <v>0</v>
      </c>
      <c r="F1069" t="s">
        <v>14</v>
      </c>
      <c r="G1069">
        <f>IF(Table1[[#This Row],[Dependents]]="Yes",1,0)</f>
        <v>0</v>
      </c>
      <c r="H1069">
        <v>44</v>
      </c>
      <c r="I1069" t="s">
        <v>14</v>
      </c>
      <c r="J1069" t="s">
        <v>15</v>
      </c>
      <c r="K1069" t="s">
        <v>20</v>
      </c>
      <c r="L1069" t="s">
        <v>13</v>
      </c>
      <c r="M1069" t="s">
        <v>17</v>
      </c>
      <c r="N1069">
        <v>49.05</v>
      </c>
      <c r="O1069">
        <v>2265</v>
      </c>
      <c r="P1069" t="s">
        <v>14</v>
      </c>
    </row>
    <row r="1070" spans="1:16" x14ac:dyDescent="0.25">
      <c r="A1070" t="s">
        <v>1462</v>
      </c>
      <c r="B1070" t="s">
        <v>19</v>
      </c>
      <c r="C1070">
        <v>0</v>
      </c>
      <c r="D1070" t="s">
        <v>13</v>
      </c>
      <c r="E1070">
        <f>IF(D1070="Yes",1,0)</f>
        <v>1</v>
      </c>
      <c r="F1070" t="s">
        <v>13</v>
      </c>
      <c r="G1070">
        <f>IF(Table1[[#This Row],[Dependents]]="Yes",1,0)</f>
        <v>1</v>
      </c>
      <c r="H1070">
        <v>45</v>
      </c>
      <c r="I1070" t="s">
        <v>13</v>
      </c>
      <c r="J1070" t="s">
        <v>15</v>
      </c>
      <c r="K1070" t="s">
        <v>20</v>
      </c>
      <c r="L1070" t="s">
        <v>14</v>
      </c>
      <c r="M1070" t="s">
        <v>25</v>
      </c>
      <c r="N1070">
        <v>78.75</v>
      </c>
      <c r="O1070">
        <v>3600.65</v>
      </c>
      <c r="P1070" t="s">
        <v>14</v>
      </c>
    </row>
    <row r="1071" spans="1:16" x14ac:dyDescent="0.25">
      <c r="A1071" t="s">
        <v>1093</v>
      </c>
      <c r="B1071" t="s">
        <v>12</v>
      </c>
      <c r="C1071">
        <v>1</v>
      </c>
      <c r="D1071" t="s">
        <v>14</v>
      </c>
      <c r="E1071">
        <f>IF(D1071="Yes",1,0)</f>
        <v>0</v>
      </c>
      <c r="F1071" t="s">
        <v>14</v>
      </c>
      <c r="G1071">
        <f>IF(Table1[[#This Row],[Dependents]]="Yes",1,0)</f>
        <v>0</v>
      </c>
      <c r="H1071">
        <v>13</v>
      </c>
      <c r="I1071" t="s">
        <v>13</v>
      </c>
      <c r="J1071" t="s">
        <v>23</v>
      </c>
      <c r="K1071" t="s">
        <v>16</v>
      </c>
      <c r="L1071" t="s">
        <v>13</v>
      </c>
      <c r="M1071" t="s">
        <v>17</v>
      </c>
      <c r="N1071">
        <v>96.85</v>
      </c>
      <c r="O1071">
        <v>1235.55</v>
      </c>
      <c r="P1071" t="s">
        <v>14</v>
      </c>
    </row>
    <row r="1072" spans="1:16" x14ac:dyDescent="0.25">
      <c r="A1072" t="s">
        <v>1094</v>
      </c>
      <c r="B1072" t="s">
        <v>12</v>
      </c>
      <c r="C1072">
        <v>0</v>
      </c>
      <c r="D1072" t="s">
        <v>13</v>
      </c>
      <c r="E1072">
        <f>IF(D1072="Yes",1,0)</f>
        <v>1</v>
      </c>
      <c r="F1072" t="s">
        <v>13</v>
      </c>
      <c r="G1072">
        <f>IF(Table1[[#This Row],[Dependents]]="Yes",1,0)</f>
        <v>1</v>
      </c>
      <c r="H1072">
        <v>51</v>
      </c>
      <c r="I1072" t="s">
        <v>13</v>
      </c>
      <c r="J1072" t="s">
        <v>15</v>
      </c>
      <c r="K1072" t="s">
        <v>20</v>
      </c>
      <c r="L1072" t="s">
        <v>13</v>
      </c>
      <c r="M1072" t="s">
        <v>25</v>
      </c>
      <c r="N1072">
        <v>69.75</v>
      </c>
      <c r="O1072">
        <v>3562.5</v>
      </c>
      <c r="P1072" t="s">
        <v>14</v>
      </c>
    </row>
    <row r="1073" spans="1:16" x14ac:dyDescent="0.25">
      <c r="A1073" t="s">
        <v>1095</v>
      </c>
      <c r="B1073" t="s">
        <v>12</v>
      </c>
      <c r="C1073">
        <v>1</v>
      </c>
      <c r="D1073" t="s">
        <v>13</v>
      </c>
      <c r="E1073">
        <f>IF(D1073="Yes",1,0)</f>
        <v>1</v>
      </c>
      <c r="F1073" t="s">
        <v>14</v>
      </c>
      <c r="G1073">
        <f>IF(Table1[[#This Row],[Dependents]]="Yes",1,0)</f>
        <v>0</v>
      </c>
      <c r="H1073">
        <v>71</v>
      </c>
      <c r="I1073" t="s">
        <v>13</v>
      </c>
      <c r="J1073" t="s">
        <v>23</v>
      </c>
      <c r="K1073" t="s">
        <v>30</v>
      </c>
      <c r="L1073" t="s">
        <v>13</v>
      </c>
      <c r="M1073" t="s">
        <v>17</v>
      </c>
      <c r="N1073">
        <v>99.2</v>
      </c>
      <c r="O1073">
        <v>7213.75</v>
      </c>
      <c r="P1073" t="s">
        <v>14</v>
      </c>
    </row>
    <row r="1074" spans="1:16" x14ac:dyDescent="0.25">
      <c r="A1074" t="s">
        <v>1096</v>
      </c>
      <c r="B1074" t="s">
        <v>12</v>
      </c>
      <c r="C1074">
        <v>0</v>
      </c>
      <c r="D1074" t="s">
        <v>14</v>
      </c>
      <c r="E1074">
        <f>IF(D1074="Yes",1,0)</f>
        <v>0</v>
      </c>
      <c r="F1074" t="s">
        <v>14</v>
      </c>
      <c r="G1074">
        <f>IF(Table1[[#This Row],[Dependents]]="Yes",1,0)</f>
        <v>0</v>
      </c>
      <c r="H1074">
        <v>56</v>
      </c>
      <c r="I1074" t="s">
        <v>13</v>
      </c>
      <c r="J1074" t="s">
        <v>23</v>
      </c>
      <c r="K1074" t="s">
        <v>20</v>
      </c>
      <c r="L1074" t="s">
        <v>13</v>
      </c>
      <c r="M1074" t="s">
        <v>17</v>
      </c>
      <c r="N1074">
        <v>106.8</v>
      </c>
      <c r="O1074">
        <v>5914.4</v>
      </c>
      <c r="P1074" t="s">
        <v>14</v>
      </c>
    </row>
    <row r="1075" spans="1:16" x14ac:dyDescent="0.25">
      <c r="A1075" t="s">
        <v>1097</v>
      </c>
      <c r="B1075" t="s">
        <v>12</v>
      </c>
      <c r="C1075">
        <v>1</v>
      </c>
      <c r="D1075" t="s">
        <v>13</v>
      </c>
      <c r="E1075">
        <f>IF(D1075="Yes",1,0)</f>
        <v>1</v>
      </c>
      <c r="F1075" t="s">
        <v>14</v>
      </c>
      <c r="G1075">
        <f>IF(Table1[[#This Row],[Dependents]]="Yes",1,0)</f>
        <v>0</v>
      </c>
      <c r="H1075">
        <v>66</v>
      </c>
      <c r="I1075" t="s">
        <v>13</v>
      </c>
      <c r="J1075" t="s">
        <v>15</v>
      </c>
      <c r="K1075" t="s">
        <v>20</v>
      </c>
      <c r="L1075" t="s">
        <v>13</v>
      </c>
      <c r="M1075" t="s">
        <v>21</v>
      </c>
      <c r="N1075">
        <v>70.849999999999994</v>
      </c>
      <c r="O1075">
        <v>4738.8500000000004</v>
      </c>
      <c r="P1075" t="s">
        <v>14</v>
      </c>
    </row>
    <row r="1076" spans="1:16" x14ac:dyDescent="0.25">
      <c r="A1076" t="s">
        <v>1465</v>
      </c>
      <c r="B1076" t="s">
        <v>19</v>
      </c>
      <c r="C1076">
        <v>0</v>
      </c>
      <c r="D1076" t="s">
        <v>14</v>
      </c>
      <c r="E1076">
        <f>IF(D1076="Yes",1,0)</f>
        <v>0</v>
      </c>
      <c r="F1076" t="s">
        <v>14</v>
      </c>
      <c r="G1076">
        <f>IF(Table1[[#This Row],[Dependents]]="Yes",1,0)</f>
        <v>0</v>
      </c>
      <c r="H1076">
        <v>22</v>
      </c>
      <c r="I1076" t="s">
        <v>13</v>
      </c>
      <c r="J1076" t="s">
        <v>14</v>
      </c>
      <c r="K1076" t="s">
        <v>20</v>
      </c>
      <c r="L1076" t="s">
        <v>14</v>
      </c>
      <c r="M1076" t="s">
        <v>27</v>
      </c>
      <c r="N1076">
        <v>19.600000000000001</v>
      </c>
      <c r="O1076">
        <v>422.5</v>
      </c>
      <c r="P1076" t="s">
        <v>14</v>
      </c>
    </row>
    <row r="1077" spans="1:16" x14ac:dyDescent="0.25">
      <c r="A1077" t="s">
        <v>1467</v>
      </c>
      <c r="B1077" t="s">
        <v>19</v>
      </c>
      <c r="C1077">
        <v>0</v>
      </c>
      <c r="D1077" t="s">
        <v>13</v>
      </c>
      <c r="E1077">
        <f>IF(D1077="Yes",1,0)</f>
        <v>1</v>
      </c>
      <c r="F1077" t="s">
        <v>13</v>
      </c>
      <c r="G1077">
        <f>IF(Table1[[#This Row],[Dependents]]="Yes",1,0)</f>
        <v>1</v>
      </c>
      <c r="H1077">
        <v>67</v>
      </c>
      <c r="I1077" t="s">
        <v>13</v>
      </c>
      <c r="J1077" t="s">
        <v>15</v>
      </c>
      <c r="K1077" t="s">
        <v>30</v>
      </c>
      <c r="L1077" t="s">
        <v>14</v>
      </c>
      <c r="M1077" t="s">
        <v>27</v>
      </c>
      <c r="N1077">
        <v>67.849999999999994</v>
      </c>
      <c r="O1077">
        <v>4627.6499999999996</v>
      </c>
      <c r="P1077" t="s">
        <v>14</v>
      </c>
    </row>
    <row r="1078" spans="1:16" x14ac:dyDescent="0.25">
      <c r="A1078" t="s">
        <v>1100</v>
      </c>
      <c r="B1078" t="s">
        <v>12</v>
      </c>
      <c r="C1078">
        <v>0</v>
      </c>
      <c r="D1078" t="s">
        <v>13</v>
      </c>
      <c r="E1078">
        <f>IF(D1078="Yes",1,0)</f>
        <v>1</v>
      </c>
      <c r="F1078" t="s">
        <v>13</v>
      </c>
      <c r="G1078">
        <f>IF(Table1[[#This Row],[Dependents]]="Yes",1,0)</f>
        <v>1</v>
      </c>
      <c r="H1078">
        <v>8</v>
      </c>
      <c r="I1078" t="s">
        <v>13</v>
      </c>
      <c r="J1078" t="s">
        <v>14</v>
      </c>
      <c r="K1078" t="s">
        <v>20</v>
      </c>
      <c r="L1078" t="s">
        <v>13</v>
      </c>
      <c r="M1078" t="s">
        <v>27</v>
      </c>
      <c r="N1078">
        <v>19.75</v>
      </c>
      <c r="O1078">
        <v>145</v>
      </c>
      <c r="P1078" t="s">
        <v>13</v>
      </c>
    </row>
    <row r="1079" spans="1:16" x14ac:dyDescent="0.25">
      <c r="A1079" t="s">
        <v>1101</v>
      </c>
      <c r="B1079" t="s">
        <v>12</v>
      </c>
      <c r="C1079">
        <v>0</v>
      </c>
      <c r="D1079" t="s">
        <v>13</v>
      </c>
      <c r="E1079">
        <f>IF(D1079="Yes",1,0)</f>
        <v>1</v>
      </c>
      <c r="F1079" t="s">
        <v>13</v>
      </c>
      <c r="G1079">
        <f>IF(Table1[[#This Row],[Dependents]]="Yes",1,0)</f>
        <v>1</v>
      </c>
      <c r="H1079">
        <v>52</v>
      </c>
      <c r="I1079" t="s">
        <v>13</v>
      </c>
      <c r="J1079" t="s">
        <v>23</v>
      </c>
      <c r="K1079" t="s">
        <v>16</v>
      </c>
      <c r="L1079" t="s">
        <v>14</v>
      </c>
      <c r="M1079" t="s">
        <v>21</v>
      </c>
      <c r="N1079">
        <v>98.15</v>
      </c>
      <c r="O1079">
        <v>4993.3999999999996</v>
      </c>
      <c r="P1079" t="s">
        <v>14</v>
      </c>
    </row>
    <row r="1080" spans="1:16" x14ac:dyDescent="0.25">
      <c r="A1080" t="s">
        <v>1474</v>
      </c>
      <c r="B1080" t="s">
        <v>19</v>
      </c>
      <c r="C1080">
        <v>0</v>
      </c>
      <c r="D1080" t="s">
        <v>13</v>
      </c>
      <c r="E1080">
        <f>IF(D1080="Yes",1,0)</f>
        <v>1</v>
      </c>
      <c r="F1080" t="s">
        <v>13</v>
      </c>
      <c r="G1080">
        <f>IF(Table1[[#This Row],[Dependents]]="Yes",1,0)</f>
        <v>1</v>
      </c>
      <c r="H1080">
        <v>53</v>
      </c>
      <c r="I1080" t="s">
        <v>13</v>
      </c>
      <c r="J1080" t="s">
        <v>15</v>
      </c>
      <c r="K1080" t="s">
        <v>16</v>
      </c>
      <c r="L1080" t="s">
        <v>14</v>
      </c>
      <c r="M1080" t="s">
        <v>17</v>
      </c>
      <c r="N1080">
        <v>85.7</v>
      </c>
      <c r="O1080">
        <v>4616.1000000000004</v>
      </c>
      <c r="P1080" t="s">
        <v>14</v>
      </c>
    </row>
    <row r="1081" spans="1:16" x14ac:dyDescent="0.25">
      <c r="A1081" t="s">
        <v>1103</v>
      </c>
      <c r="B1081" t="s">
        <v>12</v>
      </c>
      <c r="C1081">
        <v>0</v>
      </c>
      <c r="D1081" t="s">
        <v>13</v>
      </c>
      <c r="E1081">
        <f>IF(D1081="Yes",1,0)</f>
        <v>1</v>
      </c>
      <c r="F1081" t="s">
        <v>13</v>
      </c>
      <c r="G1081">
        <f>IF(Table1[[#This Row],[Dependents]]="Yes",1,0)</f>
        <v>1</v>
      </c>
      <c r="H1081">
        <v>51</v>
      </c>
      <c r="I1081" t="s">
        <v>13</v>
      </c>
      <c r="J1081" t="s">
        <v>23</v>
      </c>
      <c r="K1081" t="s">
        <v>16</v>
      </c>
      <c r="L1081" t="s">
        <v>13</v>
      </c>
      <c r="M1081" t="s">
        <v>21</v>
      </c>
      <c r="N1081">
        <v>79.150000000000006</v>
      </c>
      <c r="O1081">
        <v>4018.55</v>
      </c>
      <c r="P1081" t="s">
        <v>14</v>
      </c>
    </row>
    <row r="1082" spans="1:16" x14ac:dyDescent="0.25">
      <c r="A1082" t="s">
        <v>1476</v>
      </c>
      <c r="B1082" t="s">
        <v>19</v>
      </c>
      <c r="C1082">
        <v>0</v>
      </c>
      <c r="D1082" t="s">
        <v>13</v>
      </c>
      <c r="E1082">
        <f>IF(D1082="Yes",1,0)</f>
        <v>1</v>
      </c>
      <c r="F1082" t="s">
        <v>13</v>
      </c>
      <c r="G1082">
        <f>IF(Table1[[#This Row],[Dependents]]="Yes",1,0)</f>
        <v>1</v>
      </c>
      <c r="H1082">
        <v>13</v>
      </c>
      <c r="I1082" t="s">
        <v>13</v>
      </c>
      <c r="J1082" t="s">
        <v>15</v>
      </c>
      <c r="K1082" t="s">
        <v>16</v>
      </c>
      <c r="L1082" t="s">
        <v>14</v>
      </c>
      <c r="M1082" t="s">
        <v>21</v>
      </c>
      <c r="N1082">
        <v>61.8</v>
      </c>
      <c r="O1082">
        <v>750.1</v>
      </c>
      <c r="P1082" t="s">
        <v>14</v>
      </c>
    </row>
    <row r="1083" spans="1:16" x14ac:dyDescent="0.25">
      <c r="A1083" t="s">
        <v>1479</v>
      </c>
      <c r="B1083" t="s">
        <v>19</v>
      </c>
      <c r="C1083">
        <v>0</v>
      </c>
      <c r="D1083" t="s">
        <v>13</v>
      </c>
      <c r="E1083">
        <f>IF(D1083="Yes",1,0)</f>
        <v>1</v>
      </c>
      <c r="F1083" t="s">
        <v>14</v>
      </c>
      <c r="G1083">
        <f>IF(Table1[[#This Row],[Dependents]]="Yes",1,0)</f>
        <v>0</v>
      </c>
      <c r="H1083">
        <v>38</v>
      </c>
      <c r="I1083" t="s">
        <v>13</v>
      </c>
      <c r="J1083" t="s">
        <v>14</v>
      </c>
      <c r="K1083" t="s">
        <v>30</v>
      </c>
      <c r="L1083" t="s">
        <v>14</v>
      </c>
      <c r="M1083" t="s">
        <v>21</v>
      </c>
      <c r="N1083">
        <v>20.399999999999999</v>
      </c>
      <c r="O1083">
        <v>743.5</v>
      </c>
      <c r="P1083" t="s">
        <v>14</v>
      </c>
    </row>
    <row r="1084" spans="1:16" x14ac:dyDescent="0.25">
      <c r="A1084" t="s">
        <v>1106</v>
      </c>
      <c r="B1084" t="s">
        <v>12</v>
      </c>
      <c r="C1084">
        <v>0</v>
      </c>
      <c r="D1084" t="s">
        <v>14</v>
      </c>
      <c r="E1084">
        <f>IF(D1084="Yes",1,0)</f>
        <v>0</v>
      </c>
      <c r="F1084" t="s">
        <v>14</v>
      </c>
      <c r="G1084">
        <f>IF(Table1[[#This Row],[Dependents]]="Yes",1,0)</f>
        <v>0</v>
      </c>
      <c r="H1084">
        <v>37</v>
      </c>
      <c r="I1084" t="s">
        <v>14</v>
      </c>
      <c r="J1084" t="s">
        <v>15</v>
      </c>
      <c r="K1084" t="s">
        <v>16</v>
      </c>
      <c r="L1084" t="s">
        <v>13</v>
      </c>
      <c r="M1084" t="s">
        <v>25</v>
      </c>
      <c r="N1084">
        <v>40.200000000000003</v>
      </c>
      <c r="O1084">
        <v>1478.85</v>
      </c>
      <c r="P1084" t="s">
        <v>14</v>
      </c>
    </row>
    <row r="1085" spans="1:16" x14ac:dyDescent="0.25">
      <c r="A1085" t="s">
        <v>1480</v>
      </c>
      <c r="B1085" t="s">
        <v>19</v>
      </c>
      <c r="C1085">
        <v>0</v>
      </c>
      <c r="D1085" t="s">
        <v>13</v>
      </c>
      <c r="E1085">
        <f>IF(D1085="Yes",1,0)</f>
        <v>1</v>
      </c>
      <c r="F1085" t="s">
        <v>14</v>
      </c>
      <c r="G1085">
        <f>IF(Table1[[#This Row],[Dependents]]="Yes",1,0)</f>
        <v>0</v>
      </c>
      <c r="H1085">
        <v>52</v>
      </c>
      <c r="I1085" t="s">
        <v>13</v>
      </c>
      <c r="J1085" t="s">
        <v>15</v>
      </c>
      <c r="K1085" t="s">
        <v>20</v>
      </c>
      <c r="L1085" t="s">
        <v>13</v>
      </c>
      <c r="M1085" t="s">
        <v>27</v>
      </c>
      <c r="N1085">
        <v>75.400000000000006</v>
      </c>
      <c r="O1085">
        <v>3865.45</v>
      </c>
      <c r="P1085" t="s">
        <v>14</v>
      </c>
    </row>
    <row r="1086" spans="1:16" x14ac:dyDescent="0.25">
      <c r="A1086" t="s">
        <v>1482</v>
      </c>
      <c r="B1086" t="s">
        <v>19</v>
      </c>
      <c r="C1086">
        <v>0</v>
      </c>
      <c r="D1086" t="s">
        <v>14</v>
      </c>
      <c r="E1086">
        <f>IF(D1086="Yes",1,0)</f>
        <v>0</v>
      </c>
      <c r="F1086" t="s">
        <v>14</v>
      </c>
      <c r="G1086">
        <f>IF(Table1[[#This Row],[Dependents]]="Yes",1,0)</f>
        <v>0</v>
      </c>
      <c r="H1086">
        <v>12</v>
      </c>
      <c r="I1086" t="s">
        <v>13</v>
      </c>
      <c r="J1086" t="s">
        <v>23</v>
      </c>
      <c r="K1086" t="s">
        <v>20</v>
      </c>
      <c r="L1086" t="s">
        <v>14</v>
      </c>
      <c r="M1086" t="s">
        <v>17</v>
      </c>
      <c r="N1086">
        <v>95.7</v>
      </c>
      <c r="O1086">
        <v>1184</v>
      </c>
      <c r="P1086" t="s">
        <v>14</v>
      </c>
    </row>
    <row r="1087" spans="1:16" x14ac:dyDescent="0.25">
      <c r="A1087" t="s">
        <v>1109</v>
      </c>
      <c r="B1087" t="s">
        <v>12</v>
      </c>
      <c r="C1087">
        <v>1</v>
      </c>
      <c r="D1087" t="s">
        <v>14</v>
      </c>
      <c r="E1087">
        <f>IF(D1087="Yes",1,0)</f>
        <v>0</v>
      </c>
      <c r="F1087" t="s">
        <v>14</v>
      </c>
      <c r="G1087">
        <f>IF(Table1[[#This Row],[Dependents]]="Yes",1,0)</f>
        <v>0</v>
      </c>
      <c r="H1087">
        <v>45</v>
      </c>
      <c r="I1087" t="s">
        <v>13</v>
      </c>
      <c r="J1087" t="s">
        <v>23</v>
      </c>
      <c r="K1087" t="s">
        <v>20</v>
      </c>
      <c r="L1087" t="s">
        <v>13</v>
      </c>
      <c r="M1087" t="s">
        <v>21</v>
      </c>
      <c r="N1087">
        <v>102.15</v>
      </c>
      <c r="O1087">
        <v>4735.3500000000004</v>
      </c>
      <c r="P1087" t="s">
        <v>14</v>
      </c>
    </row>
    <row r="1088" spans="1:16" x14ac:dyDescent="0.25">
      <c r="A1088" t="s">
        <v>1110</v>
      </c>
      <c r="B1088" t="s">
        <v>12</v>
      </c>
      <c r="C1088">
        <v>0</v>
      </c>
      <c r="D1088" t="s">
        <v>14</v>
      </c>
      <c r="E1088">
        <f>IF(D1088="Yes",1,0)</f>
        <v>0</v>
      </c>
      <c r="F1088" t="s">
        <v>14</v>
      </c>
      <c r="G1088">
        <f>IF(Table1[[#This Row],[Dependents]]="Yes",1,0)</f>
        <v>0</v>
      </c>
      <c r="H1088">
        <v>18</v>
      </c>
      <c r="I1088" t="s">
        <v>13</v>
      </c>
      <c r="J1088" t="s">
        <v>23</v>
      </c>
      <c r="K1088" t="s">
        <v>16</v>
      </c>
      <c r="L1088" t="s">
        <v>13</v>
      </c>
      <c r="M1088" t="s">
        <v>17</v>
      </c>
      <c r="N1088">
        <v>71.099999999999994</v>
      </c>
      <c r="O1088">
        <v>1247.75</v>
      </c>
      <c r="P1088" t="s">
        <v>14</v>
      </c>
    </row>
    <row r="1089" spans="1:16" x14ac:dyDescent="0.25">
      <c r="A1089" t="s">
        <v>1485</v>
      </c>
      <c r="B1089" t="s">
        <v>19</v>
      </c>
      <c r="C1089">
        <v>0</v>
      </c>
      <c r="D1089" t="s">
        <v>14</v>
      </c>
      <c r="E1089">
        <f>IF(D1089="Yes",1,0)</f>
        <v>0</v>
      </c>
      <c r="F1089" t="s">
        <v>13</v>
      </c>
      <c r="G1089">
        <f>IF(Table1[[#This Row],[Dependents]]="Yes",1,0)</f>
        <v>1</v>
      </c>
      <c r="H1089">
        <v>2</v>
      </c>
      <c r="I1089" t="s">
        <v>13</v>
      </c>
      <c r="J1089" t="s">
        <v>15</v>
      </c>
      <c r="K1089" t="s">
        <v>16</v>
      </c>
      <c r="L1089" t="s">
        <v>14</v>
      </c>
      <c r="M1089" t="s">
        <v>21</v>
      </c>
      <c r="N1089">
        <v>60.95</v>
      </c>
      <c r="O1089">
        <v>134.6</v>
      </c>
      <c r="P1089" t="s">
        <v>14</v>
      </c>
    </row>
    <row r="1090" spans="1:16" x14ac:dyDescent="0.25">
      <c r="A1090" t="s">
        <v>1488</v>
      </c>
      <c r="B1090" t="s">
        <v>19</v>
      </c>
      <c r="C1090">
        <v>0</v>
      </c>
      <c r="D1090" t="s">
        <v>13</v>
      </c>
      <c r="E1090">
        <f>IF(D1090="Yes",1,0)</f>
        <v>1</v>
      </c>
      <c r="F1090" t="s">
        <v>13</v>
      </c>
      <c r="G1090">
        <f>IF(Table1[[#This Row],[Dependents]]="Yes",1,0)</f>
        <v>1</v>
      </c>
      <c r="H1090">
        <v>41</v>
      </c>
      <c r="I1090" t="s">
        <v>13</v>
      </c>
      <c r="J1090" t="s">
        <v>15</v>
      </c>
      <c r="K1090" t="s">
        <v>20</v>
      </c>
      <c r="L1090" t="s">
        <v>13</v>
      </c>
      <c r="M1090" t="s">
        <v>21</v>
      </c>
      <c r="N1090">
        <v>60.3</v>
      </c>
      <c r="O1090">
        <v>2511.3000000000002</v>
      </c>
      <c r="P1090" t="s">
        <v>14</v>
      </c>
    </row>
    <row r="1091" spans="1:16" x14ac:dyDescent="0.25">
      <c r="A1091" t="s">
        <v>1489</v>
      </c>
      <c r="B1091" t="s">
        <v>19</v>
      </c>
      <c r="C1091">
        <v>1</v>
      </c>
      <c r="D1091" t="s">
        <v>13</v>
      </c>
      <c r="E1091">
        <f>IF(D1091="Yes",1,0)</f>
        <v>1</v>
      </c>
      <c r="F1091" t="s">
        <v>14</v>
      </c>
      <c r="G1091">
        <f>IF(Table1[[#This Row],[Dependents]]="Yes",1,0)</f>
        <v>0</v>
      </c>
      <c r="H1091">
        <v>1</v>
      </c>
      <c r="I1091" t="s">
        <v>13</v>
      </c>
      <c r="J1091" t="s">
        <v>23</v>
      </c>
      <c r="K1091" t="s">
        <v>16</v>
      </c>
      <c r="L1091" t="s">
        <v>14</v>
      </c>
      <c r="M1091" t="s">
        <v>17</v>
      </c>
      <c r="N1091">
        <v>74.3</v>
      </c>
      <c r="O1091">
        <v>74.3</v>
      </c>
      <c r="P1091" t="s">
        <v>14</v>
      </c>
    </row>
    <row r="1092" spans="1:16" x14ac:dyDescent="0.25">
      <c r="A1092" t="s">
        <v>1114</v>
      </c>
      <c r="B1092" t="s">
        <v>12</v>
      </c>
      <c r="C1092">
        <v>1</v>
      </c>
      <c r="D1092" t="s">
        <v>13</v>
      </c>
      <c r="E1092">
        <f>IF(D1092="Yes",1,0)</f>
        <v>1</v>
      </c>
      <c r="F1092" t="s">
        <v>13</v>
      </c>
      <c r="G1092">
        <f>IF(Table1[[#This Row],[Dependents]]="Yes",1,0)</f>
        <v>1</v>
      </c>
      <c r="H1092">
        <v>23</v>
      </c>
      <c r="I1092" t="s">
        <v>13</v>
      </c>
      <c r="J1092" t="s">
        <v>23</v>
      </c>
      <c r="K1092" t="s">
        <v>16</v>
      </c>
      <c r="L1092" t="s">
        <v>13</v>
      </c>
      <c r="M1092" t="s">
        <v>21</v>
      </c>
      <c r="N1092">
        <v>88.45</v>
      </c>
      <c r="O1092">
        <v>2130.5500000000002</v>
      </c>
      <c r="P1092" t="s">
        <v>14</v>
      </c>
    </row>
    <row r="1093" spans="1:16" x14ac:dyDescent="0.25">
      <c r="A1093" t="s">
        <v>1491</v>
      </c>
      <c r="B1093" t="s">
        <v>19</v>
      </c>
      <c r="C1093">
        <v>0</v>
      </c>
      <c r="D1093" t="s">
        <v>13</v>
      </c>
      <c r="E1093">
        <f>IF(D1093="Yes",1,0)</f>
        <v>1</v>
      </c>
      <c r="F1093" t="s">
        <v>14</v>
      </c>
      <c r="G1093">
        <f>IF(Table1[[#This Row],[Dependents]]="Yes",1,0)</f>
        <v>0</v>
      </c>
      <c r="H1093">
        <v>71</v>
      </c>
      <c r="I1093" t="s">
        <v>13</v>
      </c>
      <c r="J1093" t="s">
        <v>15</v>
      </c>
      <c r="K1093" t="s">
        <v>30</v>
      </c>
      <c r="L1093" t="s">
        <v>14</v>
      </c>
      <c r="M1093" t="s">
        <v>21</v>
      </c>
      <c r="N1093">
        <v>90.55</v>
      </c>
      <c r="O1093">
        <v>6404</v>
      </c>
      <c r="P1093" t="s">
        <v>14</v>
      </c>
    </row>
    <row r="1094" spans="1:16" x14ac:dyDescent="0.25">
      <c r="A1094" t="s">
        <v>1116</v>
      </c>
      <c r="B1094" t="s">
        <v>12</v>
      </c>
      <c r="C1094">
        <v>0</v>
      </c>
      <c r="D1094" t="s">
        <v>13</v>
      </c>
      <c r="E1094">
        <f>IF(D1094="Yes",1,0)</f>
        <v>1</v>
      </c>
      <c r="F1094" t="s">
        <v>13</v>
      </c>
      <c r="G1094">
        <f>IF(Table1[[#This Row],[Dependents]]="Yes",1,0)</f>
        <v>1</v>
      </c>
      <c r="H1094">
        <v>14</v>
      </c>
      <c r="I1094" t="s">
        <v>13</v>
      </c>
      <c r="J1094" t="s">
        <v>23</v>
      </c>
      <c r="K1094" t="s">
        <v>16</v>
      </c>
      <c r="L1094" t="s">
        <v>13</v>
      </c>
      <c r="M1094" t="s">
        <v>17</v>
      </c>
      <c r="N1094">
        <v>84.8</v>
      </c>
      <c r="O1094">
        <v>1203.9000000000001</v>
      </c>
      <c r="P1094" t="s">
        <v>14</v>
      </c>
    </row>
    <row r="1095" spans="1:16" x14ac:dyDescent="0.25">
      <c r="A1095" t="s">
        <v>1117</v>
      </c>
      <c r="B1095" t="s">
        <v>12</v>
      </c>
      <c r="C1095">
        <v>0</v>
      </c>
      <c r="D1095" t="s">
        <v>14</v>
      </c>
      <c r="E1095">
        <f>IF(D1095="Yes",1,0)</f>
        <v>0</v>
      </c>
      <c r="F1095" t="s">
        <v>14</v>
      </c>
      <c r="G1095">
        <f>IF(Table1[[#This Row],[Dependents]]="Yes",1,0)</f>
        <v>0</v>
      </c>
      <c r="H1095">
        <v>41</v>
      </c>
      <c r="I1095" t="s">
        <v>13</v>
      </c>
      <c r="J1095" t="s">
        <v>15</v>
      </c>
      <c r="K1095" t="s">
        <v>20</v>
      </c>
      <c r="L1095" t="s">
        <v>13</v>
      </c>
      <c r="M1095" t="s">
        <v>17</v>
      </c>
      <c r="N1095">
        <v>68.599999999999994</v>
      </c>
      <c r="O1095">
        <v>2877.05</v>
      </c>
      <c r="P1095" t="s">
        <v>14</v>
      </c>
    </row>
    <row r="1096" spans="1:16" x14ac:dyDescent="0.25">
      <c r="A1096" t="s">
        <v>1118</v>
      </c>
      <c r="B1096" t="s">
        <v>12</v>
      </c>
      <c r="C1096">
        <v>0</v>
      </c>
      <c r="D1096" t="s">
        <v>13</v>
      </c>
      <c r="E1096">
        <f>IF(D1096="Yes",1,0)</f>
        <v>1</v>
      </c>
      <c r="F1096" t="s">
        <v>14</v>
      </c>
      <c r="G1096">
        <f>IF(Table1[[#This Row],[Dependents]]="Yes",1,0)</f>
        <v>0</v>
      </c>
      <c r="H1096">
        <v>17</v>
      </c>
      <c r="I1096" t="s">
        <v>13</v>
      </c>
      <c r="J1096" t="s">
        <v>23</v>
      </c>
      <c r="K1096" t="s">
        <v>16</v>
      </c>
      <c r="L1096" t="s">
        <v>14</v>
      </c>
      <c r="M1096" t="s">
        <v>17</v>
      </c>
      <c r="N1096">
        <v>92.6</v>
      </c>
      <c r="O1096">
        <v>1579.7</v>
      </c>
      <c r="P1096" t="s">
        <v>14</v>
      </c>
    </row>
    <row r="1097" spans="1:16" x14ac:dyDescent="0.25">
      <c r="A1097" t="s">
        <v>1493</v>
      </c>
      <c r="B1097" t="s">
        <v>19</v>
      </c>
      <c r="C1097">
        <v>1</v>
      </c>
      <c r="D1097" t="s">
        <v>14</v>
      </c>
      <c r="E1097">
        <f>IF(D1097="Yes",1,0)</f>
        <v>0</v>
      </c>
      <c r="F1097" t="s">
        <v>14</v>
      </c>
      <c r="G1097">
        <f>IF(Table1[[#This Row],[Dependents]]="Yes",1,0)</f>
        <v>0</v>
      </c>
      <c r="H1097">
        <v>16</v>
      </c>
      <c r="I1097" t="s">
        <v>13</v>
      </c>
      <c r="J1097" t="s">
        <v>23</v>
      </c>
      <c r="K1097" t="s">
        <v>16</v>
      </c>
      <c r="L1097" t="s">
        <v>14</v>
      </c>
      <c r="M1097" t="s">
        <v>17</v>
      </c>
      <c r="N1097">
        <v>69.650000000000006</v>
      </c>
      <c r="O1097">
        <v>1043.3</v>
      </c>
      <c r="P1097" t="s">
        <v>14</v>
      </c>
    </row>
    <row r="1098" spans="1:16" x14ac:dyDescent="0.25">
      <c r="A1098" t="s">
        <v>1120</v>
      </c>
      <c r="B1098" t="s">
        <v>12</v>
      </c>
      <c r="C1098">
        <v>0</v>
      </c>
      <c r="D1098" t="s">
        <v>14</v>
      </c>
      <c r="E1098">
        <f>IF(D1098="Yes",1,0)</f>
        <v>0</v>
      </c>
      <c r="F1098" t="s">
        <v>14</v>
      </c>
      <c r="G1098">
        <f>IF(Table1[[#This Row],[Dependents]]="Yes",1,0)</f>
        <v>0</v>
      </c>
      <c r="H1098">
        <v>5</v>
      </c>
      <c r="I1098" t="s">
        <v>13</v>
      </c>
      <c r="J1098" t="s">
        <v>14</v>
      </c>
      <c r="K1098" t="s">
        <v>16</v>
      </c>
      <c r="L1098" t="s">
        <v>14</v>
      </c>
      <c r="M1098" t="s">
        <v>25</v>
      </c>
      <c r="N1098">
        <v>20.55</v>
      </c>
      <c r="O1098">
        <v>96.1</v>
      </c>
      <c r="P1098" t="s">
        <v>14</v>
      </c>
    </row>
    <row r="1099" spans="1:16" x14ac:dyDescent="0.25">
      <c r="A1099" t="s">
        <v>1121</v>
      </c>
      <c r="B1099" t="s">
        <v>12</v>
      </c>
      <c r="C1099">
        <v>0</v>
      </c>
      <c r="D1099" t="s">
        <v>14</v>
      </c>
      <c r="E1099">
        <f>IF(D1099="Yes",1,0)</f>
        <v>0</v>
      </c>
      <c r="F1099" t="s">
        <v>14</v>
      </c>
      <c r="G1099">
        <f>IF(Table1[[#This Row],[Dependents]]="Yes",1,0)</f>
        <v>0</v>
      </c>
      <c r="H1099">
        <v>2</v>
      </c>
      <c r="I1099" t="s">
        <v>14</v>
      </c>
      <c r="J1099" t="s">
        <v>15</v>
      </c>
      <c r="K1099" t="s">
        <v>16</v>
      </c>
      <c r="L1099" t="s">
        <v>13</v>
      </c>
      <c r="M1099" t="s">
        <v>17</v>
      </c>
      <c r="N1099">
        <v>42.6</v>
      </c>
      <c r="O1099">
        <v>72.400000000000006</v>
      </c>
      <c r="P1099" t="s">
        <v>13</v>
      </c>
    </row>
    <row r="1100" spans="1:16" x14ac:dyDescent="0.25">
      <c r="A1100" t="s">
        <v>1122</v>
      </c>
      <c r="B1100" t="s">
        <v>12</v>
      </c>
      <c r="C1100">
        <v>0</v>
      </c>
      <c r="D1100" t="s">
        <v>13</v>
      </c>
      <c r="E1100">
        <f>IF(D1100="Yes",1,0)</f>
        <v>1</v>
      </c>
      <c r="F1100" t="s">
        <v>14</v>
      </c>
      <c r="G1100">
        <f>IF(Table1[[#This Row],[Dependents]]="Yes",1,0)</f>
        <v>0</v>
      </c>
      <c r="H1100">
        <v>3</v>
      </c>
      <c r="I1100" t="s">
        <v>13</v>
      </c>
      <c r="J1100" t="s">
        <v>14</v>
      </c>
      <c r="K1100" t="s">
        <v>16</v>
      </c>
      <c r="L1100" t="s">
        <v>13</v>
      </c>
      <c r="M1100" t="s">
        <v>27</v>
      </c>
      <c r="N1100">
        <v>19.600000000000001</v>
      </c>
      <c r="O1100">
        <v>55.25</v>
      </c>
      <c r="P1100" t="s">
        <v>14</v>
      </c>
    </row>
    <row r="1101" spans="1:16" x14ac:dyDescent="0.25">
      <c r="A1101" t="s">
        <v>1494</v>
      </c>
      <c r="B1101" t="s">
        <v>19</v>
      </c>
      <c r="C1101">
        <v>0</v>
      </c>
      <c r="D1101" t="s">
        <v>14</v>
      </c>
      <c r="E1101">
        <f>IF(D1101="Yes",1,0)</f>
        <v>0</v>
      </c>
      <c r="F1101" t="s">
        <v>14</v>
      </c>
      <c r="G1101">
        <f>IF(Table1[[#This Row],[Dependents]]="Yes",1,0)</f>
        <v>0</v>
      </c>
      <c r="H1101">
        <v>7</v>
      </c>
      <c r="I1101" t="s">
        <v>13</v>
      </c>
      <c r="J1101" t="s">
        <v>14</v>
      </c>
      <c r="K1101" t="s">
        <v>20</v>
      </c>
      <c r="L1101" t="s">
        <v>14</v>
      </c>
      <c r="M1101" t="s">
        <v>27</v>
      </c>
      <c r="N1101">
        <v>19.5</v>
      </c>
      <c r="O1101">
        <v>128.6</v>
      </c>
      <c r="P1101" t="s">
        <v>14</v>
      </c>
    </row>
    <row r="1102" spans="1:16" x14ac:dyDescent="0.25">
      <c r="A1102" t="s">
        <v>1124</v>
      </c>
      <c r="B1102" t="s">
        <v>12</v>
      </c>
      <c r="C1102">
        <v>0</v>
      </c>
      <c r="D1102" t="s">
        <v>14</v>
      </c>
      <c r="E1102">
        <f>IF(D1102="Yes",1,0)</f>
        <v>0</v>
      </c>
      <c r="F1102" t="s">
        <v>14</v>
      </c>
      <c r="G1102">
        <f>IF(Table1[[#This Row],[Dependents]]="Yes",1,0)</f>
        <v>0</v>
      </c>
      <c r="H1102">
        <v>29</v>
      </c>
      <c r="I1102" t="s">
        <v>13</v>
      </c>
      <c r="J1102" t="s">
        <v>15</v>
      </c>
      <c r="K1102" t="s">
        <v>16</v>
      </c>
      <c r="L1102" t="s">
        <v>13</v>
      </c>
      <c r="M1102" t="s">
        <v>21</v>
      </c>
      <c r="N1102">
        <v>68.849999999999994</v>
      </c>
      <c r="O1102">
        <v>1970.5</v>
      </c>
      <c r="P1102" t="s">
        <v>13</v>
      </c>
    </row>
    <row r="1103" spans="1:16" x14ac:dyDescent="0.25">
      <c r="A1103" t="s">
        <v>1496</v>
      </c>
      <c r="B1103" t="s">
        <v>19</v>
      </c>
      <c r="C1103">
        <v>0</v>
      </c>
      <c r="D1103" t="s">
        <v>14</v>
      </c>
      <c r="E1103">
        <f>IF(D1103="Yes",1,0)</f>
        <v>0</v>
      </c>
      <c r="F1103" t="s">
        <v>14</v>
      </c>
      <c r="G1103">
        <f>IF(Table1[[#This Row],[Dependents]]="Yes",1,0)</f>
        <v>0</v>
      </c>
      <c r="H1103">
        <v>3</v>
      </c>
      <c r="I1103" t="s">
        <v>13</v>
      </c>
      <c r="J1103" t="s">
        <v>15</v>
      </c>
      <c r="K1103" t="s">
        <v>16</v>
      </c>
      <c r="L1103" t="s">
        <v>13</v>
      </c>
      <c r="M1103" t="s">
        <v>17</v>
      </c>
      <c r="N1103">
        <v>77.400000000000006</v>
      </c>
      <c r="O1103">
        <v>206.15</v>
      </c>
      <c r="P1103" t="s">
        <v>14</v>
      </c>
    </row>
    <row r="1104" spans="1:16" x14ac:dyDescent="0.25">
      <c r="A1104" t="s">
        <v>1126</v>
      </c>
      <c r="B1104" t="s">
        <v>12</v>
      </c>
      <c r="C1104">
        <v>0</v>
      </c>
      <c r="D1104" t="s">
        <v>14</v>
      </c>
      <c r="E1104">
        <f>IF(D1104="Yes",1,0)</f>
        <v>0</v>
      </c>
      <c r="F1104" t="s">
        <v>14</v>
      </c>
      <c r="G1104">
        <f>IF(Table1[[#This Row],[Dependents]]="Yes",1,0)</f>
        <v>0</v>
      </c>
      <c r="H1104">
        <v>63</v>
      </c>
      <c r="I1104" t="s">
        <v>13</v>
      </c>
      <c r="J1104" t="s">
        <v>23</v>
      </c>
      <c r="K1104" t="s">
        <v>16</v>
      </c>
      <c r="L1104" t="s">
        <v>13</v>
      </c>
      <c r="M1104" t="s">
        <v>25</v>
      </c>
      <c r="N1104">
        <v>109.85</v>
      </c>
      <c r="O1104">
        <v>7002.95</v>
      </c>
      <c r="P1104" t="s">
        <v>14</v>
      </c>
    </row>
    <row r="1105" spans="1:16" x14ac:dyDescent="0.25">
      <c r="A1105" t="s">
        <v>1503</v>
      </c>
      <c r="B1105" t="s">
        <v>19</v>
      </c>
      <c r="C1105">
        <v>0</v>
      </c>
      <c r="D1105" t="s">
        <v>14</v>
      </c>
      <c r="E1105">
        <f>IF(D1105="Yes",1,0)</f>
        <v>0</v>
      </c>
      <c r="F1105" t="s">
        <v>14</v>
      </c>
      <c r="G1105">
        <f>IF(Table1[[#This Row],[Dependents]]="Yes",1,0)</f>
        <v>0</v>
      </c>
      <c r="H1105">
        <v>51</v>
      </c>
      <c r="I1105" t="s">
        <v>13</v>
      </c>
      <c r="J1105" t="s">
        <v>23</v>
      </c>
      <c r="K1105" t="s">
        <v>16</v>
      </c>
      <c r="L1105" t="s">
        <v>14</v>
      </c>
      <c r="M1105" t="s">
        <v>21</v>
      </c>
      <c r="N1105">
        <v>81</v>
      </c>
      <c r="O1105">
        <v>4085.75</v>
      </c>
      <c r="P1105" t="s">
        <v>14</v>
      </c>
    </row>
    <row r="1106" spans="1:16" x14ac:dyDescent="0.25">
      <c r="A1106" t="s">
        <v>1128</v>
      </c>
      <c r="B1106" t="s">
        <v>12</v>
      </c>
      <c r="C1106">
        <v>0</v>
      </c>
      <c r="D1106" t="s">
        <v>13</v>
      </c>
      <c r="E1106">
        <f>IF(D1106="Yes",1,0)</f>
        <v>1</v>
      </c>
      <c r="F1106" t="s">
        <v>14</v>
      </c>
      <c r="G1106">
        <f>IF(Table1[[#This Row],[Dependents]]="Yes",1,0)</f>
        <v>0</v>
      </c>
      <c r="H1106">
        <v>59</v>
      </c>
      <c r="I1106" t="s">
        <v>13</v>
      </c>
      <c r="J1106" t="s">
        <v>14</v>
      </c>
      <c r="K1106" t="s">
        <v>30</v>
      </c>
      <c r="L1106" t="s">
        <v>14</v>
      </c>
      <c r="M1106" t="s">
        <v>21</v>
      </c>
      <c r="N1106">
        <v>18.399999999999999</v>
      </c>
      <c r="O1106">
        <v>1057.8499999999999</v>
      </c>
      <c r="P1106" t="s">
        <v>14</v>
      </c>
    </row>
    <row r="1107" spans="1:16" x14ac:dyDescent="0.25">
      <c r="A1107" t="s">
        <v>1129</v>
      </c>
      <c r="B1107" t="s">
        <v>12</v>
      </c>
      <c r="C1107">
        <v>0</v>
      </c>
      <c r="D1107" t="s">
        <v>13</v>
      </c>
      <c r="E1107">
        <f>IF(D1107="Yes",1,0)</f>
        <v>1</v>
      </c>
      <c r="F1107" t="s">
        <v>13</v>
      </c>
      <c r="G1107">
        <f>IF(Table1[[#This Row],[Dependents]]="Yes",1,0)</f>
        <v>1</v>
      </c>
      <c r="H1107">
        <v>35</v>
      </c>
      <c r="I1107" t="s">
        <v>13</v>
      </c>
      <c r="J1107" t="s">
        <v>14</v>
      </c>
      <c r="K1107" t="s">
        <v>16</v>
      </c>
      <c r="L1107" t="s">
        <v>13</v>
      </c>
      <c r="M1107" t="s">
        <v>17</v>
      </c>
      <c r="N1107">
        <v>25.75</v>
      </c>
      <c r="O1107">
        <v>882.55</v>
      </c>
      <c r="P1107" t="s">
        <v>14</v>
      </c>
    </row>
    <row r="1108" spans="1:16" x14ac:dyDescent="0.25">
      <c r="A1108" t="s">
        <v>1504</v>
      </c>
      <c r="B1108" t="s">
        <v>19</v>
      </c>
      <c r="C1108">
        <v>0</v>
      </c>
      <c r="D1108" t="s">
        <v>14</v>
      </c>
      <c r="E1108">
        <f>IF(D1108="Yes",1,0)</f>
        <v>0</v>
      </c>
      <c r="F1108" t="s">
        <v>14</v>
      </c>
      <c r="G1108">
        <f>IF(Table1[[#This Row],[Dependents]]="Yes",1,0)</f>
        <v>0</v>
      </c>
      <c r="H1108">
        <v>72</v>
      </c>
      <c r="I1108" t="s">
        <v>13</v>
      </c>
      <c r="J1108" t="s">
        <v>15</v>
      </c>
      <c r="K1108" t="s">
        <v>30</v>
      </c>
      <c r="L1108" t="s">
        <v>14</v>
      </c>
      <c r="M1108" t="s">
        <v>21</v>
      </c>
      <c r="N1108">
        <v>86.65</v>
      </c>
      <c r="O1108">
        <v>6224.8</v>
      </c>
      <c r="P1108" t="s">
        <v>14</v>
      </c>
    </row>
    <row r="1109" spans="1:16" x14ac:dyDescent="0.25">
      <c r="A1109" t="s">
        <v>1131</v>
      </c>
      <c r="B1109" t="s">
        <v>12</v>
      </c>
      <c r="C1109">
        <v>0</v>
      </c>
      <c r="D1109" t="s">
        <v>14</v>
      </c>
      <c r="E1109">
        <f>IF(D1109="Yes",1,0)</f>
        <v>0</v>
      </c>
      <c r="F1109" t="s">
        <v>14</v>
      </c>
      <c r="G1109">
        <f>IF(Table1[[#This Row],[Dependents]]="Yes",1,0)</f>
        <v>0</v>
      </c>
      <c r="H1109">
        <v>14</v>
      </c>
      <c r="I1109" t="s">
        <v>13</v>
      </c>
      <c r="J1109" t="s">
        <v>23</v>
      </c>
      <c r="K1109" t="s">
        <v>16</v>
      </c>
      <c r="L1109" t="s">
        <v>14</v>
      </c>
      <c r="M1109" t="s">
        <v>17</v>
      </c>
      <c r="N1109">
        <v>75.349999999999994</v>
      </c>
      <c r="O1109">
        <v>1025.95</v>
      </c>
      <c r="P1109" t="s">
        <v>13</v>
      </c>
    </row>
    <row r="1110" spans="1:16" x14ac:dyDescent="0.25">
      <c r="A1110" t="s">
        <v>1505</v>
      </c>
      <c r="B1110" t="s">
        <v>19</v>
      </c>
      <c r="C1110">
        <v>0</v>
      </c>
      <c r="D1110" t="s">
        <v>13</v>
      </c>
      <c r="E1110">
        <f>IF(D1110="Yes",1,0)</f>
        <v>1</v>
      </c>
      <c r="F1110" t="s">
        <v>13</v>
      </c>
      <c r="G1110">
        <f>IF(Table1[[#This Row],[Dependents]]="Yes",1,0)</f>
        <v>1</v>
      </c>
      <c r="H1110">
        <v>37</v>
      </c>
      <c r="I1110" t="s">
        <v>13</v>
      </c>
      <c r="J1110" t="s">
        <v>23</v>
      </c>
      <c r="K1110" t="s">
        <v>16</v>
      </c>
      <c r="L1110" t="s">
        <v>13</v>
      </c>
      <c r="M1110" t="s">
        <v>17</v>
      </c>
      <c r="N1110">
        <v>92.95</v>
      </c>
      <c r="O1110">
        <v>3415.25</v>
      </c>
      <c r="P1110" t="s">
        <v>14</v>
      </c>
    </row>
    <row r="1111" spans="1:16" x14ac:dyDescent="0.25">
      <c r="A1111" t="s">
        <v>1507</v>
      </c>
      <c r="B1111" t="s">
        <v>19</v>
      </c>
      <c r="C1111">
        <v>0</v>
      </c>
      <c r="D1111" t="s">
        <v>13</v>
      </c>
      <c r="E1111">
        <f>IF(D1111="Yes",1,0)</f>
        <v>1</v>
      </c>
      <c r="F1111" t="s">
        <v>13</v>
      </c>
      <c r="G1111">
        <f>IF(Table1[[#This Row],[Dependents]]="Yes",1,0)</f>
        <v>1</v>
      </c>
      <c r="H1111">
        <v>51</v>
      </c>
      <c r="I1111" t="s">
        <v>13</v>
      </c>
      <c r="J1111" t="s">
        <v>15</v>
      </c>
      <c r="K1111" t="s">
        <v>20</v>
      </c>
      <c r="L1111" t="s">
        <v>13</v>
      </c>
      <c r="M1111" t="s">
        <v>21</v>
      </c>
      <c r="N1111">
        <v>76.400000000000006</v>
      </c>
      <c r="O1111">
        <v>3966.3</v>
      </c>
      <c r="P1111" t="s">
        <v>14</v>
      </c>
    </row>
    <row r="1112" spans="1:16" x14ac:dyDescent="0.25">
      <c r="A1112" t="s">
        <v>1134</v>
      </c>
      <c r="B1112" t="s">
        <v>12</v>
      </c>
      <c r="C1112">
        <v>0</v>
      </c>
      <c r="D1112" t="s">
        <v>13</v>
      </c>
      <c r="E1112">
        <f>IF(D1112="Yes",1,0)</f>
        <v>1</v>
      </c>
      <c r="F1112" t="s">
        <v>13</v>
      </c>
      <c r="G1112">
        <f>IF(Table1[[#This Row],[Dependents]]="Yes",1,0)</f>
        <v>1</v>
      </c>
      <c r="H1112">
        <v>72</v>
      </c>
      <c r="I1112" t="s">
        <v>13</v>
      </c>
      <c r="J1112" t="s">
        <v>15</v>
      </c>
      <c r="K1112" t="s">
        <v>30</v>
      </c>
      <c r="L1112" t="s">
        <v>13</v>
      </c>
      <c r="M1112" t="s">
        <v>17</v>
      </c>
      <c r="N1112">
        <v>78.95</v>
      </c>
      <c r="O1112">
        <v>5730.15</v>
      </c>
      <c r="P1112" t="s">
        <v>14</v>
      </c>
    </row>
    <row r="1113" spans="1:16" x14ac:dyDescent="0.25">
      <c r="A1113" t="s">
        <v>1510</v>
      </c>
      <c r="B1113" t="s">
        <v>19</v>
      </c>
      <c r="C1113">
        <v>1</v>
      </c>
      <c r="D1113" t="s">
        <v>13</v>
      </c>
      <c r="E1113">
        <f>IF(D1113="Yes",1,0)</f>
        <v>1</v>
      </c>
      <c r="F1113" t="s">
        <v>14</v>
      </c>
      <c r="G1113">
        <f>IF(Table1[[#This Row],[Dependents]]="Yes",1,0)</f>
        <v>0</v>
      </c>
      <c r="H1113">
        <v>65</v>
      </c>
      <c r="I1113" t="s">
        <v>13</v>
      </c>
      <c r="J1113" t="s">
        <v>23</v>
      </c>
      <c r="K1113" t="s">
        <v>20</v>
      </c>
      <c r="L1113" t="s">
        <v>13</v>
      </c>
      <c r="M1113" t="s">
        <v>21</v>
      </c>
      <c r="N1113">
        <v>103.15</v>
      </c>
      <c r="O1113">
        <v>6792.45</v>
      </c>
      <c r="P1113" t="s">
        <v>14</v>
      </c>
    </row>
    <row r="1114" spans="1:16" x14ac:dyDescent="0.25">
      <c r="A1114" t="s">
        <v>1136</v>
      </c>
      <c r="B1114" t="s">
        <v>12</v>
      </c>
      <c r="C1114">
        <v>0</v>
      </c>
      <c r="D1114" t="s">
        <v>13</v>
      </c>
      <c r="E1114">
        <f>IF(D1114="Yes",1,0)</f>
        <v>1</v>
      </c>
      <c r="F1114" t="s">
        <v>13</v>
      </c>
      <c r="G1114">
        <f>IF(Table1[[#This Row],[Dependents]]="Yes",1,0)</f>
        <v>1</v>
      </c>
      <c r="H1114">
        <v>4</v>
      </c>
      <c r="I1114" t="s">
        <v>13</v>
      </c>
      <c r="J1114" t="s">
        <v>15</v>
      </c>
      <c r="K1114" t="s">
        <v>16</v>
      </c>
      <c r="L1114" t="s">
        <v>14</v>
      </c>
      <c r="M1114" t="s">
        <v>17</v>
      </c>
      <c r="N1114">
        <v>50.3</v>
      </c>
      <c r="O1114">
        <v>217.1</v>
      </c>
      <c r="P1114" t="s">
        <v>14</v>
      </c>
    </row>
    <row r="1115" spans="1:16" x14ac:dyDescent="0.25">
      <c r="A1115" t="s">
        <v>1511</v>
      </c>
      <c r="B1115" t="s">
        <v>19</v>
      </c>
      <c r="C1115">
        <v>0</v>
      </c>
      <c r="D1115" t="s">
        <v>14</v>
      </c>
      <c r="E1115">
        <f>IF(D1115="Yes",1,0)</f>
        <v>0</v>
      </c>
      <c r="F1115" t="s">
        <v>14</v>
      </c>
      <c r="G1115">
        <f>IF(Table1[[#This Row],[Dependents]]="Yes",1,0)</f>
        <v>0</v>
      </c>
      <c r="H1115">
        <v>47</v>
      </c>
      <c r="I1115" t="s">
        <v>13</v>
      </c>
      <c r="J1115" t="s">
        <v>23</v>
      </c>
      <c r="K1115" t="s">
        <v>16</v>
      </c>
      <c r="L1115" t="s">
        <v>14</v>
      </c>
      <c r="M1115" t="s">
        <v>27</v>
      </c>
      <c r="N1115">
        <v>100.75</v>
      </c>
      <c r="O1115">
        <v>4669.2</v>
      </c>
      <c r="P1115" t="s">
        <v>14</v>
      </c>
    </row>
    <row r="1116" spans="1:16" x14ac:dyDescent="0.25">
      <c r="A1116" t="s">
        <v>1513</v>
      </c>
      <c r="B1116" t="s">
        <v>19</v>
      </c>
      <c r="C1116">
        <v>0</v>
      </c>
      <c r="D1116" t="s">
        <v>14</v>
      </c>
      <c r="E1116">
        <f>IF(D1116="Yes",1,0)</f>
        <v>0</v>
      </c>
      <c r="F1116" t="s">
        <v>13</v>
      </c>
      <c r="G1116">
        <f>IF(Table1[[#This Row],[Dependents]]="Yes",1,0)</f>
        <v>1</v>
      </c>
      <c r="H1116">
        <v>39</v>
      </c>
      <c r="I1116" t="s">
        <v>13</v>
      </c>
      <c r="J1116" t="s">
        <v>14</v>
      </c>
      <c r="K1116" t="s">
        <v>20</v>
      </c>
      <c r="L1116" t="s">
        <v>14</v>
      </c>
      <c r="M1116" t="s">
        <v>21</v>
      </c>
      <c r="N1116">
        <v>19.350000000000001</v>
      </c>
      <c r="O1116">
        <v>779.2</v>
      </c>
      <c r="P1116" t="s">
        <v>14</v>
      </c>
    </row>
    <row r="1117" spans="1:16" x14ac:dyDescent="0.25">
      <c r="A1117" t="s">
        <v>1514</v>
      </c>
      <c r="B1117" t="s">
        <v>19</v>
      </c>
      <c r="C1117">
        <v>1</v>
      </c>
      <c r="D1117" t="s">
        <v>14</v>
      </c>
      <c r="E1117">
        <f>IF(D1117="Yes",1,0)</f>
        <v>0</v>
      </c>
      <c r="F1117" t="s">
        <v>14</v>
      </c>
      <c r="G1117">
        <f>IF(Table1[[#This Row],[Dependents]]="Yes",1,0)</f>
        <v>0</v>
      </c>
      <c r="H1117">
        <v>56</v>
      </c>
      <c r="I1117" t="s">
        <v>13</v>
      </c>
      <c r="J1117" t="s">
        <v>23</v>
      </c>
      <c r="K1117" t="s">
        <v>16</v>
      </c>
      <c r="L1117" t="s">
        <v>13</v>
      </c>
      <c r="M1117" t="s">
        <v>17</v>
      </c>
      <c r="N1117">
        <v>101.05</v>
      </c>
      <c r="O1117">
        <v>5594</v>
      </c>
      <c r="P1117" t="s">
        <v>14</v>
      </c>
    </row>
    <row r="1118" spans="1:16" x14ac:dyDescent="0.25">
      <c r="A1118" t="s">
        <v>1140</v>
      </c>
      <c r="B1118" t="s">
        <v>12</v>
      </c>
      <c r="C1118">
        <v>0</v>
      </c>
      <c r="D1118" t="s">
        <v>14</v>
      </c>
      <c r="E1118">
        <f>IF(D1118="Yes",1,0)</f>
        <v>0</v>
      </c>
      <c r="F1118" t="s">
        <v>14</v>
      </c>
      <c r="G1118">
        <f>IF(Table1[[#This Row],[Dependents]]="Yes",1,0)</f>
        <v>0</v>
      </c>
      <c r="H1118">
        <v>60</v>
      </c>
      <c r="I1118" t="s">
        <v>13</v>
      </c>
      <c r="J1118" t="s">
        <v>14</v>
      </c>
      <c r="K1118" t="s">
        <v>30</v>
      </c>
      <c r="L1118" t="s">
        <v>14</v>
      </c>
      <c r="M1118" t="s">
        <v>21</v>
      </c>
      <c r="N1118">
        <v>19.850000000000001</v>
      </c>
      <c r="O1118">
        <v>1128.0999999999999</v>
      </c>
      <c r="P1118" t="s">
        <v>14</v>
      </c>
    </row>
    <row r="1119" spans="1:16" x14ac:dyDescent="0.25">
      <c r="A1119" t="s">
        <v>1141</v>
      </c>
      <c r="B1119" t="s">
        <v>12</v>
      </c>
      <c r="C1119">
        <v>0</v>
      </c>
      <c r="D1119" t="s">
        <v>13</v>
      </c>
      <c r="E1119">
        <f>IF(D1119="Yes",1,0)</f>
        <v>1</v>
      </c>
      <c r="F1119" t="s">
        <v>14</v>
      </c>
      <c r="G1119">
        <f>IF(Table1[[#This Row],[Dependents]]="Yes",1,0)</f>
        <v>0</v>
      </c>
      <c r="H1119">
        <v>63</v>
      </c>
      <c r="I1119" t="s">
        <v>13</v>
      </c>
      <c r="J1119" t="s">
        <v>23</v>
      </c>
      <c r="K1119" t="s">
        <v>20</v>
      </c>
      <c r="L1119" t="s">
        <v>13</v>
      </c>
      <c r="M1119" t="s">
        <v>17</v>
      </c>
      <c r="N1119">
        <v>107.5</v>
      </c>
      <c r="O1119">
        <v>6873.75</v>
      </c>
      <c r="P1119" t="s">
        <v>13</v>
      </c>
    </row>
    <row r="1120" spans="1:16" x14ac:dyDescent="0.25">
      <c r="A1120" t="s">
        <v>1515</v>
      </c>
      <c r="B1120" t="s">
        <v>19</v>
      </c>
      <c r="C1120">
        <v>0</v>
      </c>
      <c r="D1120" t="s">
        <v>13</v>
      </c>
      <c r="E1120">
        <f>IF(D1120="Yes",1,0)</f>
        <v>1</v>
      </c>
      <c r="F1120" t="s">
        <v>13</v>
      </c>
      <c r="G1120">
        <f>IF(Table1[[#This Row],[Dependents]]="Yes",1,0)</f>
        <v>1</v>
      </c>
      <c r="H1120">
        <v>16</v>
      </c>
      <c r="I1120" t="s">
        <v>13</v>
      </c>
      <c r="J1120" t="s">
        <v>15</v>
      </c>
      <c r="K1120" t="s">
        <v>20</v>
      </c>
      <c r="L1120" t="s">
        <v>13</v>
      </c>
      <c r="M1120" t="s">
        <v>27</v>
      </c>
      <c r="N1120">
        <v>55.85</v>
      </c>
      <c r="O1120">
        <v>857.8</v>
      </c>
      <c r="P1120" t="s">
        <v>14</v>
      </c>
    </row>
    <row r="1121" spans="1:16" x14ac:dyDescent="0.25">
      <c r="A1121" t="s">
        <v>1516</v>
      </c>
      <c r="B1121" t="s">
        <v>19</v>
      </c>
      <c r="C1121">
        <v>0</v>
      </c>
      <c r="D1121" t="s">
        <v>13</v>
      </c>
      <c r="E1121">
        <f>IF(D1121="Yes",1,0)</f>
        <v>1</v>
      </c>
      <c r="F1121" t="s">
        <v>13</v>
      </c>
      <c r="G1121">
        <f>IF(Table1[[#This Row],[Dependents]]="Yes",1,0)</f>
        <v>1</v>
      </c>
      <c r="H1121">
        <v>70</v>
      </c>
      <c r="I1121" t="s">
        <v>13</v>
      </c>
      <c r="J1121" t="s">
        <v>23</v>
      </c>
      <c r="K1121" t="s">
        <v>16</v>
      </c>
      <c r="L1121" t="s">
        <v>13</v>
      </c>
      <c r="M1121" t="s">
        <v>17</v>
      </c>
      <c r="N1121">
        <v>106.05</v>
      </c>
      <c r="O1121">
        <v>7554.05</v>
      </c>
      <c r="P1121" t="s">
        <v>14</v>
      </c>
    </row>
    <row r="1122" spans="1:16" x14ac:dyDescent="0.25">
      <c r="A1122" t="s">
        <v>1518</v>
      </c>
      <c r="B1122" t="s">
        <v>19</v>
      </c>
      <c r="C1122">
        <v>0</v>
      </c>
      <c r="D1122" t="s">
        <v>14</v>
      </c>
      <c r="E1122">
        <f>IF(D1122="Yes",1,0)</f>
        <v>0</v>
      </c>
      <c r="F1122" t="s">
        <v>13</v>
      </c>
      <c r="G1122">
        <f>IF(Table1[[#This Row],[Dependents]]="Yes",1,0)</f>
        <v>1</v>
      </c>
      <c r="H1122">
        <v>21</v>
      </c>
      <c r="I1122" t="s">
        <v>13</v>
      </c>
      <c r="J1122" t="s">
        <v>14</v>
      </c>
      <c r="K1122" t="s">
        <v>16</v>
      </c>
      <c r="L1122" t="s">
        <v>14</v>
      </c>
      <c r="M1122" t="s">
        <v>27</v>
      </c>
      <c r="N1122">
        <v>24.7</v>
      </c>
      <c r="O1122">
        <v>467.15</v>
      </c>
      <c r="P1122" t="s">
        <v>14</v>
      </c>
    </row>
    <row r="1123" spans="1:16" x14ac:dyDescent="0.25">
      <c r="A1123" t="s">
        <v>1145</v>
      </c>
      <c r="B1123" t="s">
        <v>12</v>
      </c>
      <c r="C1123">
        <v>0</v>
      </c>
      <c r="D1123" t="s">
        <v>13</v>
      </c>
      <c r="E1123">
        <f>IF(D1123="Yes",1,0)</f>
        <v>1</v>
      </c>
      <c r="F1123" t="s">
        <v>13</v>
      </c>
      <c r="G1123">
        <f>IF(Table1[[#This Row],[Dependents]]="Yes",1,0)</f>
        <v>1</v>
      </c>
      <c r="H1123">
        <v>39</v>
      </c>
      <c r="I1123" t="s">
        <v>13</v>
      </c>
      <c r="J1123" t="s">
        <v>23</v>
      </c>
      <c r="K1123" t="s">
        <v>16</v>
      </c>
      <c r="L1123" t="s">
        <v>13</v>
      </c>
      <c r="M1123" t="s">
        <v>21</v>
      </c>
      <c r="N1123">
        <v>81.5</v>
      </c>
      <c r="O1123">
        <v>3107.3</v>
      </c>
      <c r="P1123" t="s">
        <v>14</v>
      </c>
    </row>
    <row r="1124" spans="1:16" x14ac:dyDescent="0.25">
      <c r="A1124" t="s">
        <v>1527</v>
      </c>
      <c r="B1124" t="s">
        <v>19</v>
      </c>
      <c r="C1124">
        <v>0</v>
      </c>
      <c r="D1124" t="s">
        <v>14</v>
      </c>
      <c r="E1124">
        <f>IF(D1124="Yes",1,0)</f>
        <v>0</v>
      </c>
      <c r="F1124" t="s">
        <v>13</v>
      </c>
      <c r="G1124">
        <f>IF(Table1[[#This Row],[Dependents]]="Yes",1,0)</f>
        <v>1</v>
      </c>
      <c r="H1124">
        <v>10</v>
      </c>
      <c r="I1124" t="s">
        <v>13</v>
      </c>
      <c r="J1124" t="s">
        <v>14</v>
      </c>
      <c r="K1124" t="s">
        <v>16</v>
      </c>
      <c r="L1124" t="s">
        <v>14</v>
      </c>
      <c r="M1124" t="s">
        <v>25</v>
      </c>
      <c r="N1124">
        <v>24.8</v>
      </c>
      <c r="O1124">
        <v>223.9</v>
      </c>
      <c r="P1124" t="s">
        <v>14</v>
      </c>
    </row>
    <row r="1125" spans="1:16" x14ac:dyDescent="0.25">
      <c r="A1125" t="s">
        <v>1147</v>
      </c>
      <c r="B1125" t="s">
        <v>12</v>
      </c>
      <c r="C1125">
        <v>0</v>
      </c>
      <c r="D1125" t="s">
        <v>13</v>
      </c>
      <c r="E1125">
        <f>IF(D1125="Yes",1,0)</f>
        <v>1</v>
      </c>
      <c r="F1125" t="s">
        <v>14</v>
      </c>
      <c r="G1125">
        <f>IF(Table1[[#This Row],[Dependents]]="Yes",1,0)</f>
        <v>0</v>
      </c>
      <c r="H1125">
        <v>53</v>
      </c>
      <c r="I1125" t="s">
        <v>13</v>
      </c>
      <c r="J1125" t="s">
        <v>23</v>
      </c>
      <c r="K1125" t="s">
        <v>20</v>
      </c>
      <c r="L1125" t="s">
        <v>13</v>
      </c>
      <c r="M1125" t="s">
        <v>21</v>
      </c>
      <c r="N1125">
        <v>106.1</v>
      </c>
      <c r="O1125">
        <v>5769.75</v>
      </c>
      <c r="P1125" t="s">
        <v>13</v>
      </c>
    </row>
    <row r="1126" spans="1:16" x14ac:dyDescent="0.25">
      <c r="A1126" t="s">
        <v>1148</v>
      </c>
      <c r="B1126" t="s">
        <v>12</v>
      </c>
      <c r="C1126">
        <v>0</v>
      </c>
      <c r="D1126" t="s">
        <v>14</v>
      </c>
      <c r="E1126">
        <f>IF(D1126="Yes",1,0)</f>
        <v>0</v>
      </c>
      <c r="F1126" t="s">
        <v>14</v>
      </c>
      <c r="G1126">
        <f>IF(Table1[[#This Row],[Dependents]]="Yes",1,0)</f>
        <v>0</v>
      </c>
      <c r="H1126">
        <v>1</v>
      </c>
      <c r="I1126" t="s">
        <v>13</v>
      </c>
      <c r="J1126" t="s">
        <v>23</v>
      </c>
      <c r="K1126" t="s">
        <v>16</v>
      </c>
      <c r="L1126" t="s">
        <v>14</v>
      </c>
      <c r="M1126" t="s">
        <v>17</v>
      </c>
      <c r="N1126">
        <v>91.7</v>
      </c>
      <c r="O1126">
        <v>91.7</v>
      </c>
      <c r="P1126" t="s">
        <v>13</v>
      </c>
    </row>
    <row r="1127" spans="1:16" x14ac:dyDescent="0.25">
      <c r="A1127" t="s">
        <v>1530</v>
      </c>
      <c r="B1127" t="s">
        <v>19</v>
      </c>
      <c r="C1127">
        <v>0</v>
      </c>
      <c r="D1127" t="s">
        <v>14</v>
      </c>
      <c r="E1127">
        <f>IF(D1127="Yes",1,0)</f>
        <v>0</v>
      </c>
      <c r="F1127" t="s">
        <v>14</v>
      </c>
      <c r="G1127">
        <f>IF(Table1[[#This Row],[Dependents]]="Yes",1,0)</f>
        <v>0</v>
      </c>
      <c r="H1127">
        <v>9</v>
      </c>
      <c r="I1127" t="s">
        <v>13</v>
      </c>
      <c r="J1127" t="s">
        <v>23</v>
      </c>
      <c r="K1127" t="s">
        <v>16</v>
      </c>
      <c r="L1127" t="s">
        <v>13</v>
      </c>
      <c r="M1127" t="s">
        <v>17</v>
      </c>
      <c r="N1127">
        <v>94.05</v>
      </c>
      <c r="O1127">
        <v>811.65</v>
      </c>
      <c r="P1127" t="s">
        <v>14</v>
      </c>
    </row>
    <row r="1128" spans="1:16" x14ac:dyDescent="0.25">
      <c r="A1128" t="s">
        <v>1150</v>
      </c>
      <c r="B1128" t="s">
        <v>12</v>
      </c>
      <c r="C1128">
        <v>0</v>
      </c>
      <c r="D1128" t="s">
        <v>14</v>
      </c>
      <c r="E1128">
        <f>IF(D1128="Yes",1,0)</f>
        <v>0</v>
      </c>
      <c r="F1128" t="s">
        <v>14</v>
      </c>
      <c r="G1128">
        <f>IF(Table1[[#This Row],[Dependents]]="Yes",1,0)</f>
        <v>0</v>
      </c>
      <c r="H1128">
        <v>16</v>
      </c>
      <c r="I1128" t="s">
        <v>13</v>
      </c>
      <c r="J1128" t="s">
        <v>23</v>
      </c>
      <c r="K1128" t="s">
        <v>16</v>
      </c>
      <c r="L1128" t="s">
        <v>13</v>
      </c>
      <c r="M1128" t="s">
        <v>25</v>
      </c>
      <c r="N1128">
        <v>95.6</v>
      </c>
      <c r="O1128">
        <v>1555.65</v>
      </c>
      <c r="P1128" t="s">
        <v>13</v>
      </c>
    </row>
    <row r="1129" spans="1:16" x14ac:dyDescent="0.25">
      <c r="A1129" t="s">
        <v>1151</v>
      </c>
      <c r="B1129" t="s">
        <v>12</v>
      </c>
      <c r="C1129">
        <v>0</v>
      </c>
      <c r="D1129" t="s">
        <v>14</v>
      </c>
      <c r="E1129">
        <f>IF(D1129="Yes",1,0)</f>
        <v>0</v>
      </c>
      <c r="F1129" t="s">
        <v>14</v>
      </c>
      <c r="G1129">
        <f>IF(Table1[[#This Row],[Dependents]]="Yes",1,0)</f>
        <v>0</v>
      </c>
      <c r="H1129">
        <v>2</v>
      </c>
      <c r="I1129" t="s">
        <v>13</v>
      </c>
      <c r="J1129" t="s">
        <v>14</v>
      </c>
      <c r="K1129" t="s">
        <v>16</v>
      </c>
      <c r="L1129" t="s">
        <v>14</v>
      </c>
      <c r="M1129" t="s">
        <v>27</v>
      </c>
      <c r="N1129">
        <v>20.350000000000001</v>
      </c>
      <c r="O1129">
        <v>45.3</v>
      </c>
      <c r="P1129" t="s">
        <v>14</v>
      </c>
    </row>
    <row r="1130" spans="1:16" x14ac:dyDescent="0.25">
      <c r="A1130" t="s">
        <v>1531</v>
      </c>
      <c r="B1130" t="s">
        <v>19</v>
      </c>
      <c r="C1130">
        <v>0</v>
      </c>
      <c r="D1130" t="s">
        <v>14</v>
      </c>
      <c r="E1130">
        <f>IF(D1130="Yes",1,0)</f>
        <v>0</v>
      </c>
      <c r="F1130" t="s">
        <v>14</v>
      </c>
      <c r="G1130">
        <f>IF(Table1[[#This Row],[Dependents]]="Yes",1,0)</f>
        <v>0</v>
      </c>
      <c r="H1130">
        <v>2</v>
      </c>
      <c r="I1130" t="s">
        <v>13</v>
      </c>
      <c r="J1130" t="s">
        <v>23</v>
      </c>
      <c r="K1130" t="s">
        <v>16</v>
      </c>
      <c r="L1130" t="s">
        <v>14</v>
      </c>
      <c r="M1130" t="s">
        <v>27</v>
      </c>
      <c r="N1130">
        <v>90.75</v>
      </c>
      <c r="O1130">
        <v>174.75</v>
      </c>
      <c r="P1130" t="s">
        <v>14</v>
      </c>
    </row>
    <row r="1131" spans="1:16" x14ac:dyDescent="0.25">
      <c r="A1131" t="s">
        <v>1532</v>
      </c>
      <c r="B1131" t="s">
        <v>19</v>
      </c>
      <c r="C1131">
        <v>0</v>
      </c>
      <c r="D1131" t="s">
        <v>13</v>
      </c>
      <c r="E1131">
        <f>IF(D1131="Yes",1,0)</f>
        <v>1</v>
      </c>
      <c r="F1131" t="s">
        <v>14</v>
      </c>
      <c r="G1131">
        <f>IF(Table1[[#This Row],[Dependents]]="Yes",1,0)</f>
        <v>0</v>
      </c>
      <c r="H1131">
        <v>69</v>
      </c>
      <c r="I1131" t="s">
        <v>13</v>
      </c>
      <c r="J1131" t="s">
        <v>23</v>
      </c>
      <c r="K1131" t="s">
        <v>20</v>
      </c>
      <c r="L1131" t="s">
        <v>14</v>
      </c>
      <c r="M1131" t="s">
        <v>21</v>
      </c>
      <c r="N1131">
        <v>99.5</v>
      </c>
      <c r="O1131">
        <v>6841.45</v>
      </c>
      <c r="P1131" t="s">
        <v>14</v>
      </c>
    </row>
    <row r="1132" spans="1:16" x14ac:dyDescent="0.25">
      <c r="A1132" t="s">
        <v>1154</v>
      </c>
      <c r="B1132" t="s">
        <v>12</v>
      </c>
      <c r="C1132">
        <v>0</v>
      </c>
      <c r="D1132" t="s">
        <v>13</v>
      </c>
      <c r="E1132">
        <f>IF(D1132="Yes",1,0)</f>
        <v>1</v>
      </c>
      <c r="F1132" t="s">
        <v>13</v>
      </c>
      <c r="G1132">
        <f>IF(Table1[[#This Row],[Dependents]]="Yes",1,0)</f>
        <v>1</v>
      </c>
      <c r="H1132">
        <v>7</v>
      </c>
      <c r="I1132" t="s">
        <v>14</v>
      </c>
      <c r="J1132" t="s">
        <v>15</v>
      </c>
      <c r="K1132" t="s">
        <v>16</v>
      </c>
      <c r="L1132" t="s">
        <v>14</v>
      </c>
      <c r="M1132" t="s">
        <v>27</v>
      </c>
      <c r="N1132">
        <v>34.65</v>
      </c>
      <c r="O1132">
        <v>246.6</v>
      </c>
      <c r="P1132" t="s">
        <v>14</v>
      </c>
    </row>
    <row r="1133" spans="1:16" x14ac:dyDescent="0.25">
      <c r="A1133" t="s">
        <v>1534</v>
      </c>
      <c r="B1133" t="s">
        <v>19</v>
      </c>
      <c r="C1133">
        <v>0</v>
      </c>
      <c r="D1133" t="s">
        <v>14</v>
      </c>
      <c r="E1133">
        <f>IF(D1133="Yes",1,0)</f>
        <v>0</v>
      </c>
      <c r="F1133" t="s">
        <v>13</v>
      </c>
      <c r="G1133">
        <f>IF(Table1[[#This Row],[Dependents]]="Yes",1,0)</f>
        <v>1</v>
      </c>
      <c r="H1133">
        <v>18</v>
      </c>
      <c r="I1133" t="s">
        <v>13</v>
      </c>
      <c r="J1133" t="s">
        <v>23</v>
      </c>
      <c r="K1133" t="s">
        <v>16</v>
      </c>
      <c r="L1133" t="s">
        <v>13</v>
      </c>
      <c r="M1133" t="s">
        <v>25</v>
      </c>
      <c r="N1133">
        <v>80.55</v>
      </c>
      <c r="O1133">
        <v>1406.65</v>
      </c>
      <c r="P1133" t="s">
        <v>14</v>
      </c>
    </row>
    <row r="1134" spans="1:16" x14ac:dyDescent="0.25">
      <c r="A1134" t="s">
        <v>1156</v>
      </c>
      <c r="B1134" t="s">
        <v>12</v>
      </c>
      <c r="C1134">
        <v>0</v>
      </c>
      <c r="D1134" t="s">
        <v>14</v>
      </c>
      <c r="E1134">
        <f>IF(D1134="Yes",1,0)</f>
        <v>0</v>
      </c>
      <c r="F1134" t="s">
        <v>14</v>
      </c>
      <c r="G1134">
        <f>IF(Table1[[#This Row],[Dependents]]="Yes",1,0)</f>
        <v>0</v>
      </c>
      <c r="H1134">
        <v>55</v>
      </c>
      <c r="I1134" t="s">
        <v>13</v>
      </c>
      <c r="J1134" t="s">
        <v>23</v>
      </c>
      <c r="K1134" t="s">
        <v>16</v>
      </c>
      <c r="L1134" t="s">
        <v>13</v>
      </c>
      <c r="M1134" t="s">
        <v>17</v>
      </c>
      <c r="N1134">
        <v>81.55</v>
      </c>
      <c r="O1134">
        <v>4509.5</v>
      </c>
      <c r="P1134" t="s">
        <v>14</v>
      </c>
    </row>
    <row r="1135" spans="1:16" x14ac:dyDescent="0.25">
      <c r="A1135" t="s">
        <v>1535</v>
      </c>
      <c r="B1135" t="s">
        <v>19</v>
      </c>
      <c r="C1135">
        <v>1</v>
      </c>
      <c r="D1135" t="s">
        <v>13</v>
      </c>
      <c r="E1135">
        <f>IF(D1135="Yes",1,0)</f>
        <v>1</v>
      </c>
      <c r="F1135" t="s">
        <v>14</v>
      </c>
      <c r="G1135">
        <f>IF(Table1[[#This Row],[Dependents]]="Yes",1,0)</f>
        <v>0</v>
      </c>
      <c r="H1135">
        <v>11</v>
      </c>
      <c r="I1135" t="s">
        <v>13</v>
      </c>
      <c r="J1135" t="s">
        <v>23</v>
      </c>
      <c r="K1135" t="s">
        <v>16</v>
      </c>
      <c r="L1135" t="s">
        <v>13</v>
      </c>
      <c r="M1135" t="s">
        <v>17</v>
      </c>
      <c r="N1135">
        <v>70.2</v>
      </c>
      <c r="O1135">
        <v>834.7</v>
      </c>
      <c r="P1135" t="s">
        <v>14</v>
      </c>
    </row>
    <row r="1136" spans="1:16" x14ac:dyDescent="0.25">
      <c r="A1136" t="s">
        <v>1537</v>
      </c>
      <c r="B1136" t="s">
        <v>19</v>
      </c>
      <c r="C1136">
        <v>0</v>
      </c>
      <c r="D1136" t="s">
        <v>13</v>
      </c>
      <c r="E1136">
        <f>IF(D1136="Yes",1,0)</f>
        <v>1</v>
      </c>
      <c r="F1136" t="s">
        <v>14</v>
      </c>
      <c r="G1136">
        <f>IF(Table1[[#This Row],[Dependents]]="Yes",1,0)</f>
        <v>0</v>
      </c>
      <c r="H1136">
        <v>33</v>
      </c>
      <c r="I1136" t="s">
        <v>13</v>
      </c>
      <c r="J1136" t="s">
        <v>23</v>
      </c>
      <c r="K1136" t="s">
        <v>16</v>
      </c>
      <c r="L1136" t="s">
        <v>13</v>
      </c>
      <c r="M1136" t="s">
        <v>17</v>
      </c>
      <c r="N1136">
        <v>93.35</v>
      </c>
      <c r="O1136">
        <v>3092</v>
      </c>
      <c r="P1136" t="s">
        <v>14</v>
      </c>
    </row>
    <row r="1137" spans="1:16" x14ac:dyDescent="0.25">
      <c r="A1137" t="s">
        <v>1159</v>
      </c>
      <c r="B1137" t="s">
        <v>12</v>
      </c>
      <c r="C1137">
        <v>0</v>
      </c>
      <c r="D1137" t="s">
        <v>13</v>
      </c>
      <c r="E1137">
        <f>IF(D1137="Yes",1,0)</f>
        <v>1</v>
      </c>
      <c r="F1137" t="s">
        <v>13</v>
      </c>
      <c r="G1137">
        <f>IF(Table1[[#This Row],[Dependents]]="Yes",1,0)</f>
        <v>1</v>
      </c>
      <c r="H1137">
        <v>15</v>
      </c>
      <c r="I1137" t="s">
        <v>13</v>
      </c>
      <c r="J1137" t="s">
        <v>15</v>
      </c>
      <c r="K1137" t="s">
        <v>16</v>
      </c>
      <c r="L1137" t="s">
        <v>14</v>
      </c>
      <c r="M1137" t="s">
        <v>17</v>
      </c>
      <c r="N1137">
        <v>46.3</v>
      </c>
      <c r="O1137">
        <v>639.45000000000005</v>
      </c>
      <c r="P1137" t="s">
        <v>14</v>
      </c>
    </row>
    <row r="1138" spans="1:16" x14ac:dyDescent="0.25">
      <c r="A1138" t="s">
        <v>1160</v>
      </c>
      <c r="B1138" t="s">
        <v>12</v>
      </c>
      <c r="C1138">
        <v>0</v>
      </c>
      <c r="D1138" t="s">
        <v>13</v>
      </c>
      <c r="E1138">
        <f>IF(D1138="Yes",1,0)</f>
        <v>1</v>
      </c>
      <c r="F1138" t="s">
        <v>13</v>
      </c>
      <c r="G1138">
        <f>IF(Table1[[#This Row],[Dependents]]="Yes",1,0)</f>
        <v>1</v>
      </c>
      <c r="H1138">
        <v>23</v>
      </c>
      <c r="I1138" t="s">
        <v>13</v>
      </c>
      <c r="J1138" t="s">
        <v>14</v>
      </c>
      <c r="K1138" t="s">
        <v>30</v>
      </c>
      <c r="L1138" t="s">
        <v>14</v>
      </c>
      <c r="M1138" t="s">
        <v>21</v>
      </c>
      <c r="N1138">
        <v>20.399999999999999</v>
      </c>
      <c r="O1138">
        <v>478.75</v>
      </c>
      <c r="P1138" t="s">
        <v>14</v>
      </c>
    </row>
    <row r="1139" spans="1:16" x14ac:dyDescent="0.25">
      <c r="A1139" t="s">
        <v>1161</v>
      </c>
      <c r="B1139" t="s">
        <v>12</v>
      </c>
      <c r="C1139">
        <v>1</v>
      </c>
      <c r="D1139" t="s">
        <v>14</v>
      </c>
      <c r="E1139">
        <f>IF(D1139="Yes",1,0)</f>
        <v>0</v>
      </c>
      <c r="F1139" t="s">
        <v>14</v>
      </c>
      <c r="G1139">
        <f>IF(Table1[[#This Row],[Dependents]]="Yes",1,0)</f>
        <v>0</v>
      </c>
      <c r="H1139">
        <v>3</v>
      </c>
      <c r="I1139" t="s">
        <v>13</v>
      </c>
      <c r="J1139" t="s">
        <v>15</v>
      </c>
      <c r="K1139" t="s">
        <v>16</v>
      </c>
      <c r="L1139" t="s">
        <v>14</v>
      </c>
      <c r="M1139" t="s">
        <v>17</v>
      </c>
      <c r="N1139">
        <v>45</v>
      </c>
      <c r="O1139">
        <v>127.1</v>
      </c>
      <c r="P1139" t="s">
        <v>13</v>
      </c>
    </row>
    <row r="1140" spans="1:16" x14ac:dyDescent="0.25">
      <c r="A1140" t="s">
        <v>1538</v>
      </c>
      <c r="B1140" t="s">
        <v>19</v>
      </c>
      <c r="C1140">
        <v>0</v>
      </c>
      <c r="D1140" t="s">
        <v>14</v>
      </c>
      <c r="E1140">
        <f>IF(D1140="Yes",1,0)</f>
        <v>0</v>
      </c>
      <c r="F1140" t="s">
        <v>14</v>
      </c>
      <c r="G1140">
        <f>IF(Table1[[#This Row],[Dependents]]="Yes",1,0)</f>
        <v>0</v>
      </c>
      <c r="H1140">
        <v>34</v>
      </c>
      <c r="I1140" t="s">
        <v>13</v>
      </c>
      <c r="J1140" t="s">
        <v>14</v>
      </c>
      <c r="K1140" t="s">
        <v>30</v>
      </c>
      <c r="L1140" t="s">
        <v>14</v>
      </c>
      <c r="M1140" t="s">
        <v>21</v>
      </c>
      <c r="N1140">
        <v>26.1</v>
      </c>
      <c r="O1140">
        <v>980.35</v>
      </c>
      <c r="P1140" t="s">
        <v>14</v>
      </c>
    </row>
    <row r="1141" spans="1:16" x14ac:dyDescent="0.25">
      <c r="A1141" t="s">
        <v>1540</v>
      </c>
      <c r="B1141" t="s">
        <v>19</v>
      </c>
      <c r="C1141">
        <v>0</v>
      </c>
      <c r="D1141" t="s">
        <v>13</v>
      </c>
      <c r="E1141">
        <f>IF(D1141="Yes",1,0)</f>
        <v>1</v>
      </c>
      <c r="F1141" t="s">
        <v>13</v>
      </c>
      <c r="G1141">
        <f>IF(Table1[[#This Row],[Dependents]]="Yes",1,0)</f>
        <v>1</v>
      </c>
      <c r="H1141">
        <v>30</v>
      </c>
      <c r="I1141" t="s">
        <v>13</v>
      </c>
      <c r="J1141" t="s">
        <v>14</v>
      </c>
      <c r="K1141" t="s">
        <v>30</v>
      </c>
      <c r="L1141" t="s">
        <v>14</v>
      </c>
      <c r="M1141" t="s">
        <v>27</v>
      </c>
      <c r="N1141">
        <v>21.25</v>
      </c>
      <c r="O1141">
        <v>711.9</v>
      </c>
      <c r="P1141" t="s">
        <v>14</v>
      </c>
    </row>
    <row r="1142" spans="1:16" x14ac:dyDescent="0.25">
      <c r="A1142" t="s">
        <v>1164</v>
      </c>
      <c r="B1142" t="s">
        <v>12</v>
      </c>
      <c r="C1142">
        <v>1</v>
      </c>
      <c r="D1142" t="s">
        <v>13</v>
      </c>
      <c r="E1142">
        <f>IF(D1142="Yes",1,0)</f>
        <v>1</v>
      </c>
      <c r="F1142" t="s">
        <v>14</v>
      </c>
      <c r="G1142">
        <f>IF(Table1[[#This Row],[Dependents]]="Yes",1,0)</f>
        <v>0</v>
      </c>
      <c r="H1142">
        <v>68</v>
      </c>
      <c r="I1142" t="s">
        <v>13</v>
      </c>
      <c r="J1142" t="s">
        <v>15</v>
      </c>
      <c r="K1142" t="s">
        <v>20</v>
      </c>
      <c r="L1142" t="s">
        <v>13</v>
      </c>
      <c r="M1142" t="s">
        <v>21</v>
      </c>
      <c r="N1142">
        <v>60.65</v>
      </c>
      <c r="O1142">
        <v>3975.9</v>
      </c>
      <c r="P1142" t="s">
        <v>14</v>
      </c>
    </row>
    <row r="1143" spans="1:16" x14ac:dyDescent="0.25">
      <c r="A1143" t="s">
        <v>1165</v>
      </c>
      <c r="B1143" t="s">
        <v>12</v>
      </c>
      <c r="C1143">
        <v>0</v>
      </c>
      <c r="D1143" t="s">
        <v>13</v>
      </c>
      <c r="E1143">
        <f>IF(D1143="Yes",1,0)</f>
        <v>1</v>
      </c>
      <c r="F1143" t="s">
        <v>13</v>
      </c>
      <c r="G1143">
        <f>IF(Table1[[#This Row],[Dependents]]="Yes",1,0)</f>
        <v>1</v>
      </c>
      <c r="H1143">
        <v>17</v>
      </c>
      <c r="I1143" t="s">
        <v>13</v>
      </c>
      <c r="J1143" t="s">
        <v>23</v>
      </c>
      <c r="K1143" t="s">
        <v>20</v>
      </c>
      <c r="L1143" t="s">
        <v>14</v>
      </c>
      <c r="M1143" t="s">
        <v>21</v>
      </c>
      <c r="N1143">
        <v>98.6</v>
      </c>
      <c r="O1143">
        <v>1704.95</v>
      </c>
      <c r="P1143" t="s">
        <v>13</v>
      </c>
    </row>
    <row r="1144" spans="1:16" x14ac:dyDescent="0.25">
      <c r="A1144" t="s">
        <v>1166</v>
      </c>
      <c r="B1144" t="s">
        <v>12</v>
      </c>
      <c r="C1144">
        <v>0</v>
      </c>
      <c r="D1144" t="s">
        <v>14</v>
      </c>
      <c r="E1144">
        <f>IF(D1144="Yes",1,0)</f>
        <v>0</v>
      </c>
      <c r="F1144" t="s">
        <v>14</v>
      </c>
      <c r="G1144">
        <f>IF(Table1[[#This Row],[Dependents]]="Yes",1,0)</f>
        <v>0</v>
      </c>
      <c r="H1144">
        <v>7</v>
      </c>
      <c r="I1144" t="s">
        <v>13</v>
      </c>
      <c r="J1144" t="s">
        <v>15</v>
      </c>
      <c r="K1144" t="s">
        <v>16</v>
      </c>
      <c r="L1144" t="s">
        <v>13</v>
      </c>
      <c r="M1144" t="s">
        <v>27</v>
      </c>
      <c r="N1144">
        <v>59.5</v>
      </c>
      <c r="O1144">
        <v>415.95</v>
      </c>
      <c r="P1144" t="s">
        <v>13</v>
      </c>
    </row>
    <row r="1145" spans="1:16" x14ac:dyDescent="0.25">
      <c r="A1145" t="s">
        <v>1544</v>
      </c>
      <c r="B1145" t="s">
        <v>19</v>
      </c>
      <c r="C1145">
        <v>0</v>
      </c>
      <c r="D1145" t="s">
        <v>14</v>
      </c>
      <c r="E1145">
        <f>IF(D1145="Yes",1,0)</f>
        <v>0</v>
      </c>
      <c r="F1145" t="s">
        <v>14</v>
      </c>
      <c r="G1145">
        <f>IF(Table1[[#This Row],[Dependents]]="Yes",1,0)</f>
        <v>0</v>
      </c>
      <c r="H1145">
        <v>1</v>
      </c>
      <c r="I1145" t="s">
        <v>13</v>
      </c>
      <c r="J1145" t="s">
        <v>14</v>
      </c>
      <c r="K1145" t="s">
        <v>16</v>
      </c>
      <c r="L1145" t="s">
        <v>14</v>
      </c>
      <c r="M1145" t="s">
        <v>27</v>
      </c>
      <c r="N1145">
        <v>20.45</v>
      </c>
      <c r="O1145">
        <v>20.45</v>
      </c>
      <c r="P1145" t="s">
        <v>14</v>
      </c>
    </row>
    <row r="1146" spans="1:16" x14ac:dyDescent="0.25">
      <c r="A1146" t="s">
        <v>1168</v>
      </c>
      <c r="B1146" t="s">
        <v>12</v>
      </c>
      <c r="C1146">
        <v>1</v>
      </c>
      <c r="D1146" t="s">
        <v>13</v>
      </c>
      <c r="E1146">
        <f>IF(D1146="Yes",1,0)</f>
        <v>1</v>
      </c>
      <c r="F1146" t="s">
        <v>14</v>
      </c>
      <c r="G1146">
        <f>IF(Table1[[#This Row],[Dependents]]="Yes",1,0)</f>
        <v>0</v>
      </c>
      <c r="H1146">
        <v>21</v>
      </c>
      <c r="I1146" t="s">
        <v>13</v>
      </c>
      <c r="J1146" t="s">
        <v>15</v>
      </c>
      <c r="K1146" t="s">
        <v>20</v>
      </c>
      <c r="L1146" t="s">
        <v>14</v>
      </c>
      <c r="M1146" t="s">
        <v>21</v>
      </c>
      <c r="N1146">
        <v>71.7</v>
      </c>
      <c r="O1146">
        <v>1497.05</v>
      </c>
      <c r="P1146" t="s">
        <v>14</v>
      </c>
    </row>
    <row r="1147" spans="1:16" x14ac:dyDescent="0.25">
      <c r="A1147" t="s">
        <v>1169</v>
      </c>
      <c r="B1147" t="s">
        <v>12</v>
      </c>
      <c r="C1147">
        <v>0</v>
      </c>
      <c r="D1147" t="s">
        <v>13</v>
      </c>
      <c r="E1147">
        <f>IF(D1147="Yes",1,0)</f>
        <v>1</v>
      </c>
      <c r="F1147" t="s">
        <v>13</v>
      </c>
      <c r="G1147">
        <f>IF(Table1[[#This Row],[Dependents]]="Yes",1,0)</f>
        <v>1</v>
      </c>
      <c r="H1147">
        <v>6</v>
      </c>
      <c r="I1147" t="s">
        <v>13</v>
      </c>
      <c r="J1147" t="s">
        <v>15</v>
      </c>
      <c r="K1147" t="s">
        <v>16</v>
      </c>
      <c r="L1147" t="s">
        <v>13</v>
      </c>
      <c r="M1147" t="s">
        <v>25</v>
      </c>
      <c r="N1147">
        <v>48.95</v>
      </c>
      <c r="O1147">
        <v>273.25</v>
      </c>
      <c r="P1147" t="s">
        <v>14</v>
      </c>
    </row>
    <row r="1148" spans="1:16" x14ac:dyDescent="0.25">
      <c r="A1148" t="s">
        <v>1546</v>
      </c>
      <c r="B1148" t="s">
        <v>19</v>
      </c>
      <c r="C1148">
        <v>0</v>
      </c>
      <c r="D1148" t="s">
        <v>14</v>
      </c>
      <c r="E1148">
        <f>IF(D1148="Yes",1,0)</f>
        <v>0</v>
      </c>
      <c r="F1148" t="s">
        <v>14</v>
      </c>
      <c r="G1148">
        <f>IF(Table1[[#This Row],[Dependents]]="Yes",1,0)</f>
        <v>0</v>
      </c>
      <c r="H1148">
        <v>31</v>
      </c>
      <c r="I1148" t="s">
        <v>13</v>
      </c>
      <c r="J1148" t="s">
        <v>23</v>
      </c>
      <c r="K1148" t="s">
        <v>16</v>
      </c>
      <c r="L1148" t="s">
        <v>13</v>
      </c>
      <c r="M1148" t="s">
        <v>17</v>
      </c>
      <c r="N1148">
        <v>80.45</v>
      </c>
      <c r="O1148">
        <v>2429.1</v>
      </c>
      <c r="P1148" t="s">
        <v>14</v>
      </c>
    </row>
    <row r="1149" spans="1:16" x14ac:dyDescent="0.25">
      <c r="A1149" t="s">
        <v>1171</v>
      </c>
      <c r="B1149" t="s">
        <v>12</v>
      </c>
      <c r="C1149">
        <v>0</v>
      </c>
      <c r="D1149" t="s">
        <v>13</v>
      </c>
      <c r="E1149">
        <f>IF(D1149="Yes",1,0)</f>
        <v>1</v>
      </c>
      <c r="F1149" t="s">
        <v>13</v>
      </c>
      <c r="G1149">
        <f>IF(Table1[[#This Row],[Dependents]]="Yes",1,0)</f>
        <v>1</v>
      </c>
      <c r="H1149">
        <v>68</v>
      </c>
      <c r="I1149" t="s">
        <v>13</v>
      </c>
      <c r="J1149" t="s">
        <v>23</v>
      </c>
      <c r="K1149" t="s">
        <v>30</v>
      </c>
      <c r="L1149" t="s">
        <v>13</v>
      </c>
      <c r="M1149" t="s">
        <v>21</v>
      </c>
      <c r="N1149">
        <v>109.05</v>
      </c>
      <c r="O1149">
        <v>7508.55</v>
      </c>
      <c r="P1149" t="s">
        <v>14</v>
      </c>
    </row>
    <row r="1150" spans="1:16" x14ac:dyDescent="0.25">
      <c r="A1150" t="s">
        <v>1549</v>
      </c>
      <c r="B1150" t="s">
        <v>19</v>
      </c>
      <c r="C1150">
        <v>0</v>
      </c>
      <c r="D1150" t="s">
        <v>14</v>
      </c>
      <c r="E1150">
        <f>IF(D1150="Yes",1,0)</f>
        <v>0</v>
      </c>
      <c r="F1150" t="s">
        <v>14</v>
      </c>
      <c r="G1150">
        <f>IF(Table1[[#This Row],[Dependents]]="Yes",1,0)</f>
        <v>0</v>
      </c>
      <c r="H1150">
        <v>1</v>
      </c>
      <c r="I1150" t="s">
        <v>13</v>
      </c>
      <c r="J1150" t="s">
        <v>15</v>
      </c>
      <c r="K1150" t="s">
        <v>16</v>
      </c>
      <c r="L1150" t="s">
        <v>14</v>
      </c>
      <c r="M1150" t="s">
        <v>27</v>
      </c>
      <c r="N1150">
        <v>44.45</v>
      </c>
      <c r="O1150">
        <v>44.45</v>
      </c>
      <c r="P1150" t="s">
        <v>14</v>
      </c>
    </row>
    <row r="1151" spans="1:16" x14ac:dyDescent="0.25">
      <c r="A1151" t="s">
        <v>1173</v>
      </c>
      <c r="B1151" t="s">
        <v>12</v>
      </c>
      <c r="C1151">
        <v>1</v>
      </c>
      <c r="D1151" t="s">
        <v>14</v>
      </c>
      <c r="E1151">
        <f>IF(D1151="Yes",1,0)</f>
        <v>0</v>
      </c>
      <c r="F1151" t="s">
        <v>14</v>
      </c>
      <c r="G1151">
        <f>IF(Table1[[#This Row],[Dependents]]="Yes",1,0)</f>
        <v>0</v>
      </c>
      <c r="H1151">
        <v>7</v>
      </c>
      <c r="I1151" t="s">
        <v>13</v>
      </c>
      <c r="J1151" t="s">
        <v>15</v>
      </c>
      <c r="K1151" t="s">
        <v>16</v>
      </c>
      <c r="L1151" t="s">
        <v>13</v>
      </c>
      <c r="M1151" t="s">
        <v>17</v>
      </c>
      <c r="N1151">
        <v>64.95</v>
      </c>
      <c r="O1151">
        <v>493.65</v>
      </c>
      <c r="P1151" t="s">
        <v>14</v>
      </c>
    </row>
    <row r="1152" spans="1:16" x14ac:dyDescent="0.25">
      <c r="A1152" t="s">
        <v>1174</v>
      </c>
      <c r="B1152" t="s">
        <v>12</v>
      </c>
      <c r="C1152">
        <v>0</v>
      </c>
      <c r="D1152" t="s">
        <v>13</v>
      </c>
      <c r="E1152">
        <f>IF(D1152="Yes",1,0)</f>
        <v>1</v>
      </c>
      <c r="F1152" t="s">
        <v>13</v>
      </c>
      <c r="G1152">
        <f>IF(Table1[[#This Row],[Dependents]]="Yes",1,0)</f>
        <v>1</v>
      </c>
      <c r="H1152">
        <v>63</v>
      </c>
      <c r="I1152" t="s">
        <v>13</v>
      </c>
      <c r="J1152" t="s">
        <v>14</v>
      </c>
      <c r="K1152" t="s">
        <v>30</v>
      </c>
      <c r="L1152" t="s">
        <v>14</v>
      </c>
      <c r="M1152" t="s">
        <v>17</v>
      </c>
      <c r="N1152">
        <v>19.350000000000001</v>
      </c>
      <c r="O1152">
        <v>1263.8499999999999</v>
      </c>
      <c r="P1152" t="s">
        <v>14</v>
      </c>
    </row>
    <row r="1153" spans="1:16" x14ac:dyDescent="0.25">
      <c r="A1153" t="s">
        <v>1551</v>
      </c>
      <c r="B1153" t="s">
        <v>19</v>
      </c>
      <c r="C1153">
        <v>0</v>
      </c>
      <c r="D1153" t="s">
        <v>13</v>
      </c>
      <c r="E1153">
        <f>IF(D1153="Yes",1,0)</f>
        <v>1</v>
      </c>
      <c r="F1153" t="s">
        <v>13</v>
      </c>
      <c r="G1153">
        <f>IF(Table1[[#This Row],[Dependents]]="Yes",1,0)</f>
        <v>1</v>
      </c>
      <c r="H1153">
        <v>41</v>
      </c>
      <c r="I1153" t="s">
        <v>13</v>
      </c>
      <c r="J1153" t="s">
        <v>15</v>
      </c>
      <c r="K1153" t="s">
        <v>16</v>
      </c>
      <c r="L1153" t="s">
        <v>13</v>
      </c>
      <c r="M1153" t="s">
        <v>25</v>
      </c>
      <c r="N1153">
        <v>74.55</v>
      </c>
      <c r="O1153">
        <v>3023.55</v>
      </c>
      <c r="P1153" t="s">
        <v>14</v>
      </c>
    </row>
    <row r="1154" spans="1:16" x14ac:dyDescent="0.25">
      <c r="A1154" t="s">
        <v>1176</v>
      </c>
      <c r="B1154" t="s">
        <v>12</v>
      </c>
      <c r="C1154">
        <v>0</v>
      </c>
      <c r="D1154" t="s">
        <v>13</v>
      </c>
      <c r="E1154">
        <f>IF(D1154="Yes",1,0)</f>
        <v>1</v>
      </c>
      <c r="F1154" t="s">
        <v>13</v>
      </c>
      <c r="G1154">
        <f>IF(Table1[[#This Row],[Dependents]]="Yes",1,0)</f>
        <v>1</v>
      </c>
      <c r="H1154">
        <v>42</v>
      </c>
      <c r="I1154" t="s">
        <v>13</v>
      </c>
      <c r="J1154" t="s">
        <v>23</v>
      </c>
      <c r="K1154" t="s">
        <v>16</v>
      </c>
      <c r="L1154" t="s">
        <v>13</v>
      </c>
      <c r="M1154" t="s">
        <v>25</v>
      </c>
      <c r="N1154">
        <v>77.95</v>
      </c>
      <c r="O1154">
        <v>3384</v>
      </c>
      <c r="P1154" t="s">
        <v>13</v>
      </c>
    </row>
    <row r="1155" spans="1:16" x14ac:dyDescent="0.25">
      <c r="A1155" t="s">
        <v>1554</v>
      </c>
      <c r="B1155" t="s">
        <v>19</v>
      </c>
      <c r="C1155">
        <v>0</v>
      </c>
      <c r="D1155" t="s">
        <v>13</v>
      </c>
      <c r="E1155">
        <f>IF(D1155="Yes",1,0)</f>
        <v>1</v>
      </c>
      <c r="F1155" t="s">
        <v>13</v>
      </c>
      <c r="G1155">
        <f>IF(Table1[[#This Row],[Dependents]]="Yes",1,0)</f>
        <v>1</v>
      </c>
      <c r="H1155">
        <v>23</v>
      </c>
      <c r="I1155" t="s">
        <v>13</v>
      </c>
      <c r="J1155" t="s">
        <v>14</v>
      </c>
      <c r="K1155" t="s">
        <v>20</v>
      </c>
      <c r="L1155" t="s">
        <v>14</v>
      </c>
      <c r="M1155" t="s">
        <v>27</v>
      </c>
      <c r="N1155">
        <v>19.649999999999999</v>
      </c>
      <c r="O1155">
        <v>436.9</v>
      </c>
      <c r="P1155" t="s">
        <v>14</v>
      </c>
    </row>
    <row r="1156" spans="1:16" x14ac:dyDescent="0.25">
      <c r="A1156" t="s">
        <v>1557</v>
      </c>
      <c r="B1156" t="s">
        <v>19</v>
      </c>
      <c r="C1156">
        <v>0</v>
      </c>
      <c r="D1156" t="s">
        <v>14</v>
      </c>
      <c r="E1156">
        <f>IF(D1156="Yes",1,0)</f>
        <v>0</v>
      </c>
      <c r="F1156" t="s">
        <v>13</v>
      </c>
      <c r="G1156">
        <f>IF(Table1[[#This Row],[Dependents]]="Yes",1,0)</f>
        <v>1</v>
      </c>
      <c r="H1156">
        <v>15</v>
      </c>
      <c r="I1156" t="s">
        <v>13</v>
      </c>
      <c r="J1156" t="s">
        <v>23</v>
      </c>
      <c r="K1156" t="s">
        <v>16</v>
      </c>
      <c r="L1156" t="s">
        <v>13</v>
      </c>
      <c r="M1156" t="s">
        <v>17</v>
      </c>
      <c r="N1156">
        <v>91</v>
      </c>
      <c r="O1156">
        <v>1430.05</v>
      </c>
      <c r="P1156" t="s">
        <v>14</v>
      </c>
    </row>
    <row r="1157" spans="1:16" x14ac:dyDescent="0.25">
      <c r="A1157" t="s">
        <v>1179</v>
      </c>
      <c r="B1157" t="s">
        <v>12</v>
      </c>
      <c r="C1157">
        <v>0</v>
      </c>
      <c r="D1157" t="s">
        <v>13</v>
      </c>
      <c r="E1157">
        <f>IF(D1157="Yes",1,0)</f>
        <v>1</v>
      </c>
      <c r="F1157" t="s">
        <v>14</v>
      </c>
      <c r="G1157">
        <f>IF(Table1[[#This Row],[Dependents]]="Yes",1,0)</f>
        <v>0</v>
      </c>
      <c r="H1157">
        <v>2</v>
      </c>
      <c r="I1157" t="s">
        <v>13</v>
      </c>
      <c r="J1157" t="s">
        <v>23</v>
      </c>
      <c r="K1157" t="s">
        <v>16</v>
      </c>
      <c r="L1157" t="s">
        <v>13</v>
      </c>
      <c r="M1157" t="s">
        <v>17</v>
      </c>
      <c r="N1157">
        <v>70.349999999999994</v>
      </c>
      <c r="O1157">
        <v>120.25</v>
      </c>
      <c r="P1157" t="s">
        <v>14</v>
      </c>
    </row>
    <row r="1158" spans="1:16" x14ac:dyDescent="0.25">
      <c r="A1158" t="s">
        <v>1558</v>
      </c>
      <c r="B1158" t="s">
        <v>19</v>
      </c>
      <c r="C1158">
        <v>0</v>
      </c>
      <c r="D1158" t="s">
        <v>13</v>
      </c>
      <c r="E1158">
        <f>IF(D1158="Yes",1,0)</f>
        <v>1</v>
      </c>
      <c r="F1158" t="s">
        <v>13</v>
      </c>
      <c r="G1158">
        <f>IF(Table1[[#This Row],[Dependents]]="Yes",1,0)</f>
        <v>1</v>
      </c>
      <c r="H1158">
        <v>12</v>
      </c>
      <c r="I1158" t="s">
        <v>13</v>
      </c>
      <c r="J1158" t="s">
        <v>14</v>
      </c>
      <c r="K1158" t="s">
        <v>30</v>
      </c>
      <c r="L1158" t="s">
        <v>13</v>
      </c>
      <c r="M1158" t="s">
        <v>21</v>
      </c>
      <c r="N1158">
        <v>25.4</v>
      </c>
      <c r="O1158">
        <v>313</v>
      </c>
      <c r="P1158" t="s">
        <v>14</v>
      </c>
    </row>
    <row r="1159" spans="1:16" x14ac:dyDescent="0.25">
      <c r="A1159" t="s">
        <v>1562</v>
      </c>
      <c r="B1159" t="s">
        <v>19</v>
      </c>
      <c r="C1159">
        <v>1</v>
      </c>
      <c r="D1159" t="s">
        <v>13</v>
      </c>
      <c r="E1159">
        <f>IF(D1159="Yes",1,0)</f>
        <v>1</v>
      </c>
      <c r="F1159" t="s">
        <v>14</v>
      </c>
      <c r="G1159">
        <f>IF(Table1[[#This Row],[Dependents]]="Yes",1,0)</f>
        <v>0</v>
      </c>
      <c r="H1159">
        <v>30</v>
      </c>
      <c r="I1159" t="s">
        <v>13</v>
      </c>
      <c r="J1159" t="s">
        <v>15</v>
      </c>
      <c r="K1159" t="s">
        <v>30</v>
      </c>
      <c r="L1159" t="s">
        <v>14</v>
      </c>
      <c r="M1159" t="s">
        <v>17</v>
      </c>
      <c r="N1159">
        <v>74.849999999999994</v>
      </c>
      <c r="O1159">
        <v>2181.75</v>
      </c>
      <c r="P1159" t="s">
        <v>14</v>
      </c>
    </row>
    <row r="1160" spans="1:16" x14ac:dyDescent="0.25">
      <c r="A1160" t="s">
        <v>1563</v>
      </c>
      <c r="B1160" t="s">
        <v>19</v>
      </c>
      <c r="C1160">
        <v>0</v>
      </c>
      <c r="D1160" t="s">
        <v>14</v>
      </c>
      <c r="E1160">
        <f>IF(D1160="Yes",1,0)</f>
        <v>0</v>
      </c>
      <c r="F1160" t="s">
        <v>14</v>
      </c>
      <c r="G1160">
        <f>IF(Table1[[#This Row],[Dependents]]="Yes",1,0)</f>
        <v>0</v>
      </c>
      <c r="H1160">
        <v>3</v>
      </c>
      <c r="I1160" t="s">
        <v>13</v>
      </c>
      <c r="J1160" t="s">
        <v>15</v>
      </c>
      <c r="K1160" t="s">
        <v>16</v>
      </c>
      <c r="L1160" t="s">
        <v>13</v>
      </c>
      <c r="M1160" t="s">
        <v>27</v>
      </c>
      <c r="N1160">
        <v>50.5</v>
      </c>
      <c r="O1160">
        <v>147.75</v>
      </c>
      <c r="P1160" t="s">
        <v>14</v>
      </c>
    </row>
    <row r="1161" spans="1:16" x14ac:dyDescent="0.25">
      <c r="A1161" t="s">
        <v>1564</v>
      </c>
      <c r="B1161" t="s">
        <v>19</v>
      </c>
      <c r="C1161">
        <v>0</v>
      </c>
      <c r="D1161" t="s">
        <v>14</v>
      </c>
      <c r="E1161">
        <f>IF(D1161="Yes",1,0)</f>
        <v>0</v>
      </c>
      <c r="F1161" t="s">
        <v>14</v>
      </c>
      <c r="G1161">
        <f>IF(Table1[[#This Row],[Dependents]]="Yes",1,0)</f>
        <v>0</v>
      </c>
      <c r="H1161">
        <v>11</v>
      </c>
      <c r="I1161" t="s">
        <v>13</v>
      </c>
      <c r="J1161" t="s">
        <v>23</v>
      </c>
      <c r="K1161" t="s">
        <v>16</v>
      </c>
      <c r="L1161" t="s">
        <v>14</v>
      </c>
      <c r="M1161" t="s">
        <v>17</v>
      </c>
      <c r="N1161">
        <v>72.900000000000006</v>
      </c>
      <c r="O1161">
        <v>818.45</v>
      </c>
      <c r="P1161" t="s">
        <v>14</v>
      </c>
    </row>
    <row r="1162" spans="1:16" x14ac:dyDescent="0.25">
      <c r="A1162" t="s">
        <v>1565</v>
      </c>
      <c r="B1162" t="s">
        <v>19</v>
      </c>
      <c r="C1162">
        <v>0</v>
      </c>
      <c r="D1162" t="s">
        <v>14</v>
      </c>
      <c r="E1162">
        <f>IF(D1162="Yes",1,0)</f>
        <v>0</v>
      </c>
      <c r="F1162" t="s">
        <v>13</v>
      </c>
      <c r="G1162">
        <f>IF(Table1[[#This Row],[Dependents]]="Yes",1,0)</f>
        <v>1</v>
      </c>
      <c r="H1162">
        <v>6</v>
      </c>
      <c r="I1162" t="s">
        <v>13</v>
      </c>
      <c r="J1162" t="s">
        <v>14</v>
      </c>
      <c r="K1162" t="s">
        <v>16</v>
      </c>
      <c r="L1162" t="s">
        <v>14</v>
      </c>
      <c r="M1162" t="s">
        <v>27</v>
      </c>
      <c r="N1162">
        <v>19.55</v>
      </c>
      <c r="O1162">
        <v>128.6</v>
      </c>
      <c r="P1162" t="s">
        <v>14</v>
      </c>
    </row>
    <row r="1163" spans="1:16" x14ac:dyDescent="0.25">
      <c r="A1163" t="s">
        <v>1185</v>
      </c>
      <c r="B1163" t="s">
        <v>12</v>
      </c>
      <c r="C1163">
        <v>0</v>
      </c>
      <c r="D1163" t="s">
        <v>14</v>
      </c>
      <c r="E1163">
        <f>IF(D1163="Yes",1,0)</f>
        <v>0</v>
      </c>
      <c r="F1163" t="s">
        <v>14</v>
      </c>
      <c r="G1163">
        <f>IF(Table1[[#This Row],[Dependents]]="Yes",1,0)</f>
        <v>0</v>
      </c>
      <c r="H1163">
        <v>15</v>
      </c>
      <c r="I1163" t="s">
        <v>13</v>
      </c>
      <c r="J1163" t="s">
        <v>15</v>
      </c>
      <c r="K1163" t="s">
        <v>16</v>
      </c>
      <c r="L1163" t="s">
        <v>13</v>
      </c>
      <c r="M1163" t="s">
        <v>21</v>
      </c>
      <c r="N1163">
        <v>64.650000000000006</v>
      </c>
      <c r="O1163">
        <v>994.55</v>
      </c>
      <c r="P1163" t="s">
        <v>13</v>
      </c>
    </row>
    <row r="1164" spans="1:16" x14ac:dyDescent="0.25">
      <c r="A1164" t="s">
        <v>1567</v>
      </c>
      <c r="B1164" t="s">
        <v>19</v>
      </c>
      <c r="C1164">
        <v>0</v>
      </c>
      <c r="D1164" t="s">
        <v>14</v>
      </c>
      <c r="E1164">
        <f>IF(D1164="Yes",1,0)</f>
        <v>0</v>
      </c>
      <c r="F1164" t="s">
        <v>14</v>
      </c>
      <c r="G1164">
        <f>IF(Table1[[#This Row],[Dependents]]="Yes",1,0)</f>
        <v>0</v>
      </c>
      <c r="H1164">
        <v>21</v>
      </c>
      <c r="I1164" t="s">
        <v>13</v>
      </c>
      <c r="J1164" t="s">
        <v>23</v>
      </c>
      <c r="K1164" t="s">
        <v>16</v>
      </c>
      <c r="L1164" t="s">
        <v>13</v>
      </c>
      <c r="M1164" t="s">
        <v>17</v>
      </c>
      <c r="N1164">
        <v>84.1</v>
      </c>
      <c r="O1164">
        <v>1737.45</v>
      </c>
      <c r="P1164" t="s">
        <v>14</v>
      </c>
    </row>
    <row r="1165" spans="1:16" x14ac:dyDescent="0.25">
      <c r="A1165" t="s">
        <v>1568</v>
      </c>
      <c r="B1165" t="s">
        <v>19</v>
      </c>
      <c r="C1165">
        <v>0</v>
      </c>
      <c r="D1165" t="s">
        <v>14</v>
      </c>
      <c r="E1165">
        <f>IF(D1165="Yes",1,0)</f>
        <v>0</v>
      </c>
      <c r="F1165" t="s">
        <v>14</v>
      </c>
      <c r="G1165">
        <f>IF(Table1[[#This Row],[Dependents]]="Yes",1,0)</f>
        <v>0</v>
      </c>
      <c r="H1165">
        <v>68</v>
      </c>
      <c r="I1165" t="s">
        <v>13</v>
      </c>
      <c r="J1165" t="s">
        <v>14</v>
      </c>
      <c r="K1165" t="s">
        <v>30</v>
      </c>
      <c r="L1165" t="s">
        <v>13</v>
      </c>
      <c r="M1165" t="s">
        <v>21</v>
      </c>
      <c r="N1165">
        <v>24.15</v>
      </c>
      <c r="O1165">
        <v>1498.85</v>
      </c>
      <c r="P1165" t="s">
        <v>14</v>
      </c>
    </row>
    <row r="1166" spans="1:16" x14ac:dyDescent="0.25">
      <c r="A1166" t="s">
        <v>1574</v>
      </c>
      <c r="B1166" t="s">
        <v>19</v>
      </c>
      <c r="C1166">
        <v>0</v>
      </c>
      <c r="D1166" t="s">
        <v>13</v>
      </c>
      <c r="E1166">
        <f>IF(D1166="Yes",1,0)</f>
        <v>1</v>
      </c>
      <c r="F1166" t="s">
        <v>14</v>
      </c>
      <c r="G1166">
        <f>IF(Table1[[#This Row],[Dependents]]="Yes",1,0)</f>
        <v>0</v>
      </c>
      <c r="H1166">
        <v>51</v>
      </c>
      <c r="I1166" t="s">
        <v>13</v>
      </c>
      <c r="J1166" t="s">
        <v>23</v>
      </c>
      <c r="K1166" t="s">
        <v>20</v>
      </c>
      <c r="L1166" t="s">
        <v>13</v>
      </c>
      <c r="M1166" t="s">
        <v>21</v>
      </c>
      <c r="N1166">
        <v>106.8</v>
      </c>
      <c r="O1166">
        <v>5498.8</v>
      </c>
      <c r="P1166" t="s">
        <v>14</v>
      </c>
    </row>
    <row r="1167" spans="1:16" x14ac:dyDescent="0.25">
      <c r="A1167" t="s">
        <v>1578</v>
      </c>
      <c r="B1167" t="s">
        <v>19</v>
      </c>
      <c r="C1167">
        <v>0</v>
      </c>
      <c r="D1167" t="s">
        <v>13</v>
      </c>
      <c r="E1167">
        <f>IF(D1167="Yes",1,0)</f>
        <v>1</v>
      </c>
      <c r="F1167" t="s">
        <v>14</v>
      </c>
      <c r="G1167">
        <f>IF(Table1[[#This Row],[Dependents]]="Yes",1,0)</f>
        <v>0</v>
      </c>
      <c r="H1167">
        <v>28</v>
      </c>
      <c r="I1167" t="s">
        <v>13</v>
      </c>
      <c r="J1167" t="s">
        <v>23</v>
      </c>
      <c r="K1167" t="s">
        <v>16</v>
      </c>
      <c r="L1167" t="s">
        <v>14</v>
      </c>
      <c r="M1167" t="s">
        <v>25</v>
      </c>
      <c r="N1167">
        <v>96.6</v>
      </c>
      <c r="O1167">
        <v>2684.35</v>
      </c>
      <c r="P1167" t="s">
        <v>14</v>
      </c>
    </row>
    <row r="1168" spans="1:16" x14ac:dyDescent="0.25">
      <c r="A1168" t="s">
        <v>1580</v>
      </c>
      <c r="B1168" t="s">
        <v>19</v>
      </c>
      <c r="C1168">
        <v>0</v>
      </c>
      <c r="D1168" t="s">
        <v>13</v>
      </c>
      <c r="E1168">
        <f>IF(D1168="Yes",1,0)</f>
        <v>1</v>
      </c>
      <c r="F1168" t="s">
        <v>13</v>
      </c>
      <c r="G1168">
        <f>IF(Table1[[#This Row],[Dependents]]="Yes",1,0)</f>
        <v>1</v>
      </c>
      <c r="H1168">
        <v>70</v>
      </c>
      <c r="I1168" t="s">
        <v>13</v>
      </c>
      <c r="J1168" t="s">
        <v>23</v>
      </c>
      <c r="K1168" t="s">
        <v>30</v>
      </c>
      <c r="L1168" t="s">
        <v>13</v>
      </c>
      <c r="M1168" t="s">
        <v>25</v>
      </c>
      <c r="N1168">
        <v>101.1</v>
      </c>
      <c r="O1168">
        <v>6994.8</v>
      </c>
      <c r="P1168" t="s">
        <v>14</v>
      </c>
    </row>
    <row r="1169" spans="1:16" x14ac:dyDescent="0.25">
      <c r="A1169" t="s">
        <v>1584</v>
      </c>
      <c r="B1169" t="s">
        <v>19</v>
      </c>
      <c r="C1169">
        <v>0</v>
      </c>
      <c r="D1169" t="s">
        <v>14</v>
      </c>
      <c r="E1169">
        <f>IF(D1169="Yes",1,0)</f>
        <v>0</v>
      </c>
      <c r="F1169" t="s">
        <v>14</v>
      </c>
      <c r="G1169">
        <f>IF(Table1[[#This Row],[Dependents]]="Yes",1,0)</f>
        <v>0</v>
      </c>
      <c r="H1169">
        <v>4</v>
      </c>
      <c r="I1169" t="s">
        <v>13</v>
      </c>
      <c r="J1169" t="s">
        <v>23</v>
      </c>
      <c r="K1169" t="s">
        <v>16</v>
      </c>
      <c r="L1169" t="s">
        <v>14</v>
      </c>
      <c r="M1169" t="s">
        <v>17</v>
      </c>
      <c r="N1169">
        <v>86.05</v>
      </c>
      <c r="O1169">
        <v>308.10000000000002</v>
      </c>
      <c r="P1169" t="s">
        <v>14</v>
      </c>
    </row>
    <row r="1170" spans="1:16" x14ac:dyDescent="0.25">
      <c r="A1170" t="s">
        <v>1587</v>
      </c>
      <c r="B1170" t="s">
        <v>19</v>
      </c>
      <c r="C1170">
        <v>0</v>
      </c>
      <c r="D1170" t="s">
        <v>13</v>
      </c>
      <c r="E1170">
        <f>IF(D1170="Yes",1,0)</f>
        <v>1</v>
      </c>
      <c r="F1170" t="s">
        <v>13</v>
      </c>
      <c r="G1170">
        <f>IF(Table1[[#This Row],[Dependents]]="Yes",1,0)</f>
        <v>1</v>
      </c>
      <c r="H1170">
        <v>67</v>
      </c>
      <c r="I1170" t="s">
        <v>13</v>
      </c>
      <c r="J1170" t="s">
        <v>14</v>
      </c>
      <c r="K1170" t="s">
        <v>30</v>
      </c>
      <c r="L1170" t="s">
        <v>13</v>
      </c>
      <c r="M1170" t="s">
        <v>25</v>
      </c>
      <c r="N1170">
        <v>19.399999999999999</v>
      </c>
      <c r="O1170">
        <v>1284.2</v>
      </c>
      <c r="P1170" t="s">
        <v>14</v>
      </c>
    </row>
    <row r="1171" spans="1:16" x14ac:dyDescent="0.25">
      <c r="A1171" t="s">
        <v>1588</v>
      </c>
      <c r="B1171" t="s">
        <v>19</v>
      </c>
      <c r="C1171">
        <v>0</v>
      </c>
      <c r="D1171" t="s">
        <v>13</v>
      </c>
      <c r="E1171">
        <f>IF(D1171="Yes",1,0)</f>
        <v>1</v>
      </c>
      <c r="F1171" t="s">
        <v>14</v>
      </c>
      <c r="G1171">
        <f>IF(Table1[[#This Row],[Dependents]]="Yes",1,0)</f>
        <v>0</v>
      </c>
      <c r="H1171">
        <v>53</v>
      </c>
      <c r="I1171" t="s">
        <v>13</v>
      </c>
      <c r="J1171" t="s">
        <v>14</v>
      </c>
      <c r="K1171" t="s">
        <v>30</v>
      </c>
      <c r="L1171" t="s">
        <v>14</v>
      </c>
      <c r="M1171" t="s">
        <v>25</v>
      </c>
      <c r="N1171">
        <v>19.899999999999999</v>
      </c>
      <c r="O1171">
        <v>1110.05</v>
      </c>
      <c r="P1171" t="s">
        <v>14</v>
      </c>
    </row>
    <row r="1172" spans="1:16" x14ac:dyDescent="0.25">
      <c r="A1172" t="s">
        <v>1590</v>
      </c>
      <c r="B1172" t="s">
        <v>19</v>
      </c>
      <c r="C1172">
        <v>1</v>
      </c>
      <c r="D1172" t="s">
        <v>13</v>
      </c>
      <c r="E1172">
        <f>IF(D1172="Yes",1,0)</f>
        <v>1</v>
      </c>
      <c r="F1172" t="s">
        <v>14</v>
      </c>
      <c r="G1172">
        <f>IF(Table1[[#This Row],[Dependents]]="Yes",1,0)</f>
        <v>0</v>
      </c>
      <c r="H1172">
        <v>71</v>
      </c>
      <c r="I1172" t="s">
        <v>13</v>
      </c>
      <c r="J1172" t="s">
        <v>23</v>
      </c>
      <c r="K1172" t="s">
        <v>30</v>
      </c>
      <c r="L1172" t="s">
        <v>13</v>
      </c>
      <c r="M1172" t="s">
        <v>25</v>
      </c>
      <c r="N1172">
        <v>95.5</v>
      </c>
      <c r="O1172">
        <v>6707.15</v>
      </c>
      <c r="P1172" t="s">
        <v>14</v>
      </c>
    </row>
    <row r="1173" spans="1:16" x14ac:dyDescent="0.25">
      <c r="A1173" t="s">
        <v>1195</v>
      </c>
      <c r="B1173" t="s">
        <v>12</v>
      </c>
      <c r="C1173">
        <v>0</v>
      </c>
      <c r="D1173" t="s">
        <v>13</v>
      </c>
      <c r="E1173">
        <f>IF(D1173="Yes",1,0)</f>
        <v>1</v>
      </c>
      <c r="F1173" t="s">
        <v>14</v>
      </c>
      <c r="G1173">
        <f>IF(Table1[[#This Row],[Dependents]]="Yes",1,0)</f>
        <v>0</v>
      </c>
      <c r="H1173">
        <v>49</v>
      </c>
      <c r="I1173" t="s">
        <v>13</v>
      </c>
      <c r="J1173" t="s">
        <v>14</v>
      </c>
      <c r="K1173" t="s">
        <v>20</v>
      </c>
      <c r="L1173" t="s">
        <v>13</v>
      </c>
      <c r="M1173" t="s">
        <v>21</v>
      </c>
      <c r="N1173">
        <v>20.05</v>
      </c>
      <c r="O1173">
        <v>923.1</v>
      </c>
      <c r="P1173" t="s">
        <v>14</v>
      </c>
    </row>
    <row r="1174" spans="1:16" x14ac:dyDescent="0.25">
      <c r="A1174" t="s">
        <v>1592</v>
      </c>
      <c r="B1174" t="s">
        <v>19</v>
      </c>
      <c r="C1174">
        <v>0</v>
      </c>
      <c r="D1174" t="s">
        <v>13</v>
      </c>
      <c r="E1174">
        <f>IF(D1174="Yes",1,0)</f>
        <v>1</v>
      </c>
      <c r="F1174" t="s">
        <v>13</v>
      </c>
      <c r="G1174">
        <f>IF(Table1[[#This Row],[Dependents]]="Yes",1,0)</f>
        <v>1</v>
      </c>
      <c r="H1174">
        <v>56</v>
      </c>
      <c r="I1174" t="s">
        <v>13</v>
      </c>
      <c r="J1174" t="s">
        <v>23</v>
      </c>
      <c r="K1174" t="s">
        <v>30</v>
      </c>
      <c r="L1174" t="s">
        <v>13</v>
      </c>
      <c r="M1174" t="s">
        <v>17</v>
      </c>
      <c r="N1174">
        <v>103.2</v>
      </c>
      <c r="O1174">
        <v>5873.75</v>
      </c>
      <c r="P1174" t="s">
        <v>14</v>
      </c>
    </row>
    <row r="1175" spans="1:16" x14ac:dyDescent="0.25">
      <c r="A1175" t="s">
        <v>1593</v>
      </c>
      <c r="B1175" t="s">
        <v>19</v>
      </c>
      <c r="C1175">
        <v>0</v>
      </c>
      <c r="D1175" t="s">
        <v>14</v>
      </c>
      <c r="E1175">
        <f>IF(D1175="Yes",1,0)</f>
        <v>0</v>
      </c>
      <c r="F1175" t="s">
        <v>14</v>
      </c>
      <c r="G1175">
        <f>IF(Table1[[#This Row],[Dependents]]="Yes",1,0)</f>
        <v>0</v>
      </c>
      <c r="H1175">
        <v>2</v>
      </c>
      <c r="I1175" t="s">
        <v>13</v>
      </c>
      <c r="J1175" t="s">
        <v>15</v>
      </c>
      <c r="K1175" t="s">
        <v>16</v>
      </c>
      <c r="L1175" t="s">
        <v>13</v>
      </c>
      <c r="M1175" t="s">
        <v>25</v>
      </c>
      <c r="N1175">
        <v>50.2</v>
      </c>
      <c r="O1175">
        <v>109.25</v>
      </c>
      <c r="P1175" t="s">
        <v>14</v>
      </c>
    </row>
    <row r="1176" spans="1:16" x14ac:dyDescent="0.25">
      <c r="A1176" t="s">
        <v>1198</v>
      </c>
      <c r="B1176" t="s">
        <v>12</v>
      </c>
      <c r="C1176">
        <v>1</v>
      </c>
      <c r="D1176" t="s">
        <v>14</v>
      </c>
      <c r="E1176">
        <f>IF(D1176="Yes",1,0)</f>
        <v>0</v>
      </c>
      <c r="F1176" t="s">
        <v>14</v>
      </c>
      <c r="G1176">
        <f>IF(Table1[[#This Row],[Dependents]]="Yes",1,0)</f>
        <v>0</v>
      </c>
      <c r="H1176">
        <v>23</v>
      </c>
      <c r="I1176" t="s">
        <v>13</v>
      </c>
      <c r="J1176" t="s">
        <v>23</v>
      </c>
      <c r="K1176" t="s">
        <v>16</v>
      </c>
      <c r="L1176" t="s">
        <v>13</v>
      </c>
      <c r="M1176" t="s">
        <v>17</v>
      </c>
      <c r="N1176">
        <v>94.75</v>
      </c>
      <c r="O1176">
        <v>2293.6</v>
      </c>
      <c r="P1176" t="s">
        <v>13</v>
      </c>
    </row>
    <row r="1177" spans="1:16" x14ac:dyDescent="0.25">
      <c r="A1177" t="s">
        <v>1199</v>
      </c>
      <c r="B1177" t="s">
        <v>12</v>
      </c>
      <c r="C1177">
        <v>0</v>
      </c>
      <c r="D1177" t="s">
        <v>13</v>
      </c>
      <c r="E1177">
        <f>IF(D1177="Yes",1,0)</f>
        <v>1</v>
      </c>
      <c r="F1177" t="s">
        <v>13</v>
      </c>
      <c r="G1177">
        <f>IF(Table1[[#This Row],[Dependents]]="Yes",1,0)</f>
        <v>1</v>
      </c>
      <c r="H1177">
        <v>2</v>
      </c>
      <c r="I1177" t="s">
        <v>14</v>
      </c>
      <c r="J1177" t="s">
        <v>15</v>
      </c>
      <c r="K1177" t="s">
        <v>16</v>
      </c>
      <c r="L1177" t="s">
        <v>14</v>
      </c>
      <c r="M1177" t="s">
        <v>21</v>
      </c>
      <c r="N1177">
        <v>29.05</v>
      </c>
      <c r="O1177">
        <v>44.75</v>
      </c>
      <c r="P1177" t="s">
        <v>14</v>
      </c>
    </row>
    <row r="1178" spans="1:16" x14ac:dyDescent="0.25">
      <c r="A1178" t="s">
        <v>1200</v>
      </c>
      <c r="B1178" t="s">
        <v>12</v>
      </c>
      <c r="C1178">
        <v>0</v>
      </c>
      <c r="D1178" t="s">
        <v>14</v>
      </c>
      <c r="E1178">
        <f>IF(D1178="Yes",1,0)</f>
        <v>0</v>
      </c>
      <c r="F1178" t="s">
        <v>14</v>
      </c>
      <c r="G1178">
        <f>IF(Table1[[#This Row],[Dependents]]="Yes",1,0)</f>
        <v>0</v>
      </c>
      <c r="H1178">
        <v>35</v>
      </c>
      <c r="I1178" t="s">
        <v>13</v>
      </c>
      <c r="J1178" t="s">
        <v>23</v>
      </c>
      <c r="K1178" t="s">
        <v>16</v>
      </c>
      <c r="L1178" t="s">
        <v>13</v>
      </c>
      <c r="M1178" t="s">
        <v>17</v>
      </c>
      <c r="N1178">
        <v>86.45</v>
      </c>
      <c r="O1178">
        <v>3029.1</v>
      </c>
      <c r="P1178" t="s">
        <v>13</v>
      </c>
    </row>
    <row r="1179" spans="1:16" x14ac:dyDescent="0.25">
      <c r="A1179" t="s">
        <v>1201</v>
      </c>
      <c r="B1179" t="s">
        <v>12</v>
      </c>
      <c r="C1179">
        <v>0</v>
      </c>
      <c r="D1179" t="s">
        <v>13</v>
      </c>
      <c r="E1179">
        <f>IF(D1179="Yes",1,0)</f>
        <v>1</v>
      </c>
      <c r="F1179" t="s">
        <v>14</v>
      </c>
      <c r="G1179">
        <f>IF(Table1[[#This Row],[Dependents]]="Yes",1,0)</f>
        <v>0</v>
      </c>
      <c r="H1179">
        <v>46</v>
      </c>
      <c r="I1179" t="s">
        <v>13</v>
      </c>
      <c r="J1179" t="s">
        <v>15</v>
      </c>
      <c r="K1179" t="s">
        <v>20</v>
      </c>
      <c r="L1179" t="s">
        <v>14</v>
      </c>
      <c r="M1179" t="s">
        <v>27</v>
      </c>
      <c r="N1179">
        <v>70.599999999999994</v>
      </c>
      <c r="O1179">
        <v>3231.05</v>
      </c>
      <c r="P1179" t="s">
        <v>14</v>
      </c>
    </row>
    <row r="1180" spans="1:16" x14ac:dyDescent="0.25">
      <c r="A1180" t="s">
        <v>1202</v>
      </c>
      <c r="B1180" t="s">
        <v>12</v>
      </c>
      <c r="C1180">
        <v>0</v>
      </c>
      <c r="D1180" t="s">
        <v>14</v>
      </c>
      <c r="E1180">
        <f>IF(D1180="Yes",1,0)</f>
        <v>0</v>
      </c>
      <c r="F1180" t="s">
        <v>14</v>
      </c>
      <c r="G1180">
        <f>IF(Table1[[#This Row],[Dependents]]="Yes",1,0)</f>
        <v>0</v>
      </c>
      <c r="H1180">
        <v>54</v>
      </c>
      <c r="I1180" t="s">
        <v>13</v>
      </c>
      <c r="J1180" t="s">
        <v>23</v>
      </c>
      <c r="K1180" t="s">
        <v>30</v>
      </c>
      <c r="L1180" t="s">
        <v>13</v>
      </c>
      <c r="M1180" t="s">
        <v>21</v>
      </c>
      <c r="N1180">
        <v>97.2</v>
      </c>
      <c r="O1180">
        <v>5129.45</v>
      </c>
      <c r="P1180" t="s">
        <v>14</v>
      </c>
    </row>
    <row r="1181" spans="1:16" x14ac:dyDescent="0.25">
      <c r="A1181" t="s">
        <v>1203</v>
      </c>
      <c r="B1181" t="s">
        <v>12</v>
      </c>
      <c r="C1181">
        <v>0</v>
      </c>
      <c r="D1181" t="s">
        <v>13</v>
      </c>
      <c r="E1181">
        <f>IF(D1181="Yes",1,0)</f>
        <v>1</v>
      </c>
      <c r="F1181" t="s">
        <v>14</v>
      </c>
      <c r="G1181">
        <f>IF(Table1[[#This Row],[Dependents]]="Yes",1,0)</f>
        <v>0</v>
      </c>
      <c r="H1181">
        <v>9</v>
      </c>
      <c r="I1181" t="s">
        <v>13</v>
      </c>
      <c r="J1181" t="s">
        <v>23</v>
      </c>
      <c r="K1181" t="s">
        <v>16</v>
      </c>
      <c r="L1181" t="s">
        <v>13</v>
      </c>
      <c r="M1181" t="s">
        <v>21</v>
      </c>
      <c r="N1181">
        <v>75.75</v>
      </c>
      <c r="O1181">
        <v>655.9</v>
      </c>
      <c r="P1181" t="s">
        <v>13</v>
      </c>
    </row>
    <row r="1182" spans="1:16" x14ac:dyDescent="0.25">
      <c r="A1182" t="s">
        <v>1594</v>
      </c>
      <c r="B1182" t="s">
        <v>19</v>
      </c>
      <c r="C1182">
        <v>0</v>
      </c>
      <c r="D1182" t="s">
        <v>13</v>
      </c>
      <c r="E1182">
        <f>IF(D1182="Yes",1,0)</f>
        <v>1</v>
      </c>
      <c r="F1182" t="s">
        <v>14</v>
      </c>
      <c r="G1182">
        <f>IF(Table1[[#This Row],[Dependents]]="Yes",1,0)</f>
        <v>0</v>
      </c>
      <c r="H1182">
        <v>71</v>
      </c>
      <c r="I1182" t="s">
        <v>13</v>
      </c>
      <c r="J1182" t="s">
        <v>23</v>
      </c>
      <c r="K1182" t="s">
        <v>30</v>
      </c>
      <c r="L1182" t="s">
        <v>13</v>
      </c>
      <c r="M1182" t="s">
        <v>17</v>
      </c>
      <c r="N1182">
        <v>116.25</v>
      </c>
      <c r="O1182">
        <v>8564.75</v>
      </c>
      <c r="P1182" t="s">
        <v>14</v>
      </c>
    </row>
    <row r="1183" spans="1:16" x14ac:dyDescent="0.25">
      <c r="A1183" t="s">
        <v>1595</v>
      </c>
      <c r="B1183" t="s">
        <v>19</v>
      </c>
      <c r="C1183">
        <v>0</v>
      </c>
      <c r="D1183" t="s">
        <v>13</v>
      </c>
      <c r="E1183">
        <f>IF(D1183="Yes",1,0)</f>
        <v>1</v>
      </c>
      <c r="F1183" t="s">
        <v>13</v>
      </c>
      <c r="G1183">
        <f>IF(Table1[[#This Row],[Dependents]]="Yes",1,0)</f>
        <v>1</v>
      </c>
      <c r="H1183">
        <v>69</v>
      </c>
      <c r="I1183" t="s">
        <v>13</v>
      </c>
      <c r="J1183" t="s">
        <v>14</v>
      </c>
      <c r="K1183" t="s">
        <v>30</v>
      </c>
      <c r="L1183" t="s">
        <v>14</v>
      </c>
      <c r="M1183" t="s">
        <v>21</v>
      </c>
      <c r="N1183">
        <v>24.45</v>
      </c>
      <c r="O1183">
        <v>1718.2</v>
      </c>
      <c r="P1183" t="s">
        <v>14</v>
      </c>
    </row>
    <row r="1184" spans="1:16" x14ac:dyDescent="0.25">
      <c r="A1184" t="s">
        <v>1206</v>
      </c>
      <c r="B1184" t="s">
        <v>12</v>
      </c>
      <c r="C1184">
        <v>1</v>
      </c>
      <c r="D1184" t="s">
        <v>13</v>
      </c>
      <c r="E1184">
        <f>IF(D1184="Yes",1,0)</f>
        <v>1</v>
      </c>
      <c r="F1184" t="s">
        <v>14</v>
      </c>
      <c r="G1184">
        <f>IF(Table1[[#This Row],[Dependents]]="Yes",1,0)</f>
        <v>0</v>
      </c>
      <c r="H1184">
        <v>30</v>
      </c>
      <c r="I1184" t="s">
        <v>13</v>
      </c>
      <c r="J1184" t="s">
        <v>23</v>
      </c>
      <c r="K1184" t="s">
        <v>16</v>
      </c>
      <c r="L1184" t="s">
        <v>13</v>
      </c>
      <c r="M1184" t="s">
        <v>17</v>
      </c>
      <c r="N1184">
        <v>90.05</v>
      </c>
      <c r="O1184">
        <v>2627.2</v>
      </c>
      <c r="P1184" t="s">
        <v>14</v>
      </c>
    </row>
    <row r="1185" spans="1:16" x14ac:dyDescent="0.25">
      <c r="A1185" t="s">
        <v>1207</v>
      </c>
      <c r="B1185" t="s">
        <v>12</v>
      </c>
      <c r="C1185">
        <v>1</v>
      </c>
      <c r="D1185" t="s">
        <v>13</v>
      </c>
      <c r="E1185">
        <f>IF(D1185="Yes",1,0)</f>
        <v>1</v>
      </c>
      <c r="F1185" t="s">
        <v>14</v>
      </c>
      <c r="G1185">
        <f>IF(Table1[[#This Row],[Dependents]]="Yes",1,0)</f>
        <v>0</v>
      </c>
      <c r="H1185">
        <v>17</v>
      </c>
      <c r="I1185" t="s">
        <v>13</v>
      </c>
      <c r="J1185" t="s">
        <v>23</v>
      </c>
      <c r="K1185" t="s">
        <v>16</v>
      </c>
      <c r="L1185" t="s">
        <v>13</v>
      </c>
      <c r="M1185" t="s">
        <v>21</v>
      </c>
      <c r="N1185">
        <v>85.35</v>
      </c>
      <c r="O1185">
        <v>1463.45</v>
      </c>
      <c r="P1185" t="s">
        <v>13</v>
      </c>
    </row>
    <row r="1186" spans="1:16" x14ac:dyDescent="0.25">
      <c r="A1186" t="s">
        <v>1596</v>
      </c>
      <c r="B1186" t="s">
        <v>19</v>
      </c>
      <c r="C1186">
        <v>1</v>
      </c>
      <c r="D1186" t="s">
        <v>13</v>
      </c>
      <c r="E1186">
        <f>IF(D1186="Yes",1,0)</f>
        <v>1</v>
      </c>
      <c r="F1186" t="s">
        <v>14</v>
      </c>
      <c r="G1186">
        <f>IF(Table1[[#This Row],[Dependents]]="Yes",1,0)</f>
        <v>0</v>
      </c>
      <c r="H1186">
        <v>56</v>
      </c>
      <c r="I1186" t="s">
        <v>13</v>
      </c>
      <c r="J1186" t="s">
        <v>15</v>
      </c>
      <c r="K1186" t="s">
        <v>30</v>
      </c>
      <c r="L1186" t="s">
        <v>13</v>
      </c>
      <c r="M1186" t="s">
        <v>21</v>
      </c>
      <c r="N1186">
        <v>85.65</v>
      </c>
      <c r="O1186">
        <v>4824.45</v>
      </c>
      <c r="P1186" t="s">
        <v>14</v>
      </c>
    </row>
    <row r="1187" spans="1:16" x14ac:dyDescent="0.25">
      <c r="A1187" t="s">
        <v>1209</v>
      </c>
      <c r="B1187" t="s">
        <v>12</v>
      </c>
      <c r="C1187">
        <v>0</v>
      </c>
      <c r="D1187" t="s">
        <v>14</v>
      </c>
      <c r="E1187">
        <f>IF(D1187="Yes",1,0)</f>
        <v>0</v>
      </c>
      <c r="F1187" t="s">
        <v>14</v>
      </c>
      <c r="G1187">
        <f>IF(Table1[[#This Row],[Dependents]]="Yes",1,0)</f>
        <v>0</v>
      </c>
      <c r="H1187">
        <v>1</v>
      </c>
      <c r="I1187" t="s">
        <v>13</v>
      </c>
      <c r="J1187" t="s">
        <v>15</v>
      </c>
      <c r="K1187" t="s">
        <v>16</v>
      </c>
      <c r="L1187" t="s">
        <v>14</v>
      </c>
      <c r="M1187" t="s">
        <v>17</v>
      </c>
      <c r="N1187">
        <v>43.8</v>
      </c>
      <c r="O1187">
        <v>43.8</v>
      </c>
      <c r="P1187" t="s">
        <v>14</v>
      </c>
    </row>
    <row r="1188" spans="1:16" x14ac:dyDescent="0.25">
      <c r="A1188" t="s">
        <v>1597</v>
      </c>
      <c r="B1188" t="s">
        <v>19</v>
      </c>
      <c r="C1188">
        <v>0</v>
      </c>
      <c r="D1188" t="s">
        <v>14</v>
      </c>
      <c r="E1188">
        <f>IF(D1188="Yes",1,0)</f>
        <v>0</v>
      </c>
      <c r="F1188" t="s">
        <v>13</v>
      </c>
      <c r="G1188">
        <f>IF(Table1[[#This Row],[Dependents]]="Yes",1,0)</f>
        <v>1</v>
      </c>
      <c r="H1188">
        <v>56</v>
      </c>
      <c r="I1188" t="s">
        <v>13</v>
      </c>
      <c r="J1188" t="s">
        <v>14</v>
      </c>
      <c r="K1188" t="s">
        <v>20</v>
      </c>
      <c r="L1188" t="s">
        <v>13</v>
      </c>
      <c r="M1188" t="s">
        <v>27</v>
      </c>
      <c r="N1188">
        <v>21.2</v>
      </c>
      <c r="O1188">
        <v>1238.6500000000001</v>
      </c>
      <c r="P1188" t="s">
        <v>14</v>
      </c>
    </row>
    <row r="1189" spans="1:16" x14ac:dyDescent="0.25">
      <c r="A1189" t="s">
        <v>1211</v>
      </c>
      <c r="B1189" t="s">
        <v>12</v>
      </c>
      <c r="C1189">
        <v>0</v>
      </c>
      <c r="D1189" t="s">
        <v>14</v>
      </c>
      <c r="E1189">
        <f>IF(D1189="Yes",1,0)</f>
        <v>0</v>
      </c>
      <c r="F1189" t="s">
        <v>14</v>
      </c>
      <c r="G1189">
        <f>IF(Table1[[#This Row],[Dependents]]="Yes",1,0)</f>
        <v>0</v>
      </c>
      <c r="H1189">
        <v>48</v>
      </c>
      <c r="I1189" t="s">
        <v>13</v>
      </c>
      <c r="J1189" t="s">
        <v>14</v>
      </c>
      <c r="K1189" t="s">
        <v>20</v>
      </c>
      <c r="L1189" t="s">
        <v>14</v>
      </c>
      <c r="M1189" t="s">
        <v>21</v>
      </c>
      <c r="N1189">
        <v>24.35</v>
      </c>
      <c r="O1189">
        <v>1133.7</v>
      </c>
      <c r="P1189" t="s">
        <v>14</v>
      </c>
    </row>
    <row r="1190" spans="1:16" x14ac:dyDescent="0.25">
      <c r="A1190" t="s">
        <v>1601</v>
      </c>
      <c r="B1190" t="s">
        <v>19</v>
      </c>
      <c r="C1190">
        <v>0</v>
      </c>
      <c r="D1190" t="s">
        <v>13</v>
      </c>
      <c r="E1190">
        <f>IF(D1190="Yes",1,0)</f>
        <v>1</v>
      </c>
      <c r="F1190" t="s">
        <v>14</v>
      </c>
      <c r="G1190">
        <f>IF(Table1[[#This Row],[Dependents]]="Yes",1,0)</f>
        <v>0</v>
      </c>
      <c r="H1190">
        <v>66</v>
      </c>
      <c r="I1190" t="s">
        <v>13</v>
      </c>
      <c r="J1190" t="s">
        <v>15</v>
      </c>
      <c r="K1190" t="s">
        <v>16</v>
      </c>
      <c r="L1190" t="s">
        <v>14</v>
      </c>
      <c r="M1190" t="s">
        <v>17</v>
      </c>
      <c r="N1190">
        <v>63.85</v>
      </c>
      <c r="O1190">
        <v>4264.6000000000004</v>
      </c>
      <c r="P1190" t="s">
        <v>14</v>
      </c>
    </row>
    <row r="1191" spans="1:16" x14ac:dyDescent="0.25">
      <c r="A1191" t="s">
        <v>1213</v>
      </c>
      <c r="B1191" t="s">
        <v>12</v>
      </c>
      <c r="C1191">
        <v>0</v>
      </c>
      <c r="D1191" t="s">
        <v>13</v>
      </c>
      <c r="E1191">
        <f>IF(D1191="Yes",1,0)</f>
        <v>1</v>
      </c>
      <c r="F1191" t="s">
        <v>13</v>
      </c>
      <c r="G1191">
        <f>IF(Table1[[#This Row],[Dependents]]="Yes",1,0)</f>
        <v>1</v>
      </c>
      <c r="H1191">
        <v>68</v>
      </c>
      <c r="I1191" t="s">
        <v>13</v>
      </c>
      <c r="J1191" t="s">
        <v>23</v>
      </c>
      <c r="K1191" t="s">
        <v>30</v>
      </c>
      <c r="L1191" t="s">
        <v>13</v>
      </c>
      <c r="M1191" t="s">
        <v>25</v>
      </c>
      <c r="N1191">
        <v>84.4</v>
      </c>
      <c r="O1191">
        <v>5746.75</v>
      </c>
      <c r="P1191" t="s">
        <v>14</v>
      </c>
    </row>
    <row r="1192" spans="1:16" x14ac:dyDescent="0.25">
      <c r="A1192" t="s">
        <v>1602</v>
      </c>
      <c r="B1192" t="s">
        <v>19</v>
      </c>
      <c r="C1192">
        <v>0</v>
      </c>
      <c r="D1192" t="s">
        <v>13</v>
      </c>
      <c r="E1192">
        <f>IF(D1192="Yes",1,0)</f>
        <v>1</v>
      </c>
      <c r="F1192" t="s">
        <v>13</v>
      </c>
      <c r="G1192">
        <f>IF(Table1[[#This Row],[Dependents]]="Yes",1,0)</f>
        <v>1</v>
      </c>
      <c r="H1192">
        <v>52</v>
      </c>
      <c r="I1192" t="s">
        <v>13</v>
      </c>
      <c r="J1192" t="s">
        <v>14</v>
      </c>
      <c r="K1192" t="s">
        <v>30</v>
      </c>
      <c r="L1192" t="s">
        <v>14</v>
      </c>
      <c r="M1192" t="s">
        <v>27</v>
      </c>
      <c r="N1192">
        <v>25.75</v>
      </c>
      <c r="O1192">
        <v>1345.85</v>
      </c>
      <c r="P1192" t="s">
        <v>14</v>
      </c>
    </row>
    <row r="1193" spans="1:16" x14ac:dyDescent="0.25">
      <c r="A1193" t="s">
        <v>1215</v>
      </c>
      <c r="B1193" t="s">
        <v>12</v>
      </c>
      <c r="C1193">
        <v>0</v>
      </c>
      <c r="D1193" t="s">
        <v>13</v>
      </c>
      <c r="E1193">
        <f>IF(D1193="Yes",1,0)</f>
        <v>1</v>
      </c>
      <c r="F1193" t="s">
        <v>13</v>
      </c>
      <c r="G1193">
        <f>IF(Table1[[#This Row],[Dependents]]="Yes",1,0)</f>
        <v>1</v>
      </c>
      <c r="H1193">
        <v>7</v>
      </c>
      <c r="I1193" t="s">
        <v>13</v>
      </c>
      <c r="J1193" t="s">
        <v>14</v>
      </c>
      <c r="K1193" t="s">
        <v>20</v>
      </c>
      <c r="L1193" t="s">
        <v>14</v>
      </c>
      <c r="M1193" t="s">
        <v>27</v>
      </c>
      <c r="N1193">
        <v>20.65</v>
      </c>
      <c r="O1193">
        <v>134.05000000000001</v>
      </c>
      <c r="P1193" t="s">
        <v>14</v>
      </c>
    </row>
    <row r="1194" spans="1:16" x14ac:dyDescent="0.25">
      <c r="A1194" t="s">
        <v>1605</v>
      </c>
      <c r="B1194" t="s">
        <v>19</v>
      </c>
      <c r="C1194">
        <v>1</v>
      </c>
      <c r="D1194" t="s">
        <v>14</v>
      </c>
      <c r="E1194">
        <f>IF(D1194="Yes",1,0)</f>
        <v>0</v>
      </c>
      <c r="F1194" t="s">
        <v>14</v>
      </c>
      <c r="G1194">
        <f>IF(Table1[[#This Row],[Dependents]]="Yes",1,0)</f>
        <v>0</v>
      </c>
      <c r="H1194">
        <v>34</v>
      </c>
      <c r="I1194" t="s">
        <v>13</v>
      </c>
      <c r="J1194" t="s">
        <v>23</v>
      </c>
      <c r="K1194" t="s">
        <v>20</v>
      </c>
      <c r="L1194" t="s">
        <v>13</v>
      </c>
      <c r="M1194" t="s">
        <v>17</v>
      </c>
      <c r="N1194">
        <v>99.85</v>
      </c>
      <c r="O1194">
        <v>3343.15</v>
      </c>
      <c r="P1194" t="s">
        <v>14</v>
      </c>
    </row>
    <row r="1195" spans="1:16" x14ac:dyDescent="0.25">
      <c r="A1195" t="s">
        <v>1217</v>
      </c>
      <c r="B1195" t="s">
        <v>12</v>
      </c>
      <c r="C1195">
        <v>0</v>
      </c>
      <c r="D1195" t="s">
        <v>13</v>
      </c>
      <c r="E1195">
        <f>IF(D1195="Yes",1,0)</f>
        <v>1</v>
      </c>
      <c r="F1195" t="s">
        <v>14</v>
      </c>
      <c r="G1195">
        <f>IF(Table1[[#This Row],[Dependents]]="Yes",1,0)</f>
        <v>0</v>
      </c>
      <c r="H1195">
        <v>29</v>
      </c>
      <c r="I1195" t="s">
        <v>13</v>
      </c>
      <c r="J1195" t="s">
        <v>14</v>
      </c>
      <c r="K1195" t="s">
        <v>16</v>
      </c>
      <c r="L1195" t="s">
        <v>14</v>
      </c>
      <c r="M1195" t="s">
        <v>27</v>
      </c>
      <c r="N1195">
        <v>19.850000000000001</v>
      </c>
      <c r="O1195">
        <v>573.04999999999995</v>
      </c>
      <c r="P1195" t="s">
        <v>14</v>
      </c>
    </row>
    <row r="1196" spans="1:16" x14ac:dyDescent="0.25">
      <c r="A1196" t="s">
        <v>1612</v>
      </c>
      <c r="B1196" t="s">
        <v>19</v>
      </c>
      <c r="C1196">
        <v>1</v>
      </c>
      <c r="D1196" t="s">
        <v>14</v>
      </c>
      <c r="E1196">
        <f>IF(D1196="Yes",1,0)</f>
        <v>0</v>
      </c>
      <c r="F1196" t="s">
        <v>14</v>
      </c>
      <c r="G1196">
        <f>IF(Table1[[#This Row],[Dependents]]="Yes",1,0)</f>
        <v>0</v>
      </c>
      <c r="H1196">
        <v>20</v>
      </c>
      <c r="I1196" t="s">
        <v>13</v>
      </c>
      <c r="J1196" t="s">
        <v>23</v>
      </c>
      <c r="K1196" t="s">
        <v>16</v>
      </c>
      <c r="L1196" t="s">
        <v>14</v>
      </c>
      <c r="M1196" t="s">
        <v>17</v>
      </c>
      <c r="N1196">
        <v>89.95</v>
      </c>
      <c r="O1196">
        <v>1648.45</v>
      </c>
      <c r="P1196" t="s">
        <v>14</v>
      </c>
    </row>
    <row r="1197" spans="1:16" x14ac:dyDescent="0.25">
      <c r="A1197" t="s">
        <v>1219</v>
      </c>
      <c r="B1197" t="s">
        <v>12</v>
      </c>
      <c r="C1197">
        <v>0</v>
      </c>
      <c r="D1197" t="s">
        <v>14</v>
      </c>
      <c r="E1197">
        <f>IF(D1197="Yes",1,0)</f>
        <v>0</v>
      </c>
      <c r="F1197" t="s">
        <v>14</v>
      </c>
      <c r="G1197">
        <f>IF(Table1[[#This Row],[Dependents]]="Yes",1,0)</f>
        <v>0</v>
      </c>
      <c r="H1197">
        <v>34</v>
      </c>
      <c r="I1197" t="s">
        <v>13</v>
      </c>
      <c r="J1197" t="s">
        <v>23</v>
      </c>
      <c r="K1197" t="s">
        <v>16</v>
      </c>
      <c r="L1197" t="s">
        <v>13</v>
      </c>
      <c r="M1197" t="s">
        <v>27</v>
      </c>
      <c r="N1197">
        <v>109.8</v>
      </c>
      <c r="O1197">
        <v>3587.25</v>
      </c>
      <c r="P1197" t="s">
        <v>13</v>
      </c>
    </row>
    <row r="1198" spans="1:16" x14ac:dyDescent="0.25">
      <c r="A1198" t="s">
        <v>1220</v>
      </c>
      <c r="B1198" t="s">
        <v>12</v>
      </c>
      <c r="C1198">
        <v>1</v>
      </c>
      <c r="D1198" t="s">
        <v>14</v>
      </c>
      <c r="E1198">
        <f>IF(D1198="Yes",1,0)</f>
        <v>0</v>
      </c>
      <c r="F1198" t="s">
        <v>14</v>
      </c>
      <c r="G1198">
        <f>IF(Table1[[#This Row],[Dependents]]="Yes",1,0)</f>
        <v>0</v>
      </c>
      <c r="H1198">
        <v>42</v>
      </c>
      <c r="I1198" t="s">
        <v>13</v>
      </c>
      <c r="J1198" t="s">
        <v>23</v>
      </c>
      <c r="K1198" t="s">
        <v>16</v>
      </c>
      <c r="L1198" t="s">
        <v>13</v>
      </c>
      <c r="M1198" t="s">
        <v>17</v>
      </c>
      <c r="N1198">
        <v>84.65</v>
      </c>
      <c r="O1198">
        <v>3541.35</v>
      </c>
      <c r="P1198" t="s">
        <v>13</v>
      </c>
    </row>
    <row r="1199" spans="1:16" x14ac:dyDescent="0.25">
      <c r="A1199" t="s">
        <v>1613</v>
      </c>
      <c r="B1199" t="s">
        <v>19</v>
      </c>
      <c r="C1199">
        <v>0</v>
      </c>
      <c r="D1199" t="s">
        <v>13</v>
      </c>
      <c r="E1199">
        <f>IF(D1199="Yes",1,0)</f>
        <v>1</v>
      </c>
      <c r="F1199" t="s">
        <v>14</v>
      </c>
      <c r="G1199">
        <f>IF(Table1[[#This Row],[Dependents]]="Yes",1,0)</f>
        <v>0</v>
      </c>
      <c r="H1199">
        <v>72</v>
      </c>
      <c r="I1199" t="s">
        <v>13</v>
      </c>
      <c r="J1199" t="s">
        <v>15</v>
      </c>
      <c r="K1199" t="s">
        <v>30</v>
      </c>
      <c r="L1199" t="s">
        <v>13</v>
      </c>
      <c r="M1199" t="s">
        <v>21</v>
      </c>
      <c r="N1199">
        <v>79.349999999999994</v>
      </c>
      <c r="O1199">
        <v>5753.25</v>
      </c>
      <c r="P1199" t="s">
        <v>14</v>
      </c>
    </row>
    <row r="1200" spans="1:16" x14ac:dyDescent="0.25">
      <c r="A1200" t="s">
        <v>1614</v>
      </c>
      <c r="B1200" t="s">
        <v>19</v>
      </c>
      <c r="C1200">
        <v>0</v>
      </c>
      <c r="D1200" t="s">
        <v>13</v>
      </c>
      <c r="E1200">
        <f>IF(D1200="Yes",1,0)</f>
        <v>1</v>
      </c>
      <c r="F1200" t="s">
        <v>13</v>
      </c>
      <c r="G1200">
        <f>IF(Table1[[#This Row],[Dependents]]="Yes",1,0)</f>
        <v>1</v>
      </c>
      <c r="H1200">
        <v>38</v>
      </c>
      <c r="I1200" t="s">
        <v>13</v>
      </c>
      <c r="J1200" t="s">
        <v>23</v>
      </c>
      <c r="K1200" t="s">
        <v>16</v>
      </c>
      <c r="L1200" t="s">
        <v>13</v>
      </c>
      <c r="M1200" t="s">
        <v>25</v>
      </c>
      <c r="N1200">
        <v>101.15</v>
      </c>
      <c r="O1200">
        <v>3956.7</v>
      </c>
      <c r="P1200" t="s">
        <v>14</v>
      </c>
    </row>
    <row r="1201" spans="1:16" x14ac:dyDescent="0.25">
      <c r="A1201" t="s">
        <v>1223</v>
      </c>
      <c r="B1201" t="s">
        <v>12</v>
      </c>
      <c r="C1201">
        <v>0</v>
      </c>
      <c r="D1201" t="s">
        <v>14</v>
      </c>
      <c r="E1201">
        <f>IF(D1201="Yes",1,0)</f>
        <v>0</v>
      </c>
      <c r="F1201" t="s">
        <v>14</v>
      </c>
      <c r="G1201">
        <f>IF(Table1[[#This Row],[Dependents]]="Yes",1,0)</f>
        <v>0</v>
      </c>
      <c r="H1201">
        <v>27</v>
      </c>
      <c r="I1201" t="s">
        <v>13</v>
      </c>
      <c r="J1201" t="s">
        <v>15</v>
      </c>
      <c r="K1201" t="s">
        <v>16</v>
      </c>
      <c r="L1201" t="s">
        <v>13</v>
      </c>
      <c r="M1201" t="s">
        <v>27</v>
      </c>
      <c r="N1201">
        <v>56.15</v>
      </c>
      <c r="O1201">
        <v>1439.35</v>
      </c>
      <c r="P1201" t="s">
        <v>14</v>
      </c>
    </row>
    <row r="1202" spans="1:16" x14ac:dyDescent="0.25">
      <c r="A1202" t="s">
        <v>1224</v>
      </c>
      <c r="B1202" t="s">
        <v>12</v>
      </c>
      <c r="C1202">
        <v>0</v>
      </c>
      <c r="D1202" t="s">
        <v>14</v>
      </c>
      <c r="E1202">
        <f>IF(D1202="Yes",1,0)</f>
        <v>0</v>
      </c>
      <c r="F1202" t="s">
        <v>14</v>
      </c>
      <c r="G1202">
        <f>IF(Table1[[#This Row],[Dependents]]="Yes",1,0)</f>
        <v>0</v>
      </c>
      <c r="H1202">
        <v>1</v>
      </c>
      <c r="I1202" t="s">
        <v>13</v>
      </c>
      <c r="J1202" t="s">
        <v>23</v>
      </c>
      <c r="K1202" t="s">
        <v>16</v>
      </c>
      <c r="L1202" t="s">
        <v>14</v>
      </c>
      <c r="M1202" t="s">
        <v>27</v>
      </c>
      <c r="N1202">
        <v>85.8</v>
      </c>
      <c r="O1202">
        <v>85.8</v>
      </c>
      <c r="P1202" t="s">
        <v>13</v>
      </c>
    </row>
    <row r="1203" spans="1:16" x14ac:dyDescent="0.25">
      <c r="A1203" t="s">
        <v>1616</v>
      </c>
      <c r="B1203" t="s">
        <v>19</v>
      </c>
      <c r="C1203">
        <v>0</v>
      </c>
      <c r="D1203" t="s">
        <v>14</v>
      </c>
      <c r="E1203">
        <f>IF(D1203="Yes",1,0)</f>
        <v>0</v>
      </c>
      <c r="F1203" t="s">
        <v>14</v>
      </c>
      <c r="G1203">
        <f>IF(Table1[[#This Row],[Dependents]]="Yes",1,0)</f>
        <v>0</v>
      </c>
      <c r="H1203">
        <v>33</v>
      </c>
      <c r="I1203" t="s">
        <v>14</v>
      </c>
      <c r="J1203" t="s">
        <v>15</v>
      </c>
      <c r="K1203" t="s">
        <v>20</v>
      </c>
      <c r="L1203" t="s">
        <v>13</v>
      </c>
      <c r="M1203" t="s">
        <v>17</v>
      </c>
      <c r="N1203">
        <v>39.1</v>
      </c>
      <c r="O1203">
        <v>1309</v>
      </c>
      <c r="P1203" t="s">
        <v>14</v>
      </c>
    </row>
    <row r="1204" spans="1:16" x14ac:dyDescent="0.25">
      <c r="A1204" t="s">
        <v>1617</v>
      </c>
      <c r="B1204" t="s">
        <v>19</v>
      </c>
      <c r="C1204">
        <v>0</v>
      </c>
      <c r="D1204" t="s">
        <v>13</v>
      </c>
      <c r="E1204">
        <f>IF(D1204="Yes",1,0)</f>
        <v>1</v>
      </c>
      <c r="F1204" t="s">
        <v>13</v>
      </c>
      <c r="G1204">
        <f>IF(Table1[[#This Row],[Dependents]]="Yes",1,0)</f>
        <v>1</v>
      </c>
      <c r="H1204">
        <v>58</v>
      </c>
      <c r="I1204" t="s">
        <v>13</v>
      </c>
      <c r="J1204" t="s">
        <v>14</v>
      </c>
      <c r="K1204" t="s">
        <v>20</v>
      </c>
      <c r="L1204" t="s">
        <v>13</v>
      </c>
      <c r="M1204" t="s">
        <v>17</v>
      </c>
      <c r="N1204">
        <v>19.55</v>
      </c>
      <c r="O1204">
        <v>1108.8</v>
      </c>
      <c r="P1204" t="s">
        <v>14</v>
      </c>
    </row>
    <row r="1205" spans="1:16" x14ac:dyDescent="0.25">
      <c r="A1205" t="s">
        <v>1227</v>
      </c>
      <c r="B1205" t="s">
        <v>12</v>
      </c>
      <c r="C1205">
        <v>0</v>
      </c>
      <c r="D1205" t="s">
        <v>13</v>
      </c>
      <c r="E1205">
        <f>IF(D1205="Yes",1,0)</f>
        <v>1</v>
      </c>
      <c r="F1205" t="s">
        <v>13</v>
      </c>
      <c r="G1205">
        <f>IF(Table1[[#This Row],[Dependents]]="Yes",1,0)</f>
        <v>1</v>
      </c>
      <c r="H1205">
        <v>3</v>
      </c>
      <c r="I1205" t="s">
        <v>13</v>
      </c>
      <c r="J1205" t="s">
        <v>15</v>
      </c>
      <c r="K1205" t="s">
        <v>16</v>
      </c>
      <c r="L1205" t="s">
        <v>14</v>
      </c>
      <c r="M1205" t="s">
        <v>27</v>
      </c>
      <c r="N1205">
        <v>44.3</v>
      </c>
      <c r="O1205">
        <v>134.5</v>
      </c>
      <c r="P1205" t="s">
        <v>13</v>
      </c>
    </row>
    <row r="1206" spans="1:16" x14ac:dyDescent="0.25">
      <c r="A1206" t="s">
        <v>1228</v>
      </c>
      <c r="B1206" t="s">
        <v>12</v>
      </c>
      <c r="C1206">
        <v>0</v>
      </c>
      <c r="D1206" t="s">
        <v>14</v>
      </c>
      <c r="E1206">
        <f>IF(D1206="Yes",1,0)</f>
        <v>0</v>
      </c>
      <c r="F1206" t="s">
        <v>14</v>
      </c>
      <c r="G1206">
        <f>IF(Table1[[#This Row],[Dependents]]="Yes",1,0)</f>
        <v>0</v>
      </c>
      <c r="H1206">
        <v>53</v>
      </c>
      <c r="I1206" t="s">
        <v>13</v>
      </c>
      <c r="J1206" t="s">
        <v>23</v>
      </c>
      <c r="K1206" t="s">
        <v>16</v>
      </c>
      <c r="L1206" t="s">
        <v>14</v>
      </c>
      <c r="M1206" t="s">
        <v>17</v>
      </c>
      <c r="N1206">
        <v>90.8</v>
      </c>
      <c r="O1206">
        <v>4921.2</v>
      </c>
      <c r="P1206" t="s">
        <v>14</v>
      </c>
    </row>
    <row r="1207" spans="1:16" x14ac:dyDescent="0.25">
      <c r="A1207" t="s">
        <v>1620</v>
      </c>
      <c r="B1207" t="s">
        <v>19</v>
      </c>
      <c r="C1207">
        <v>0</v>
      </c>
      <c r="D1207" t="s">
        <v>13</v>
      </c>
      <c r="E1207">
        <f>IF(D1207="Yes",1,0)</f>
        <v>1</v>
      </c>
      <c r="F1207" t="s">
        <v>13</v>
      </c>
      <c r="G1207">
        <f>IF(Table1[[#This Row],[Dependents]]="Yes",1,0)</f>
        <v>1</v>
      </c>
      <c r="H1207">
        <v>36</v>
      </c>
      <c r="I1207" t="s">
        <v>13</v>
      </c>
      <c r="J1207" t="s">
        <v>14</v>
      </c>
      <c r="K1207" t="s">
        <v>30</v>
      </c>
      <c r="L1207" t="s">
        <v>14</v>
      </c>
      <c r="M1207" t="s">
        <v>25</v>
      </c>
      <c r="N1207">
        <v>19.45</v>
      </c>
      <c r="O1207">
        <v>754.5</v>
      </c>
      <c r="P1207" t="s">
        <v>14</v>
      </c>
    </row>
    <row r="1208" spans="1:16" x14ac:dyDescent="0.25">
      <c r="A1208" t="s">
        <v>1621</v>
      </c>
      <c r="B1208" t="s">
        <v>19</v>
      </c>
      <c r="C1208">
        <v>0</v>
      </c>
      <c r="D1208" t="s">
        <v>14</v>
      </c>
      <c r="E1208">
        <f>IF(D1208="Yes",1,0)</f>
        <v>0</v>
      </c>
      <c r="F1208" t="s">
        <v>14</v>
      </c>
      <c r="G1208">
        <f>IF(Table1[[#This Row],[Dependents]]="Yes",1,0)</f>
        <v>0</v>
      </c>
      <c r="H1208">
        <v>54</v>
      </c>
      <c r="I1208" t="s">
        <v>13</v>
      </c>
      <c r="J1208" t="s">
        <v>15</v>
      </c>
      <c r="K1208" t="s">
        <v>16</v>
      </c>
      <c r="L1208" t="s">
        <v>13</v>
      </c>
      <c r="M1208" t="s">
        <v>27</v>
      </c>
      <c r="N1208">
        <v>69.900000000000006</v>
      </c>
      <c r="O1208">
        <v>3883.3</v>
      </c>
      <c r="P1208" t="s">
        <v>14</v>
      </c>
    </row>
    <row r="1209" spans="1:16" x14ac:dyDescent="0.25">
      <c r="A1209" t="s">
        <v>1622</v>
      </c>
      <c r="B1209" t="s">
        <v>19</v>
      </c>
      <c r="C1209">
        <v>0</v>
      </c>
      <c r="D1209" t="s">
        <v>13</v>
      </c>
      <c r="E1209">
        <f>IF(D1209="Yes",1,0)</f>
        <v>1</v>
      </c>
      <c r="F1209" t="s">
        <v>13</v>
      </c>
      <c r="G1209">
        <f>IF(Table1[[#This Row],[Dependents]]="Yes",1,0)</f>
        <v>1</v>
      </c>
      <c r="H1209">
        <v>23</v>
      </c>
      <c r="I1209" t="s">
        <v>13</v>
      </c>
      <c r="J1209" t="s">
        <v>15</v>
      </c>
      <c r="K1209" t="s">
        <v>30</v>
      </c>
      <c r="L1209" t="s">
        <v>14</v>
      </c>
      <c r="M1209" t="s">
        <v>27</v>
      </c>
      <c r="N1209">
        <v>59.7</v>
      </c>
      <c r="O1209">
        <v>1414.2</v>
      </c>
      <c r="P1209" t="s">
        <v>14</v>
      </c>
    </row>
    <row r="1210" spans="1:16" x14ac:dyDescent="0.25">
      <c r="A1210" t="s">
        <v>1624</v>
      </c>
      <c r="B1210" t="s">
        <v>19</v>
      </c>
      <c r="C1210">
        <v>1</v>
      </c>
      <c r="D1210" t="s">
        <v>14</v>
      </c>
      <c r="E1210">
        <f>IF(D1210="Yes",1,0)</f>
        <v>0</v>
      </c>
      <c r="F1210" t="s">
        <v>14</v>
      </c>
      <c r="G1210">
        <f>IF(Table1[[#This Row],[Dependents]]="Yes",1,0)</f>
        <v>0</v>
      </c>
      <c r="H1210">
        <v>5</v>
      </c>
      <c r="I1210" t="s">
        <v>13</v>
      </c>
      <c r="J1210" t="s">
        <v>23</v>
      </c>
      <c r="K1210" t="s">
        <v>16</v>
      </c>
      <c r="L1210" t="s">
        <v>13</v>
      </c>
      <c r="M1210" t="s">
        <v>27</v>
      </c>
      <c r="N1210">
        <v>71.45</v>
      </c>
      <c r="O1210">
        <v>371.6</v>
      </c>
      <c r="P1210" t="s">
        <v>14</v>
      </c>
    </row>
    <row r="1211" spans="1:16" x14ac:dyDescent="0.25">
      <c r="A1211" t="s">
        <v>1625</v>
      </c>
      <c r="B1211" t="s">
        <v>19</v>
      </c>
      <c r="C1211">
        <v>0</v>
      </c>
      <c r="D1211" t="s">
        <v>13</v>
      </c>
      <c r="E1211">
        <f>IF(D1211="Yes",1,0)</f>
        <v>1</v>
      </c>
      <c r="F1211" t="s">
        <v>13</v>
      </c>
      <c r="G1211">
        <f>IF(Table1[[#This Row],[Dependents]]="Yes",1,0)</f>
        <v>1</v>
      </c>
      <c r="H1211">
        <v>27</v>
      </c>
      <c r="I1211" t="s">
        <v>14</v>
      </c>
      <c r="J1211" t="s">
        <v>15</v>
      </c>
      <c r="K1211" t="s">
        <v>20</v>
      </c>
      <c r="L1211" t="s">
        <v>13</v>
      </c>
      <c r="M1211" t="s">
        <v>25</v>
      </c>
      <c r="N1211">
        <v>45.85</v>
      </c>
      <c r="O1211">
        <v>1246.4000000000001</v>
      </c>
      <c r="P1211" t="s">
        <v>14</v>
      </c>
    </row>
    <row r="1212" spans="1:16" x14ac:dyDescent="0.25">
      <c r="A1212" t="s">
        <v>1628</v>
      </c>
      <c r="B1212" t="s">
        <v>19</v>
      </c>
      <c r="C1212">
        <v>0</v>
      </c>
      <c r="D1212" t="s">
        <v>13</v>
      </c>
      <c r="E1212">
        <f>IF(D1212="Yes",1,0)</f>
        <v>1</v>
      </c>
      <c r="F1212" t="s">
        <v>13</v>
      </c>
      <c r="G1212">
        <f>IF(Table1[[#This Row],[Dependents]]="Yes",1,0)</f>
        <v>1</v>
      </c>
      <c r="H1212">
        <v>44</v>
      </c>
      <c r="I1212" t="s">
        <v>13</v>
      </c>
      <c r="J1212" t="s">
        <v>14</v>
      </c>
      <c r="K1212" t="s">
        <v>20</v>
      </c>
      <c r="L1212" t="s">
        <v>14</v>
      </c>
      <c r="M1212" t="s">
        <v>17</v>
      </c>
      <c r="N1212">
        <v>24.85</v>
      </c>
      <c r="O1212">
        <v>1013.6</v>
      </c>
      <c r="P1212" t="s">
        <v>14</v>
      </c>
    </row>
    <row r="1213" spans="1:16" x14ac:dyDescent="0.25">
      <c r="A1213" t="s">
        <v>1235</v>
      </c>
      <c r="B1213" t="s">
        <v>12</v>
      </c>
      <c r="C1213">
        <v>0</v>
      </c>
      <c r="D1213" t="s">
        <v>14</v>
      </c>
      <c r="E1213">
        <f>IF(D1213="Yes",1,0)</f>
        <v>0</v>
      </c>
      <c r="F1213" t="s">
        <v>14</v>
      </c>
      <c r="G1213">
        <f>IF(Table1[[#This Row],[Dependents]]="Yes",1,0)</f>
        <v>0</v>
      </c>
      <c r="H1213">
        <v>46</v>
      </c>
      <c r="I1213" t="s">
        <v>13</v>
      </c>
      <c r="J1213" t="s">
        <v>23</v>
      </c>
      <c r="K1213" t="s">
        <v>16</v>
      </c>
      <c r="L1213" t="s">
        <v>14</v>
      </c>
      <c r="M1213" t="s">
        <v>21</v>
      </c>
      <c r="N1213">
        <v>96.05</v>
      </c>
      <c r="O1213">
        <v>4399.5</v>
      </c>
      <c r="P1213" t="s">
        <v>13</v>
      </c>
    </row>
    <row r="1214" spans="1:16" x14ac:dyDescent="0.25">
      <c r="A1214" t="s">
        <v>1236</v>
      </c>
      <c r="B1214" t="s">
        <v>12</v>
      </c>
      <c r="C1214">
        <v>0</v>
      </c>
      <c r="D1214" t="s">
        <v>14</v>
      </c>
      <c r="E1214">
        <f>IF(D1214="Yes",1,0)</f>
        <v>0</v>
      </c>
      <c r="F1214" t="s">
        <v>14</v>
      </c>
      <c r="G1214">
        <f>IF(Table1[[#This Row],[Dependents]]="Yes",1,0)</f>
        <v>0</v>
      </c>
      <c r="H1214">
        <v>9</v>
      </c>
      <c r="I1214" t="s">
        <v>13</v>
      </c>
      <c r="J1214" t="s">
        <v>23</v>
      </c>
      <c r="K1214" t="s">
        <v>16</v>
      </c>
      <c r="L1214" t="s">
        <v>13</v>
      </c>
      <c r="M1214" t="s">
        <v>17</v>
      </c>
      <c r="N1214">
        <v>76.849999999999994</v>
      </c>
      <c r="O1214">
        <v>663.55</v>
      </c>
      <c r="P1214" t="s">
        <v>14</v>
      </c>
    </row>
    <row r="1215" spans="1:16" x14ac:dyDescent="0.25">
      <c r="A1215" t="s">
        <v>1237</v>
      </c>
      <c r="B1215" t="s">
        <v>12</v>
      </c>
      <c r="C1215">
        <v>0</v>
      </c>
      <c r="D1215" t="s">
        <v>14</v>
      </c>
      <c r="E1215">
        <f>IF(D1215="Yes",1,0)</f>
        <v>0</v>
      </c>
      <c r="F1215" t="s">
        <v>14</v>
      </c>
      <c r="G1215">
        <f>IF(Table1[[#This Row],[Dependents]]="Yes",1,0)</f>
        <v>0</v>
      </c>
      <c r="H1215">
        <v>8</v>
      </c>
      <c r="I1215" t="s">
        <v>13</v>
      </c>
      <c r="J1215" t="s">
        <v>14</v>
      </c>
      <c r="K1215" t="s">
        <v>30</v>
      </c>
      <c r="L1215" t="s">
        <v>14</v>
      </c>
      <c r="M1215" t="s">
        <v>27</v>
      </c>
      <c r="N1215">
        <v>20.25</v>
      </c>
      <c r="O1215">
        <v>174.65</v>
      </c>
      <c r="P1215" t="s">
        <v>14</v>
      </c>
    </row>
    <row r="1216" spans="1:16" x14ac:dyDescent="0.25">
      <c r="A1216" t="s">
        <v>1631</v>
      </c>
      <c r="B1216" t="s">
        <v>19</v>
      </c>
      <c r="C1216">
        <v>0</v>
      </c>
      <c r="D1216" t="s">
        <v>14</v>
      </c>
      <c r="E1216">
        <f>IF(D1216="Yes",1,0)</f>
        <v>0</v>
      </c>
      <c r="F1216" t="s">
        <v>14</v>
      </c>
      <c r="G1216">
        <f>IF(Table1[[#This Row],[Dependents]]="Yes",1,0)</f>
        <v>0</v>
      </c>
      <c r="H1216">
        <v>11</v>
      </c>
      <c r="I1216" t="s">
        <v>13</v>
      </c>
      <c r="J1216" t="s">
        <v>15</v>
      </c>
      <c r="K1216" t="s">
        <v>16</v>
      </c>
      <c r="L1216" t="s">
        <v>13</v>
      </c>
      <c r="M1216" t="s">
        <v>17</v>
      </c>
      <c r="N1216">
        <v>69.349999999999994</v>
      </c>
      <c r="O1216">
        <v>712.25</v>
      </c>
      <c r="P1216" t="s">
        <v>14</v>
      </c>
    </row>
    <row r="1217" spans="1:16" x14ac:dyDescent="0.25">
      <c r="A1217" t="s">
        <v>1239</v>
      </c>
      <c r="B1217" t="s">
        <v>12</v>
      </c>
      <c r="C1217">
        <v>0</v>
      </c>
      <c r="D1217" t="s">
        <v>14</v>
      </c>
      <c r="E1217">
        <f>IF(D1217="Yes",1,0)</f>
        <v>0</v>
      </c>
      <c r="F1217" t="s">
        <v>14</v>
      </c>
      <c r="G1217">
        <f>IF(Table1[[#This Row],[Dependents]]="Yes",1,0)</f>
        <v>0</v>
      </c>
      <c r="H1217">
        <v>8</v>
      </c>
      <c r="I1217" t="s">
        <v>13</v>
      </c>
      <c r="J1217" t="s">
        <v>23</v>
      </c>
      <c r="K1217" t="s">
        <v>16</v>
      </c>
      <c r="L1217" t="s">
        <v>13</v>
      </c>
      <c r="M1217" t="s">
        <v>25</v>
      </c>
      <c r="N1217">
        <v>74.599999999999994</v>
      </c>
      <c r="O1217">
        <v>548.9</v>
      </c>
      <c r="P1217" t="s">
        <v>14</v>
      </c>
    </row>
    <row r="1218" spans="1:16" x14ac:dyDescent="0.25">
      <c r="A1218" t="s">
        <v>1633</v>
      </c>
      <c r="B1218" t="s">
        <v>19</v>
      </c>
      <c r="C1218">
        <v>1</v>
      </c>
      <c r="D1218" t="s">
        <v>13</v>
      </c>
      <c r="E1218">
        <f>IF(D1218="Yes",1,0)</f>
        <v>1</v>
      </c>
      <c r="F1218" t="s">
        <v>14</v>
      </c>
      <c r="G1218">
        <f>IF(Table1[[#This Row],[Dependents]]="Yes",1,0)</f>
        <v>0</v>
      </c>
      <c r="H1218">
        <v>72</v>
      </c>
      <c r="I1218" t="s">
        <v>13</v>
      </c>
      <c r="J1218" t="s">
        <v>15</v>
      </c>
      <c r="K1218" t="s">
        <v>30</v>
      </c>
      <c r="L1218" t="s">
        <v>14</v>
      </c>
      <c r="M1218" t="s">
        <v>21</v>
      </c>
      <c r="N1218">
        <v>74.400000000000006</v>
      </c>
      <c r="O1218">
        <v>5360.75</v>
      </c>
      <c r="P1218" t="s">
        <v>14</v>
      </c>
    </row>
    <row r="1219" spans="1:16" x14ac:dyDescent="0.25">
      <c r="A1219" t="s">
        <v>1634</v>
      </c>
      <c r="B1219" t="s">
        <v>19</v>
      </c>
      <c r="C1219">
        <v>1</v>
      </c>
      <c r="D1219" t="s">
        <v>13</v>
      </c>
      <c r="E1219">
        <f>IF(D1219="Yes",1,0)</f>
        <v>1</v>
      </c>
      <c r="F1219" t="s">
        <v>14</v>
      </c>
      <c r="G1219">
        <f>IF(Table1[[#This Row],[Dependents]]="Yes",1,0)</f>
        <v>0</v>
      </c>
      <c r="H1219">
        <v>72</v>
      </c>
      <c r="I1219" t="s">
        <v>13</v>
      </c>
      <c r="J1219" t="s">
        <v>23</v>
      </c>
      <c r="K1219" t="s">
        <v>30</v>
      </c>
      <c r="L1219" t="s">
        <v>13</v>
      </c>
      <c r="M1219" t="s">
        <v>21</v>
      </c>
      <c r="N1219">
        <v>93.05</v>
      </c>
      <c r="O1219">
        <v>6735.05</v>
      </c>
      <c r="P1219" t="s">
        <v>14</v>
      </c>
    </row>
    <row r="1220" spans="1:16" x14ac:dyDescent="0.25">
      <c r="A1220" t="s">
        <v>1242</v>
      </c>
      <c r="B1220" t="s">
        <v>12</v>
      </c>
      <c r="C1220">
        <v>0</v>
      </c>
      <c r="D1220" t="s">
        <v>13</v>
      </c>
      <c r="E1220">
        <f>IF(D1220="Yes",1,0)</f>
        <v>1</v>
      </c>
      <c r="F1220" t="s">
        <v>13</v>
      </c>
      <c r="G1220">
        <f>IF(Table1[[#This Row],[Dependents]]="Yes",1,0)</f>
        <v>1</v>
      </c>
      <c r="H1220">
        <v>23</v>
      </c>
      <c r="I1220" t="s">
        <v>13</v>
      </c>
      <c r="J1220" t="s">
        <v>14</v>
      </c>
      <c r="K1220" t="s">
        <v>30</v>
      </c>
      <c r="L1220" t="s">
        <v>14</v>
      </c>
      <c r="M1220" t="s">
        <v>27</v>
      </c>
      <c r="N1220">
        <v>25.1</v>
      </c>
      <c r="O1220">
        <v>611.45000000000005</v>
      </c>
      <c r="P1220" t="s">
        <v>14</v>
      </c>
    </row>
    <row r="1221" spans="1:16" x14ac:dyDescent="0.25">
      <c r="A1221" t="s">
        <v>1243</v>
      </c>
      <c r="B1221" t="s">
        <v>12</v>
      </c>
      <c r="C1221">
        <v>0</v>
      </c>
      <c r="D1221" t="s">
        <v>14</v>
      </c>
      <c r="E1221">
        <f>IF(D1221="Yes",1,0)</f>
        <v>0</v>
      </c>
      <c r="F1221" t="s">
        <v>14</v>
      </c>
      <c r="G1221">
        <f>IF(Table1[[#This Row],[Dependents]]="Yes",1,0)</f>
        <v>0</v>
      </c>
      <c r="H1221">
        <v>4</v>
      </c>
      <c r="I1221" t="s">
        <v>13</v>
      </c>
      <c r="J1221" t="s">
        <v>23</v>
      </c>
      <c r="K1221" t="s">
        <v>16</v>
      </c>
      <c r="L1221" t="s">
        <v>13</v>
      </c>
      <c r="M1221" t="s">
        <v>17</v>
      </c>
      <c r="N1221">
        <v>80.150000000000006</v>
      </c>
      <c r="O1221">
        <v>319.85000000000002</v>
      </c>
      <c r="P1221" t="s">
        <v>14</v>
      </c>
    </row>
    <row r="1222" spans="1:16" x14ac:dyDescent="0.25">
      <c r="A1222" t="s">
        <v>1244</v>
      </c>
      <c r="B1222" t="s">
        <v>12</v>
      </c>
      <c r="C1222">
        <v>1</v>
      </c>
      <c r="D1222" t="s">
        <v>13</v>
      </c>
      <c r="E1222">
        <f>IF(D1222="Yes",1,0)</f>
        <v>1</v>
      </c>
      <c r="F1222" t="s">
        <v>14</v>
      </c>
      <c r="G1222">
        <f>IF(Table1[[#This Row],[Dependents]]="Yes",1,0)</f>
        <v>0</v>
      </c>
      <c r="H1222">
        <v>67</v>
      </c>
      <c r="I1222" t="s">
        <v>13</v>
      </c>
      <c r="J1222" t="s">
        <v>23</v>
      </c>
      <c r="K1222" t="s">
        <v>20</v>
      </c>
      <c r="L1222" t="s">
        <v>13</v>
      </c>
      <c r="M1222" t="s">
        <v>25</v>
      </c>
      <c r="N1222">
        <v>105.4</v>
      </c>
      <c r="O1222">
        <v>7035.6</v>
      </c>
      <c r="P1222" t="s">
        <v>14</v>
      </c>
    </row>
    <row r="1223" spans="1:16" x14ac:dyDescent="0.25">
      <c r="A1223" t="s">
        <v>1245</v>
      </c>
      <c r="B1223" t="s">
        <v>12</v>
      </c>
      <c r="C1223">
        <v>0</v>
      </c>
      <c r="D1223" t="s">
        <v>13</v>
      </c>
      <c r="E1223">
        <f>IF(D1223="Yes",1,0)</f>
        <v>1</v>
      </c>
      <c r="F1223" t="s">
        <v>14</v>
      </c>
      <c r="G1223">
        <f>IF(Table1[[#This Row],[Dependents]]="Yes",1,0)</f>
        <v>0</v>
      </c>
      <c r="H1223">
        <v>72</v>
      </c>
      <c r="I1223" t="s">
        <v>13</v>
      </c>
      <c r="J1223" t="s">
        <v>14</v>
      </c>
      <c r="K1223" t="s">
        <v>30</v>
      </c>
      <c r="L1223" t="s">
        <v>14</v>
      </c>
      <c r="M1223" t="s">
        <v>25</v>
      </c>
      <c r="N1223">
        <v>25</v>
      </c>
      <c r="O1223">
        <v>1849.2</v>
      </c>
      <c r="P1223" t="s">
        <v>14</v>
      </c>
    </row>
    <row r="1224" spans="1:16" x14ac:dyDescent="0.25">
      <c r="A1224" t="s">
        <v>1638</v>
      </c>
      <c r="B1224" t="s">
        <v>19</v>
      </c>
      <c r="C1224">
        <v>0</v>
      </c>
      <c r="D1224" t="s">
        <v>14</v>
      </c>
      <c r="E1224">
        <f>IF(D1224="Yes",1,0)</f>
        <v>0</v>
      </c>
      <c r="F1224" t="s">
        <v>14</v>
      </c>
      <c r="G1224">
        <f>IF(Table1[[#This Row],[Dependents]]="Yes",1,0)</f>
        <v>0</v>
      </c>
      <c r="H1224">
        <v>56</v>
      </c>
      <c r="I1224" t="s">
        <v>13</v>
      </c>
      <c r="J1224" t="s">
        <v>15</v>
      </c>
      <c r="K1224" t="s">
        <v>20</v>
      </c>
      <c r="L1224" t="s">
        <v>14</v>
      </c>
      <c r="M1224" t="s">
        <v>27</v>
      </c>
      <c r="N1224">
        <v>52.7</v>
      </c>
      <c r="O1224">
        <v>3019.7</v>
      </c>
      <c r="P1224" t="s">
        <v>14</v>
      </c>
    </row>
    <row r="1225" spans="1:16" x14ac:dyDescent="0.25">
      <c r="A1225" t="s">
        <v>1641</v>
      </c>
      <c r="B1225" t="s">
        <v>19</v>
      </c>
      <c r="C1225">
        <v>0</v>
      </c>
      <c r="D1225" t="s">
        <v>14</v>
      </c>
      <c r="E1225">
        <f>IF(D1225="Yes",1,0)</f>
        <v>0</v>
      </c>
      <c r="F1225" t="s">
        <v>14</v>
      </c>
      <c r="G1225">
        <f>IF(Table1[[#This Row],[Dependents]]="Yes",1,0)</f>
        <v>0</v>
      </c>
      <c r="H1225">
        <v>70</v>
      </c>
      <c r="I1225" t="s">
        <v>13</v>
      </c>
      <c r="J1225" t="s">
        <v>23</v>
      </c>
      <c r="K1225" t="s">
        <v>30</v>
      </c>
      <c r="L1225" t="s">
        <v>13</v>
      </c>
      <c r="M1225" t="s">
        <v>21</v>
      </c>
      <c r="N1225">
        <v>114.95</v>
      </c>
      <c r="O1225">
        <v>7711.25</v>
      </c>
      <c r="P1225" t="s">
        <v>14</v>
      </c>
    </row>
    <row r="1226" spans="1:16" x14ac:dyDescent="0.25">
      <c r="A1226" t="s">
        <v>1248</v>
      </c>
      <c r="B1226" t="s">
        <v>12</v>
      </c>
      <c r="C1226">
        <v>0</v>
      </c>
      <c r="D1226" t="s">
        <v>14</v>
      </c>
      <c r="E1226">
        <f>IF(D1226="Yes",1,0)</f>
        <v>0</v>
      </c>
      <c r="F1226" t="s">
        <v>13</v>
      </c>
      <c r="G1226">
        <f>IF(Table1[[#This Row],[Dependents]]="Yes",1,0)</f>
        <v>1</v>
      </c>
      <c r="H1226">
        <v>35</v>
      </c>
      <c r="I1226" t="s">
        <v>13</v>
      </c>
      <c r="J1226" t="s">
        <v>15</v>
      </c>
      <c r="K1226" t="s">
        <v>16</v>
      </c>
      <c r="L1226" t="s">
        <v>14</v>
      </c>
      <c r="M1226" t="s">
        <v>27</v>
      </c>
      <c r="N1226">
        <v>50.15</v>
      </c>
      <c r="O1226">
        <v>1655.35</v>
      </c>
      <c r="P1226" t="s">
        <v>14</v>
      </c>
    </row>
    <row r="1227" spans="1:16" x14ac:dyDescent="0.25">
      <c r="A1227" t="s">
        <v>1642</v>
      </c>
      <c r="B1227" t="s">
        <v>19</v>
      </c>
      <c r="C1227">
        <v>1</v>
      </c>
      <c r="D1227" t="s">
        <v>13</v>
      </c>
      <c r="E1227">
        <f>IF(D1227="Yes",1,0)</f>
        <v>1</v>
      </c>
      <c r="F1227" t="s">
        <v>14</v>
      </c>
      <c r="G1227">
        <f>IF(Table1[[#This Row],[Dependents]]="Yes",1,0)</f>
        <v>0</v>
      </c>
      <c r="H1227">
        <v>52</v>
      </c>
      <c r="I1227" t="s">
        <v>13</v>
      </c>
      <c r="J1227" t="s">
        <v>23</v>
      </c>
      <c r="K1227" t="s">
        <v>20</v>
      </c>
      <c r="L1227" t="s">
        <v>13</v>
      </c>
      <c r="M1227" t="s">
        <v>21</v>
      </c>
      <c r="N1227">
        <v>104.45</v>
      </c>
      <c r="O1227">
        <v>5481.25</v>
      </c>
      <c r="P1227" t="s">
        <v>14</v>
      </c>
    </row>
    <row r="1228" spans="1:16" x14ac:dyDescent="0.25">
      <c r="A1228" t="s">
        <v>1250</v>
      </c>
      <c r="B1228" t="s">
        <v>12</v>
      </c>
      <c r="C1228">
        <v>0</v>
      </c>
      <c r="D1228" t="s">
        <v>13</v>
      </c>
      <c r="E1228">
        <f>IF(D1228="Yes",1,0)</f>
        <v>1</v>
      </c>
      <c r="F1228" t="s">
        <v>13</v>
      </c>
      <c r="G1228">
        <f>IF(Table1[[#This Row],[Dependents]]="Yes",1,0)</f>
        <v>1</v>
      </c>
      <c r="H1228">
        <v>26</v>
      </c>
      <c r="I1228" t="s">
        <v>13</v>
      </c>
      <c r="J1228" t="s">
        <v>15</v>
      </c>
      <c r="K1228" t="s">
        <v>16</v>
      </c>
      <c r="L1228" t="s">
        <v>13</v>
      </c>
      <c r="M1228" t="s">
        <v>17</v>
      </c>
      <c r="N1228">
        <v>60.05</v>
      </c>
      <c r="O1228">
        <v>1616.15</v>
      </c>
      <c r="P1228" t="s">
        <v>13</v>
      </c>
    </row>
    <row r="1229" spans="1:16" x14ac:dyDescent="0.25">
      <c r="A1229" t="s">
        <v>1648</v>
      </c>
      <c r="B1229" t="s">
        <v>19</v>
      </c>
      <c r="C1229">
        <v>0</v>
      </c>
      <c r="D1229" t="s">
        <v>14</v>
      </c>
      <c r="E1229">
        <f>IF(D1229="Yes",1,0)</f>
        <v>0</v>
      </c>
      <c r="F1229" t="s">
        <v>13</v>
      </c>
      <c r="G1229">
        <f>IF(Table1[[#This Row],[Dependents]]="Yes",1,0)</f>
        <v>1</v>
      </c>
      <c r="H1229">
        <v>1</v>
      </c>
      <c r="I1229" t="s">
        <v>13</v>
      </c>
      <c r="J1229" t="s">
        <v>15</v>
      </c>
      <c r="K1229" t="s">
        <v>16</v>
      </c>
      <c r="L1229" t="s">
        <v>13</v>
      </c>
      <c r="M1229" t="s">
        <v>17</v>
      </c>
      <c r="N1229">
        <v>49.85</v>
      </c>
      <c r="O1229">
        <v>49.85</v>
      </c>
      <c r="P1229" t="s">
        <v>14</v>
      </c>
    </row>
    <row r="1230" spans="1:16" x14ac:dyDescent="0.25">
      <c r="A1230" t="s">
        <v>1252</v>
      </c>
      <c r="B1230" t="s">
        <v>12</v>
      </c>
      <c r="C1230">
        <v>0</v>
      </c>
      <c r="D1230" t="s">
        <v>14</v>
      </c>
      <c r="E1230">
        <f>IF(D1230="Yes",1,0)</f>
        <v>0</v>
      </c>
      <c r="F1230" t="s">
        <v>14</v>
      </c>
      <c r="G1230">
        <f>IF(Table1[[#This Row],[Dependents]]="Yes",1,0)</f>
        <v>0</v>
      </c>
      <c r="H1230">
        <v>40</v>
      </c>
      <c r="I1230" t="s">
        <v>13</v>
      </c>
      <c r="J1230" t="s">
        <v>14</v>
      </c>
      <c r="K1230" t="s">
        <v>30</v>
      </c>
      <c r="L1230" t="s">
        <v>14</v>
      </c>
      <c r="M1230" t="s">
        <v>27</v>
      </c>
      <c r="N1230">
        <v>20.149999999999999</v>
      </c>
      <c r="O1230">
        <v>804.85</v>
      </c>
      <c r="P1230" t="s">
        <v>14</v>
      </c>
    </row>
    <row r="1231" spans="1:16" x14ac:dyDescent="0.25">
      <c r="A1231" t="s">
        <v>1649</v>
      </c>
      <c r="B1231" t="s">
        <v>19</v>
      </c>
      <c r="C1231">
        <v>0</v>
      </c>
      <c r="D1231" t="s">
        <v>13</v>
      </c>
      <c r="E1231">
        <f>IF(D1231="Yes",1,0)</f>
        <v>1</v>
      </c>
      <c r="F1231" t="s">
        <v>14</v>
      </c>
      <c r="G1231">
        <f>IF(Table1[[#This Row],[Dependents]]="Yes",1,0)</f>
        <v>0</v>
      </c>
      <c r="H1231">
        <v>30</v>
      </c>
      <c r="I1231" t="s">
        <v>13</v>
      </c>
      <c r="J1231" t="s">
        <v>14</v>
      </c>
      <c r="K1231" t="s">
        <v>20</v>
      </c>
      <c r="L1231" t="s">
        <v>14</v>
      </c>
      <c r="M1231" t="s">
        <v>25</v>
      </c>
      <c r="N1231">
        <v>19.8</v>
      </c>
      <c r="O1231">
        <v>576.65</v>
      </c>
      <c r="P1231" t="s">
        <v>14</v>
      </c>
    </row>
    <row r="1232" spans="1:16" x14ac:dyDescent="0.25">
      <c r="A1232" t="s">
        <v>1655</v>
      </c>
      <c r="B1232" t="s">
        <v>19</v>
      </c>
      <c r="C1232">
        <v>1</v>
      </c>
      <c r="D1232" t="s">
        <v>14</v>
      </c>
      <c r="E1232">
        <f>IF(D1232="Yes",1,0)</f>
        <v>0</v>
      </c>
      <c r="F1232" t="s">
        <v>14</v>
      </c>
      <c r="G1232">
        <f>IF(Table1[[#This Row],[Dependents]]="Yes",1,0)</f>
        <v>0</v>
      </c>
      <c r="H1232">
        <v>72</v>
      </c>
      <c r="I1232" t="s">
        <v>13</v>
      </c>
      <c r="J1232" t="s">
        <v>14</v>
      </c>
      <c r="K1232" t="s">
        <v>30</v>
      </c>
      <c r="L1232" t="s">
        <v>13</v>
      </c>
      <c r="M1232" t="s">
        <v>25</v>
      </c>
      <c r="N1232">
        <v>25.1</v>
      </c>
      <c r="O1232">
        <v>1789.9</v>
      </c>
      <c r="P1232" t="s">
        <v>14</v>
      </c>
    </row>
    <row r="1233" spans="1:16" x14ac:dyDescent="0.25">
      <c r="A1233" t="s">
        <v>1659</v>
      </c>
      <c r="B1233" t="s">
        <v>19</v>
      </c>
      <c r="C1233">
        <v>0</v>
      </c>
      <c r="D1233" t="s">
        <v>14</v>
      </c>
      <c r="E1233">
        <f>IF(D1233="Yes",1,0)</f>
        <v>0</v>
      </c>
      <c r="F1233" t="s">
        <v>13</v>
      </c>
      <c r="G1233">
        <f>IF(Table1[[#This Row],[Dependents]]="Yes",1,0)</f>
        <v>1</v>
      </c>
      <c r="H1233">
        <v>3</v>
      </c>
      <c r="I1233" t="s">
        <v>13</v>
      </c>
      <c r="J1233" t="s">
        <v>15</v>
      </c>
      <c r="K1233" t="s">
        <v>16</v>
      </c>
      <c r="L1233" t="s">
        <v>14</v>
      </c>
      <c r="M1233" t="s">
        <v>27</v>
      </c>
      <c r="N1233">
        <v>55.9</v>
      </c>
      <c r="O1233">
        <v>157.55000000000001</v>
      </c>
      <c r="P1233" t="s">
        <v>14</v>
      </c>
    </row>
    <row r="1234" spans="1:16" x14ac:dyDescent="0.25">
      <c r="A1234" t="s">
        <v>1256</v>
      </c>
      <c r="B1234" t="s">
        <v>12</v>
      </c>
      <c r="C1234">
        <v>0</v>
      </c>
      <c r="D1234" t="s">
        <v>14</v>
      </c>
      <c r="E1234">
        <f>IF(D1234="Yes",1,0)</f>
        <v>0</v>
      </c>
      <c r="F1234" t="s">
        <v>14</v>
      </c>
      <c r="G1234">
        <f>IF(Table1[[#This Row],[Dependents]]="Yes",1,0)</f>
        <v>0</v>
      </c>
      <c r="H1234">
        <v>1</v>
      </c>
      <c r="I1234" t="s">
        <v>14</v>
      </c>
      <c r="J1234" t="s">
        <v>15</v>
      </c>
      <c r="K1234" t="s">
        <v>16</v>
      </c>
      <c r="L1234" t="s">
        <v>13</v>
      </c>
      <c r="M1234" t="s">
        <v>17</v>
      </c>
      <c r="N1234">
        <v>34.700000000000003</v>
      </c>
      <c r="O1234">
        <v>34.700000000000003</v>
      </c>
      <c r="P1234" t="s">
        <v>13</v>
      </c>
    </row>
    <row r="1235" spans="1:16" x14ac:dyDescent="0.25">
      <c r="A1235" t="s">
        <v>1660</v>
      </c>
      <c r="B1235" t="s">
        <v>19</v>
      </c>
      <c r="C1235">
        <v>1</v>
      </c>
      <c r="D1235" t="s">
        <v>13</v>
      </c>
      <c r="E1235">
        <f>IF(D1235="Yes",1,0)</f>
        <v>1</v>
      </c>
      <c r="F1235" t="s">
        <v>14</v>
      </c>
      <c r="G1235">
        <f>IF(Table1[[#This Row],[Dependents]]="Yes",1,0)</f>
        <v>0</v>
      </c>
      <c r="H1235">
        <v>8</v>
      </c>
      <c r="I1235" t="s">
        <v>13</v>
      </c>
      <c r="J1235" t="s">
        <v>15</v>
      </c>
      <c r="K1235" t="s">
        <v>16</v>
      </c>
      <c r="L1235" t="s">
        <v>13</v>
      </c>
      <c r="M1235" t="s">
        <v>25</v>
      </c>
      <c r="N1235">
        <v>64.400000000000006</v>
      </c>
      <c r="O1235">
        <v>581.70000000000005</v>
      </c>
      <c r="P1235" t="s">
        <v>14</v>
      </c>
    </row>
    <row r="1236" spans="1:16" x14ac:dyDescent="0.25">
      <c r="A1236" t="s">
        <v>1669</v>
      </c>
      <c r="B1236" t="s">
        <v>19</v>
      </c>
      <c r="C1236">
        <v>1</v>
      </c>
      <c r="D1236" t="s">
        <v>14</v>
      </c>
      <c r="E1236">
        <f>IF(D1236="Yes",1,0)</f>
        <v>0</v>
      </c>
      <c r="F1236" t="s">
        <v>14</v>
      </c>
      <c r="G1236">
        <f>IF(Table1[[#This Row],[Dependents]]="Yes",1,0)</f>
        <v>0</v>
      </c>
      <c r="H1236">
        <v>1</v>
      </c>
      <c r="I1236" t="s">
        <v>13</v>
      </c>
      <c r="J1236" t="s">
        <v>15</v>
      </c>
      <c r="K1236" t="s">
        <v>16</v>
      </c>
      <c r="L1236" t="s">
        <v>14</v>
      </c>
      <c r="M1236" t="s">
        <v>17</v>
      </c>
      <c r="N1236">
        <v>45.2</v>
      </c>
      <c r="O1236">
        <v>45.2</v>
      </c>
      <c r="P1236" t="s">
        <v>14</v>
      </c>
    </row>
    <row r="1237" spans="1:16" x14ac:dyDescent="0.25">
      <c r="A1237" t="s">
        <v>1671</v>
      </c>
      <c r="B1237" t="s">
        <v>19</v>
      </c>
      <c r="C1237">
        <v>0</v>
      </c>
      <c r="D1237" t="s">
        <v>13</v>
      </c>
      <c r="E1237">
        <f>IF(D1237="Yes",1,0)</f>
        <v>1</v>
      </c>
      <c r="F1237" t="s">
        <v>13</v>
      </c>
      <c r="G1237">
        <f>IF(Table1[[#This Row],[Dependents]]="Yes",1,0)</f>
        <v>1</v>
      </c>
      <c r="H1237">
        <v>69</v>
      </c>
      <c r="I1237" t="s">
        <v>13</v>
      </c>
      <c r="J1237" t="s">
        <v>23</v>
      </c>
      <c r="K1237" t="s">
        <v>30</v>
      </c>
      <c r="L1237" t="s">
        <v>13</v>
      </c>
      <c r="M1237" t="s">
        <v>25</v>
      </c>
      <c r="N1237">
        <v>79.2</v>
      </c>
      <c r="O1237">
        <v>5420.65</v>
      </c>
      <c r="P1237" t="s">
        <v>14</v>
      </c>
    </row>
    <row r="1238" spans="1:16" x14ac:dyDescent="0.25">
      <c r="A1238" t="s">
        <v>1260</v>
      </c>
      <c r="B1238" t="s">
        <v>12</v>
      </c>
      <c r="C1238">
        <v>0</v>
      </c>
      <c r="D1238" t="s">
        <v>14</v>
      </c>
      <c r="E1238">
        <f>IF(D1238="Yes",1,0)</f>
        <v>0</v>
      </c>
      <c r="F1238" t="s">
        <v>14</v>
      </c>
      <c r="G1238">
        <f>IF(Table1[[#This Row],[Dependents]]="Yes",1,0)</f>
        <v>0</v>
      </c>
      <c r="H1238">
        <v>42</v>
      </c>
      <c r="I1238" t="s">
        <v>13</v>
      </c>
      <c r="J1238" t="s">
        <v>14</v>
      </c>
      <c r="K1238" t="s">
        <v>20</v>
      </c>
      <c r="L1238" t="s">
        <v>13</v>
      </c>
      <c r="M1238" t="s">
        <v>27</v>
      </c>
      <c r="N1238">
        <v>20.65</v>
      </c>
      <c r="O1238">
        <v>958.1</v>
      </c>
      <c r="P1238" t="s">
        <v>14</v>
      </c>
    </row>
    <row r="1239" spans="1:16" x14ac:dyDescent="0.25">
      <c r="A1239" t="s">
        <v>1676</v>
      </c>
      <c r="B1239" t="s">
        <v>19</v>
      </c>
      <c r="C1239">
        <v>0</v>
      </c>
      <c r="D1239" t="s">
        <v>13</v>
      </c>
      <c r="E1239">
        <f>IF(D1239="Yes",1,0)</f>
        <v>1</v>
      </c>
      <c r="F1239" t="s">
        <v>14</v>
      </c>
      <c r="G1239">
        <f>IF(Table1[[#This Row],[Dependents]]="Yes",1,0)</f>
        <v>0</v>
      </c>
      <c r="H1239">
        <v>67</v>
      </c>
      <c r="I1239" t="s">
        <v>13</v>
      </c>
      <c r="J1239" t="s">
        <v>23</v>
      </c>
      <c r="K1239" t="s">
        <v>20</v>
      </c>
      <c r="L1239" t="s">
        <v>13</v>
      </c>
      <c r="M1239" t="s">
        <v>25</v>
      </c>
      <c r="N1239">
        <v>100.9</v>
      </c>
      <c r="O1239">
        <v>6733.15</v>
      </c>
      <c r="P1239" t="s">
        <v>14</v>
      </c>
    </row>
    <row r="1240" spans="1:16" x14ac:dyDescent="0.25">
      <c r="A1240" t="s">
        <v>1262</v>
      </c>
      <c r="B1240" t="s">
        <v>12</v>
      </c>
      <c r="C1240">
        <v>0</v>
      </c>
      <c r="D1240" t="s">
        <v>13</v>
      </c>
      <c r="E1240">
        <f>IF(D1240="Yes",1,0)</f>
        <v>1</v>
      </c>
      <c r="F1240" t="s">
        <v>13</v>
      </c>
      <c r="G1240">
        <f>IF(Table1[[#This Row],[Dependents]]="Yes",1,0)</f>
        <v>1</v>
      </c>
      <c r="H1240">
        <v>66</v>
      </c>
      <c r="I1240" t="s">
        <v>13</v>
      </c>
      <c r="J1240" t="s">
        <v>23</v>
      </c>
      <c r="K1240" t="s">
        <v>20</v>
      </c>
      <c r="L1240" t="s">
        <v>13</v>
      </c>
      <c r="M1240" t="s">
        <v>25</v>
      </c>
      <c r="N1240">
        <v>102.45</v>
      </c>
      <c r="O1240">
        <v>6615.15</v>
      </c>
      <c r="P1240" t="s">
        <v>13</v>
      </c>
    </row>
    <row r="1241" spans="1:16" x14ac:dyDescent="0.25">
      <c r="A1241" t="s">
        <v>1677</v>
      </c>
      <c r="B1241" t="s">
        <v>19</v>
      </c>
      <c r="C1241">
        <v>0</v>
      </c>
      <c r="D1241" t="s">
        <v>13</v>
      </c>
      <c r="E1241">
        <f>IF(D1241="Yes",1,0)</f>
        <v>1</v>
      </c>
      <c r="F1241" t="s">
        <v>13</v>
      </c>
      <c r="G1241">
        <f>IF(Table1[[#This Row],[Dependents]]="Yes",1,0)</f>
        <v>1</v>
      </c>
      <c r="H1241">
        <v>34</v>
      </c>
      <c r="I1241" t="s">
        <v>13</v>
      </c>
      <c r="J1241" t="s">
        <v>23</v>
      </c>
      <c r="K1241" t="s">
        <v>16</v>
      </c>
      <c r="L1241" t="s">
        <v>13</v>
      </c>
      <c r="M1241" t="s">
        <v>21</v>
      </c>
      <c r="N1241">
        <v>97.7</v>
      </c>
      <c r="O1241">
        <v>3410</v>
      </c>
      <c r="P1241" t="s">
        <v>14</v>
      </c>
    </row>
    <row r="1242" spans="1:16" x14ac:dyDescent="0.25">
      <c r="A1242" t="s">
        <v>1680</v>
      </c>
      <c r="B1242" t="s">
        <v>19</v>
      </c>
      <c r="C1242">
        <v>0</v>
      </c>
      <c r="D1242" t="s">
        <v>14</v>
      </c>
      <c r="E1242">
        <f>IF(D1242="Yes",1,0)</f>
        <v>0</v>
      </c>
      <c r="F1242" t="s">
        <v>14</v>
      </c>
      <c r="G1242">
        <f>IF(Table1[[#This Row],[Dependents]]="Yes",1,0)</f>
        <v>0</v>
      </c>
      <c r="H1242">
        <v>57</v>
      </c>
      <c r="I1242" t="s">
        <v>13</v>
      </c>
      <c r="J1242" t="s">
        <v>23</v>
      </c>
      <c r="K1242" t="s">
        <v>30</v>
      </c>
      <c r="L1242" t="s">
        <v>13</v>
      </c>
      <c r="M1242" t="s">
        <v>25</v>
      </c>
      <c r="N1242">
        <v>90.45</v>
      </c>
      <c r="O1242">
        <v>5229.8</v>
      </c>
      <c r="P1242" t="s">
        <v>14</v>
      </c>
    </row>
    <row r="1243" spans="1:16" x14ac:dyDescent="0.25">
      <c r="A1243" t="s">
        <v>1682</v>
      </c>
      <c r="B1243" t="s">
        <v>19</v>
      </c>
      <c r="C1243">
        <v>0</v>
      </c>
      <c r="D1243" t="s">
        <v>13</v>
      </c>
      <c r="E1243">
        <f>IF(D1243="Yes",1,0)</f>
        <v>1</v>
      </c>
      <c r="F1243" t="s">
        <v>13</v>
      </c>
      <c r="G1243">
        <f>IF(Table1[[#This Row],[Dependents]]="Yes",1,0)</f>
        <v>1</v>
      </c>
      <c r="H1243">
        <v>43</v>
      </c>
      <c r="I1243" t="s">
        <v>13</v>
      </c>
      <c r="J1243" t="s">
        <v>23</v>
      </c>
      <c r="K1243" t="s">
        <v>20</v>
      </c>
      <c r="L1243" t="s">
        <v>13</v>
      </c>
      <c r="M1243" t="s">
        <v>25</v>
      </c>
      <c r="N1243">
        <v>104.3</v>
      </c>
      <c r="O1243">
        <v>4451.8500000000004</v>
      </c>
      <c r="P1243" t="s">
        <v>14</v>
      </c>
    </row>
    <row r="1244" spans="1:16" x14ac:dyDescent="0.25">
      <c r="A1244" t="s">
        <v>1266</v>
      </c>
      <c r="B1244" t="s">
        <v>12</v>
      </c>
      <c r="C1244">
        <v>1</v>
      </c>
      <c r="D1244" t="s">
        <v>14</v>
      </c>
      <c r="E1244">
        <f>IF(D1244="Yes",1,0)</f>
        <v>0</v>
      </c>
      <c r="F1244" t="s">
        <v>14</v>
      </c>
      <c r="G1244">
        <f>IF(Table1[[#This Row],[Dependents]]="Yes",1,0)</f>
        <v>0</v>
      </c>
      <c r="H1244">
        <v>3</v>
      </c>
      <c r="I1244" t="s">
        <v>13</v>
      </c>
      <c r="J1244" t="s">
        <v>23</v>
      </c>
      <c r="K1244" t="s">
        <v>16</v>
      </c>
      <c r="L1244" t="s">
        <v>14</v>
      </c>
      <c r="M1244" t="s">
        <v>17</v>
      </c>
      <c r="N1244">
        <v>73.849999999999994</v>
      </c>
      <c r="O1244">
        <v>196.4</v>
      </c>
      <c r="P1244" t="s">
        <v>14</v>
      </c>
    </row>
    <row r="1245" spans="1:16" x14ac:dyDescent="0.25">
      <c r="A1245" t="s">
        <v>1267</v>
      </c>
      <c r="B1245" t="s">
        <v>12</v>
      </c>
      <c r="C1245">
        <v>0</v>
      </c>
      <c r="D1245" t="s">
        <v>14</v>
      </c>
      <c r="E1245">
        <f>IF(D1245="Yes",1,0)</f>
        <v>0</v>
      </c>
      <c r="F1245" t="s">
        <v>14</v>
      </c>
      <c r="G1245">
        <f>IF(Table1[[#This Row],[Dependents]]="Yes",1,0)</f>
        <v>0</v>
      </c>
      <c r="H1245">
        <v>5</v>
      </c>
      <c r="I1245" t="s">
        <v>13</v>
      </c>
      <c r="J1245" t="s">
        <v>23</v>
      </c>
      <c r="K1245" t="s">
        <v>16</v>
      </c>
      <c r="L1245" t="s">
        <v>13</v>
      </c>
      <c r="M1245" t="s">
        <v>17</v>
      </c>
      <c r="N1245">
        <v>82.75</v>
      </c>
      <c r="O1245">
        <v>417.75</v>
      </c>
      <c r="P1245" t="s">
        <v>14</v>
      </c>
    </row>
    <row r="1246" spans="1:16" x14ac:dyDescent="0.25">
      <c r="A1246" t="s">
        <v>1268</v>
      </c>
      <c r="B1246" t="s">
        <v>12</v>
      </c>
      <c r="C1246">
        <v>0</v>
      </c>
      <c r="D1246" t="s">
        <v>13</v>
      </c>
      <c r="E1246">
        <f>IF(D1246="Yes",1,0)</f>
        <v>1</v>
      </c>
      <c r="F1246" t="s">
        <v>14</v>
      </c>
      <c r="G1246">
        <f>IF(Table1[[#This Row],[Dependents]]="Yes",1,0)</f>
        <v>0</v>
      </c>
      <c r="H1246">
        <v>71</v>
      </c>
      <c r="I1246" t="s">
        <v>13</v>
      </c>
      <c r="J1246" t="s">
        <v>14</v>
      </c>
      <c r="K1246" t="s">
        <v>30</v>
      </c>
      <c r="L1246" t="s">
        <v>13</v>
      </c>
      <c r="M1246" t="s">
        <v>25</v>
      </c>
      <c r="N1246">
        <v>24.4</v>
      </c>
      <c r="O1246">
        <v>1725.4</v>
      </c>
      <c r="P1246" t="s">
        <v>14</v>
      </c>
    </row>
    <row r="1247" spans="1:16" x14ac:dyDescent="0.25">
      <c r="A1247" t="s">
        <v>1269</v>
      </c>
      <c r="B1247" t="s">
        <v>12</v>
      </c>
      <c r="C1247">
        <v>0</v>
      </c>
      <c r="D1247" t="s">
        <v>14</v>
      </c>
      <c r="E1247">
        <f>IF(D1247="Yes",1,0)</f>
        <v>0</v>
      </c>
      <c r="F1247" t="s">
        <v>14</v>
      </c>
      <c r="G1247">
        <f>IF(Table1[[#This Row],[Dependents]]="Yes",1,0)</f>
        <v>0</v>
      </c>
      <c r="H1247">
        <v>29</v>
      </c>
      <c r="I1247" t="s">
        <v>13</v>
      </c>
      <c r="J1247" t="s">
        <v>15</v>
      </c>
      <c r="K1247" t="s">
        <v>20</v>
      </c>
      <c r="L1247" t="s">
        <v>13</v>
      </c>
      <c r="M1247" t="s">
        <v>17</v>
      </c>
      <c r="N1247">
        <v>55.25</v>
      </c>
      <c r="O1247">
        <v>1620.2</v>
      </c>
      <c r="P1247" t="s">
        <v>14</v>
      </c>
    </row>
    <row r="1248" spans="1:16" x14ac:dyDescent="0.25">
      <c r="A1248" t="s">
        <v>1684</v>
      </c>
      <c r="B1248" t="s">
        <v>19</v>
      </c>
      <c r="C1248">
        <v>0</v>
      </c>
      <c r="D1248" t="s">
        <v>13</v>
      </c>
      <c r="E1248">
        <f>IF(D1248="Yes",1,0)</f>
        <v>1</v>
      </c>
      <c r="F1248" t="s">
        <v>13</v>
      </c>
      <c r="G1248">
        <f>IF(Table1[[#This Row],[Dependents]]="Yes",1,0)</f>
        <v>1</v>
      </c>
      <c r="H1248">
        <v>35</v>
      </c>
      <c r="I1248" t="s">
        <v>13</v>
      </c>
      <c r="J1248" t="s">
        <v>15</v>
      </c>
      <c r="K1248" t="s">
        <v>20</v>
      </c>
      <c r="L1248" t="s">
        <v>13</v>
      </c>
      <c r="M1248" t="s">
        <v>21</v>
      </c>
      <c r="N1248">
        <v>73.45</v>
      </c>
      <c r="O1248">
        <v>2661.1</v>
      </c>
      <c r="P1248" t="s">
        <v>14</v>
      </c>
    </row>
    <row r="1249" spans="1:16" x14ac:dyDescent="0.25">
      <c r="A1249" t="s">
        <v>1693</v>
      </c>
      <c r="B1249" t="s">
        <v>19</v>
      </c>
      <c r="C1249">
        <v>0</v>
      </c>
      <c r="D1249" t="s">
        <v>13</v>
      </c>
      <c r="E1249">
        <f>IF(D1249="Yes",1,0)</f>
        <v>1</v>
      </c>
      <c r="F1249" t="s">
        <v>13</v>
      </c>
      <c r="G1249">
        <f>IF(Table1[[#This Row],[Dependents]]="Yes",1,0)</f>
        <v>1</v>
      </c>
      <c r="H1249">
        <v>28</v>
      </c>
      <c r="I1249" t="s">
        <v>13</v>
      </c>
      <c r="J1249" t="s">
        <v>15</v>
      </c>
      <c r="K1249" t="s">
        <v>16</v>
      </c>
      <c r="L1249" t="s">
        <v>14</v>
      </c>
      <c r="M1249" t="s">
        <v>17</v>
      </c>
      <c r="N1249">
        <v>64.400000000000006</v>
      </c>
      <c r="O1249">
        <v>1802.15</v>
      </c>
      <c r="P1249" t="s">
        <v>14</v>
      </c>
    </row>
    <row r="1250" spans="1:16" x14ac:dyDescent="0.25">
      <c r="A1250" t="s">
        <v>1695</v>
      </c>
      <c r="B1250" t="s">
        <v>19</v>
      </c>
      <c r="C1250">
        <v>1</v>
      </c>
      <c r="D1250" t="s">
        <v>13</v>
      </c>
      <c r="E1250">
        <f>IF(D1250="Yes",1,0)</f>
        <v>1</v>
      </c>
      <c r="F1250" t="s">
        <v>14</v>
      </c>
      <c r="G1250">
        <f>IF(Table1[[#This Row],[Dependents]]="Yes",1,0)</f>
        <v>0</v>
      </c>
      <c r="H1250">
        <v>16</v>
      </c>
      <c r="I1250" t="s">
        <v>13</v>
      </c>
      <c r="J1250" t="s">
        <v>23</v>
      </c>
      <c r="K1250" t="s">
        <v>16</v>
      </c>
      <c r="L1250" t="s">
        <v>13</v>
      </c>
      <c r="M1250" t="s">
        <v>25</v>
      </c>
      <c r="N1250">
        <v>85.05</v>
      </c>
      <c r="O1250">
        <v>1391.15</v>
      </c>
      <c r="P1250" t="s">
        <v>14</v>
      </c>
    </row>
    <row r="1251" spans="1:16" x14ac:dyDescent="0.25">
      <c r="A1251" t="s">
        <v>1696</v>
      </c>
      <c r="B1251" t="s">
        <v>19</v>
      </c>
      <c r="C1251">
        <v>0</v>
      </c>
      <c r="D1251" t="s">
        <v>14</v>
      </c>
      <c r="E1251">
        <f>IF(D1251="Yes",1,0)</f>
        <v>0</v>
      </c>
      <c r="F1251" t="s">
        <v>14</v>
      </c>
      <c r="G1251">
        <f>IF(Table1[[#This Row],[Dependents]]="Yes",1,0)</f>
        <v>0</v>
      </c>
      <c r="H1251">
        <v>5</v>
      </c>
      <c r="I1251" t="s">
        <v>13</v>
      </c>
      <c r="J1251" t="s">
        <v>15</v>
      </c>
      <c r="K1251" t="s">
        <v>16</v>
      </c>
      <c r="L1251" t="s">
        <v>13</v>
      </c>
      <c r="M1251" t="s">
        <v>27</v>
      </c>
      <c r="N1251">
        <v>55.8</v>
      </c>
      <c r="O1251">
        <v>274.35000000000002</v>
      </c>
      <c r="P1251" t="s">
        <v>14</v>
      </c>
    </row>
    <row r="1252" spans="1:16" x14ac:dyDescent="0.25">
      <c r="A1252" t="s">
        <v>1699</v>
      </c>
      <c r="B1252" t="s">
        <v>19</v>
      </c>
      <c r="C1252">
        <v>0</v>
      </c>
      <c r="D1252" t="s">
        <v>13</v>
      </c>
      <c r="E1252">
        <f>IF(D1252="Yes",1,0)</f>
        <v>1</v>
      </c>
      <c r="F1252" t="s">
        <v>13</v>
      </c>
      <c r="G1252">
        <f>IF(Table1[[#This Row],[Dependents]]="Yes",1,0)</f>
        <v>1</v>
      </c>
      <c r="H1252">
        <v>72</v>
      </c>
      <c r="I1252" t="s">
        <v>13</v>
      </c>
      <c r="J1252" t="s">
        <v>14</v>
      </c>
      <c r="K1252" t="s">
        <v>30</v>
      </c>
      <c r="L1252" t="s">
        <v>14</v>
      </c>
      <c r="M1252" t="s">
        <v>21</v>
      </c>
      <c r="N1252">
        <v>19.95</v>
      </c>
      <c r="O1252">
        <v>1322.85</v>
      </c>
      <c r="P1252" t="s">
        <v>14</v>
      </c>
    </row>
    <row r="1253" spans="1:16" x14ac:dyDescent="0.25">
      <c r="A1253" t="s">
        <v>1275</v>
      </c>
      <c r="B1253" t="s">
        <v>12</v>
      </c>
      <c r="C1253">
        <v>1</v>
      </c>
      <c r="D1253" t="s">
        <v>14</v>
      </c>
      <c r="E1253">
        <f>IF(D1253="Yes",1,0)</f>
        <v>0</v>
      </c>
      <c r="F1253" t="s">
        <v>14</v>
      </c>
      <c r="G1253">
        <f>IF(Table1[[#This Row],[Dependents]]="Yes",1,0)</f>
        <v>0</v>
      </c>
      <c r="H1253">
        <v>2</v>
      </c>
      <c r="I1253" t="s">
        <v>13</v>
      </c>
      <c r="J1253" t="s">
        <v>23</v>
      </c>
      <c r="K1253" t="s">
        <v>16</v>
      </c>
      <c r="L1253" t="s">
        <v>13</v>
      </c>
      <c r="M1253" t="s">
        <v>21</v>
      </c>
      <c r="N1253">
        <v>83.8</v>
      </c>
      <c r="O1253">
        <v>163.69999999999999</v>
      </c>
      <c r="P1253" t="s">
        <v>14</v>
      </c>
    </row>
    <row r="1254" spans="1:16" x14ac:dyDescent="0.25">
      <c r="A1254" t="s">
        <v>1276</v>
      </c>
      <c r="B1254" t="s">
        <v>12</v>
      </c>
      <c r="C1254">
        <v>0</v>
      </c>
      <c r="D1254" t="s">
        <v>14</v>
      </c>
      <c r="E1254">
        <f>IF(D1254="Yes",1,0)</f>
        <v>0</v>
      </c>
      <c r="F1254" t="s">
        <v>14</v>
      </c>
      <c r="G1254">
        <f>IF(Table1[[#This Row],[Dependents]]="Yes",1,0)</f>
        <v>0</v>
      </c>
      <c r="H1254">
        <v>9</v>
      </c>
      <c r="I1254" t="s">
        <v>13</v>
      </c>
      <c r="J1254" t="s">
        <v>23</v>
      </c>
      <c r="K1254" t="s">
        <v>16</v>
      </c>
      <c r="L1254" t="s">
        <v>13</v>
      </c>
      <c r="M1254" t="s">
        <v>25</v>
      </c>
      <c r="N1254">
        <v>74.25</v>
      </c>
      <c r="O1254">
        <v>639.65</v>
      </c>
      <c r="P1254" t="s">
        <v>13</v>
      </c>
    </row>
    <row r="1255" spans="1:16" x14ac:dyDescent="0.25">
      <c r="A1255" t="s">
        <v>1277</v>
      </c>
      <c r="B1255" t="s">
        <v>12</v>
      </c>
      <c r="C1255">
        <v>0</v>
      </c>
      <c r="D1255" t="s">
        <v>14</v>
      </c>
      <c r="E1255">
        <f>IF(D1255="Yes",1,0)</f>
        <v>0</v>
      </c>
      <c r="F1255" t="s">
        <v>14</v>
      </c>
      <c r="G1255">
        <f>IF(Table1[[#This Row],[Dependents]]="Yes",1,0)</f>
        <v>0</v>
      </c>
      <c r="H1255">
        <v>51</v>
      </c>
      <c r="I1255" t="s">
        <v>14</v>
      </c>
      <c r="J1255" t="s">
        <v>15</v>
      </c>
      <c r="K1255" t="s">
        <v>20</v>
      </c>
      <c r="L1255" t="s">
        <v>13</v>
      </c>
      <c r="M1255" t="s">
        <v>25</v>
      </c>
      <c r="N1255">
        <v>56.4</v>
      </c>
      <c r="O1255">
        <v>2928.5</v>
      </c>
      <c r="P1255" t="s">
        <v>14</v>
      </c>
    </row>
    <row r="1256" spans="1:16" x14ac:dyDescent="0.25">
      <c r="A1256" t="s">
        <v>1278</v>
      </c>
      <c r="B1256" t="s">
        <v>12</v>
      </c>
      <c r="C1256">
        <v>0</v>
      </c>
      <c r="D1256" t="s">
        <v>13</v>
      </c>
      <c r="E1256">
        <f>IF(D1256="Yes",1,0)</f>
        <v>1</v>
      </c>
      <c r="F1256" t="s">
        <v>13</v>
      </c>
      <c r="G1256">
        <f>IF(Table1[[#This Row],[Dependents]]="Yes",1,0)</f>
        <v>1</v>
      </c>
      <c r="H1256">
        <v>6</v>
      </c>
      <c r="I1256" t="s">
        <v>13</v>
      </c>
      <c r="J1256" t="s">
        <v>14</v>
      </c>
      <c r="K1256" t="s">
        <v>30</v>
      </c>
      <c r="L1256" t="s">
        <v>14</v>
      </c>
      <c r="M1256" t="s">
        <v>27</v>
      </c>
      <c r="N1256">
        <v>20.100000000000001</v>
      </c>
      <c r="O1256">
        <v>100.35</v>
      </c>
      <c r="P1256" t="s">
        <v>14</v>
      </c>
    </row>
    <row r="1257" spans="1:16" x14ac:dyDescent="0.25">
      <c r="A1257" t="s">
        <v>1279</v>
      </c>
      <c r="B1257" t="s">
        <v>12</v>
      </c>
      <c r="C1257">
        <v>0</v>
      </c>
      <c r="D1257" t="s">
        <v>13</v>
      </c>
      <c r="E1257">
        <f>IF(D1257="Yes",1,0)</f>
        <v>1</v>
      </c>
      <c r="F1257" t="s">
        <v>14</v>
      </c>
      <c r="G1257">
        <f>IF(Table1[[#This Row],[Dependents]]="Yes",1,0)</f>
        <v>0</v>
      </c>
      <c r="H1257">
        <v>3</v>
      </c>
      <c r="I1257" t="s">
        <v>13</v>
      </c>
      <c r="J1257" t="s">
        <v>23</v>
      </c>
      <c r="K1257" t="s">
        <v>16</v>
      </c>
      <c r="L1257" t="s">
        <v>14</v>
      </c>
      <c r="M1257" t="s">
        <v>17</v>
      </c>
      <c r="N1257">
        <v>94.9</v>
      </c>
      <c r="O1257">
        <v>273.2</v>
      </c>
      <c r="P1257" t="s">
        <v>14</v>
      </c>
    </row>
    <row r="1258" spans="1:16" x14ac:dyDescent="0.25">
      <c r="A1258" t="s">
        <v>1280</v>
      </c>
      <c r="B1258" t="s">
        <v>12</v>
      </c>
      <c r="C1258">
        <v>1</v>
      </c>
      <c r="D1258" t="s">
        <v>14</v>
      </c>
      <c r="E1258">
        <f>IF(D1258="Yes",1,0)</f>
        <v>0</v>
      </c>
      <c r="F1258" t="s">
        <v>14</v>
      </c>
      <c r="G1258">
        <f>IF(Table1[[#This Row],[Dependents]]="Yes",1,0)</f>
        <v>0</v>
      </c>
      <c r="H1258">
        <v>17</v>
      </c>
      <c r="I1258" t="s">
        <v>13</v>
      </c>
      <c r="J1258" t="s">
        <v>23</v>
      </c>
      <c r="K1258" t="s">
        <v>16</v>
      </c>
      <c r="L1258" t="s">
        <v>13</v>
      </c>
      <c r="M1258" t="s">
        <v>17</v>
      </c>
      <c r="N1258">
        <v>94.2</v>
      </c>
      <c r="O1258">
        <v>1608.15</v>
      </c>
      <c r="P1258" t="s">
        <v>14</v>
      </c>
    </row>
    <row r="1259" spans="1:16" x14ac:dyDescent="0.25">
      <c r="A1259" t="s">
        <v>1706</v>
      </c>
      <c r="B1259" t="s">
        <v>19</v>
      </c>
      <c r="C1259">
        <v>0</v>
      </c>
      <c r="D1259" t="s">
        <v>13</v>
      </c>
      <c r="E1259">
        <f>IF(D1259="Yes",1,0)</f>
        <v>1</v>
      </c>
      <c r="F1259" t="s">
        <v>13</v>
      </c>
      <c r="G1259">
        <f>IF(Table1[[#This Row],[Dependents]]="Yes",1,0)</f>
        <v>1</v>
      </c>
      <c r="H1259">
        <v>8</v>
      </c>
      <c r="I1259" t="s">
        <v>13</v>
      </c>
      <c r="J1259" t="s">
        <v>14</v>
      </c>
      <c r="K1259" t="s">
        <v>20</v>
      </c>
      <c r="L1259" t="s">
        <v>14</v>
      </c>
      <c r="M1259" t="s">
        <v>27</v>
      </c>
      <c r="N1259">
        <v>24.4</v>
      </c>
      <c r="O1259">
        <v>203.95</v>
      </c>
      <c r="P1259" t="s">
        <v>14</v>
      </c>
    </row>
    <row r="1260" spans="1:16" x14ac:dyDescent="0.25">
      <c r="A1260" t="s">
        <v>1707</v>
      </c>
      <c r="B1260" t="s">
        <v>19</v>
      </c>
      <c r="C1260">
        <v>0</v>
      </c>
      <c r="D1260" t="s">
        <v>13</v>
      </c>
      <c r="E1260">
        <f>IF(D1260="Yes",1,0)</f>
        <v>1</v>
      </c>
      <c r="F1260" t="s">
        <v>13</v>
      </c>
      <c r="G1260">
        <f>IF(Table1[[#This Row],[Dependents]]="Yes",1,0)</f>
        <v>1</v>
      </c>
      <c r="H1260">
        <v>61</v>
      </c>
      <c r="I1260" t="s">
        <v>14</v>
      </c>
      <c r="J1260" t="s">
        <v>15</v>
      </c>
      <c r="K1260" t="s">
        <v>16</v>
      </c>
      <c r="L1260" t="s">
        <v>14</v>
      </c>
      <c r="M1260" t="s">
        <v>21</v>
      </c>
      <c r="N1260">
        <v>33.6</v>
      </c>
      <c r="O1260">
        <v>2117.1999999999998</v>
      </c>
      <c r="P1260" t="s">
        <v>14</v>
      </c>
    </row>
    <row r="1261" spans="1:16" x14ac:dyDescent="0.25">
      <c r="A1261" t="s">
        <v>1283</v>
      </c>
      <c r="B1261" t="s">
        <v>12</v>
      </c>
      <c r="C1261">
        <v>0</v>
      </c>
      <c r="D1261" t="s">
        <v>14</v>
      </c>
      <c r="E1261">
        <f>IF(D1261="Yes",1,0)</f>
        <v>0</v>
      </c>
      <c r="F1261" t="s">
        <v>14</v>
      </c>
      <c r="G1261">
        <f>IF(Table1[[#This Row],[Dependents]]="Yes",1,0)</f>
        <v>0</v>
      </c>
      <c r="H1261">
        <v>45</v>
      </c>
      <c r="I1261" t="s">
        <v>13</v>
      </c>
      <c r="J1261" t="s">
        <v>15</v>
      </c>
      <c r="K1261" t="s">
        <v>30</v>
      </c>
      <c r="L1261" t="s">
        <v>14</v>
      </c>
      <c r="M1261" t="s">
        <v>21</v>
      </c>
      <c r="N1261">
        <v>81.650000000000006</v>
      </c>
      <c r="O1261">
        <v>3618.7</v>
      </c>
      <c r="P1261" t="s">
        <v>14</v>
      </c>
    </row>
    <row r="1262" spans="1:16" x14ac:dyDescent="0.25">
      <c r="A1262" t="s">
        <v>1708</v>
      </c>
      <c r="B1262" t="s">
        <v>19</v>
      </c>
      <c r="C1262">
        <v>0</v>
      </c>
      <c r="D1262" t="s">
        <v>13</v>
      </c>
      <c r="E1262">
        <f>IF(D1262="Yes",1,0)</f>
        <v>1</v>
      </c>
      <c r="F1262" t="s">
        <v>13</v>
      </c>
      <c r="G1262">
        <f>IF(Table1[[#This Row],[Dependents]]="Yes",1,0)</f>
        <v>1</v>
      </c>
      <c r="H1262">
        <v>72</v>
      </c>
      <c r="I1262" t="s">
        <v>13</v>
      </c>
      <c r="J1262" t="s">
        <v>23</v>
      </c>
      <c r="K1262" t="s">
        <v>30</v>
      </c>
      <c r="L1262" t="s">
        <v>14</v>
      </c>
      <c r="M1262" t="s">
        <v>21</v>
      </c>
      <c r="N1262">
        <v>90.45</v>
      </c>
      <c r="O1262">
        <v>6565.85</v>
      </c>
      <c r="P1262" t="s">
        <v>14</v>
      </c>
    </row>
    <row r="1263" spans="1:16" x14ac:dyDescent="0.25">
      <c r="A1263" t="s">
        <v>1711</v>
      </c>
      <c r="B1263" t="s">
        <v>19</v>
      </c>
      <c r="C1263">
        <v>0</v>
      </c>
      <c r="D1263" t="s">
        <v>14</v>
      </c>
      <c r="E1263">
        <f>IF(D1263="Yes",1,0)</f>
        <v>0</v>
      </c>
      <c r="F1263" t="s">
        <v>14</v>
      </c>
      <c r="G1263">
        <f>IF(Table1[[#This Row],[Dependents]]="Yes",1,0)</f>
        <v>0</v>
      </c>
      <c r="H1263">
        <v>8</v>
      </c>
      <c r="I1263" t="s">
        <v>13</v>
      </c>
      <c r="J1263" t="s">
        <v>14</v>
      </c>
      <c r="K1263" t="s">
        <v>16</v>
      </c>
      <c r="L1263" t="s">
        <v>13</v>
      </c>
      <c r="M1263" t="s">
        <v>21</v>
      </c>
      <c r="N1263">
        <v>19.7</v>
      </c>
      <c r="O1263">
        <v>168.9</v>
      </c>
      <c r="P1263" t="s">
        <v>14</v>
      </c>
    </row>
    <row r="1264" spans="1:16" x14ac:dyDescent="0.25">
      <c r="A1264" t="s">
        <v>1286</v>
      </c>
      <c r="B1264" t="s">
        <v>12</v>
      </c>
      <c r="C1264">
        <v>0</v>
      </c>
      <c r="D1264" t="s">
        <v>14</v>
      </c>
      <c r="E1264">
        <f>IF(D1264="Yes",1,0)</f>
        <v>0</v>
      </c>
      <c r="F1264" t="s">
        <v>14</v>
      </c>
      <c r="G1264">
        <f>IF(Table1[[#This Row],[Dependents]]="Yes",1,0)</f>
        <v>0</v>
      </c>
      <c r="H1264">
        <v>1</v>
      </c>
      <c r="I1264" t="s">
        <v>13</v>
      </c>
      <c r="J1264" t="s">
        <v>14</v>
      </c>
      <c r="K1264" t="s">
        <v>16</v>
      </c>
      <c r="L1264" t="s">
        <v>14</v>
      </c>
      <c r="M1264" t="s">
        <v>27</v>
      </c>
      <c r="N1264">
        <v>19.5</v>
      </c>
      <c r="O1264">
        <v>19.5</v>
      </c>
      <c r="P1264" t="s">
        <v>13</v>
      </c>
    </row>
    <row r="1265" spans="1:16" x14ac:dyDescent="0.25">
      <c r="A1265" t="s">
        <v>1287</v>
      </c>
      <c r="B1265" t="s">
        <v>12</v>
      </c>
      <c r="C1265">
        <v>0</v>
      </c>
      <c r="D1265" t="s">
        <v>13</v>
      </c>
      <c r="E1265">
        <f>IF(D1265="Yes",1,0)</f>
        <v>1</v>
      </c>
      <c r="F1265" t="s">
        <v>14</v>
      </c>
      <c r="G1265">
        <f>IF(Table1[[#This Row],[Dependents]]="Yes",1,0)</f>
        <v>0</v>
      </c>
      <c r="H1265">
        <v>66</v>
      </c>
      <c r="I1265" t="s">
        <v>13</v>
      </c>
      <c r="J1265" t="s">
        <v>23</v>
      </c>
      <c r="K1265" t="s">
        <v>20</v>
      </c>
      <c r="L1265" t="s">
        <v>13</v>
      </c>
      <c r="M1265" t="s">
        <v>21</v>
      </c>
      <c r="N1265">
        <v>90.55</v>
      </c>
      <c r="O1265">
        <v>6130.95</v>
      </c>
      <c r="P1265" t="s">
        <v>14</v>
      </c>
    </row>
    <row r="1266" spans="1:16" x14ac:dyDescent="0.25">
      <c r="A1266" t="s">
        <v>1712</v>
      </c>
      <c r="B1266" t="s">
        <v>19</v>
      </c>
      <c r="C1266">
        <v>0</v>
      </c>
      <c r="D1266" t="s">
        <v>13</v>
      </c>
      <c r="E1266">
        <f>IF(D1266="Yes",1,0)</f>
        <v>1</v>
      </c>
      <c r="F1266" t="s">
        <v>13</v>
      </c>
      <c r="G1266">
        <f>IF(Table1[[#This Row],[Dependents]]="Yes",1,0)</f>
        <v>1</v>
      </c>
      <c r="H1266">
        <v>67</v>
      </c>
      <c r="I1266" t="s">
        <v>13</v>
      </c>
      <c r="J1266" t="s">
        <v>15</v>
      </c>
      <c r="K1266" t="s">
        <v>30</v>
      </c>
      <c r="L1266" t="s">
        <v>13</v>
      </c>
      <c r="M1266" t="s">
        <v>21</v>
      </c>
      <c r="N1266">
        <v>54.2</v>
      </c>
      <c r="O1266">
        <v>3838.2</v>
      </c>
      <c r="P1266" t="s">
        <v>14</v>
      </c>
    </row>
    <row r="1267" spans="1:16" x14ac:dyDescent="0.25">
      <c r="A1267" t="s">
        <v>1715</v>
      </c>
      <c r="B1267" t="s">
        <v>19</v>
      </c>
      <c r="C1267">
        <v>0</v>
      </c>
      <c r="D1267" t="s">
        <v>13</v>
      </c>
      <c r="E1267">
        <f>IF(D1267="Yes",1,0)</f>
        <v>1</v>
      </c>
      <c r="F1267" t="s">
        <v>14</v>
      </c>
      <c r="G1267">
        <f>IF(Table1[[#This Row],[Dependents]]="Yes",1,0)</f>
        <v>0</v>
      </c>
      <c r="H1267">
        <v>33</v>
      </c>
      <c r="I1267" t="s">
        <v>13</v>
      </c>
      <c r="J1267" t="s">
        <v>15</v>
      </c>
      <c r="K1267" t="s">
        <v>16</v>
      </c>
      <c r="L1267" t="s">
        <v>13</v>
      </c>
      <c r="M1267" t="s">
        <v>21</v>
      </c>
      <c r="N1267">
        <v>72.75</v>
      </c>
      <c r="O1267">
        <v>2447.4499999999998</v>
      </c>
      <c r="P1267" t="s">
        <v>14</v>
      </c>
    </row>
    <row r="1268" spans="1:16" x14ac:dyDescent="0.25">
      <c r="A1268" t="s">
        <v>1290</v>
      </c>
      <c r="B1268" t="s">
        <v>12</v>
      </c>
      <c r="C1268">
        <v>0</v>
      </c>
      <c r="D1268" t="s">
        <v>14</v>
      </c>
      <c r="E1268">
        <f>IF(D1268="Yes",1,0)</f>
        <v>0</v>
      </c>
      <c r="F1268" t="s">
        <v>14</v>
      </c>
      <c r="G1268">
        <f>IF(Table1[[#This Row],[Dependents]]="Yes",1,0)</f>
        <v>0</v>
      </c>
      <c r="H1268">
        <v>2</v>
      </c>
      <c r="I1268" t="s">
        <v>13</v>
      </c>
      <c r="J1268" t="s">
        <v>23</v>
      </c>
      <c r="K1268" t="s">
        <v>16</v>
      </c>
      <c r="L1268" t="s">
        <v>13</v>
      </c>
      <c r="M1268" t="s">
        <v>21</v>
      </c>
      <c r="N1268">
        <v>87.15</v>
      </c>
      <c r="O1268">
        <v>183.75</v>
      </c>
      <c r="P1268" t="s">
        <v>13</v>
      </c>
    </row>
    <row r="1269" spans="1:16" x14ac:dyDescent="0.25">
      <c r="A1269" t="s">
        <v>1716</v>
      </c>
      <c r="B1269" t="s">
        <v>19</v>
      </c>
      <c r="C1269">
        <v>0</v>
      </c>
      <c r="D1269" t="s">
        <v>13</v>
      </c>
      <c r="E1269">
        <f>IF(D1269="Yes",1,0)</f>
        <v>1</v>
      </c>
      <c r="F1269" t="s">
        <v>13</v>
      </c>
      <c r="G1269">
        <f>IF(Table1[[#This Row],[Dependents]]="Yes",1,0)</f>
        <v>1</v>
      </c>
      <c r="H1269">
        <v>62</v>
      </c>
      <c r="I1269" t="s">
        <v>13</v>
      </c>
      <c r="J1269" t="s">
        <v>14</v>
      </c>
      <c r="K1269" t="s">
        <v>30</v>
      </c>
      <c r="L1269" t="s">
        <v>14</v>
      </c>
      <c r="M1269" t="s">
        <v>25</v>
      </c>
      <c r="N1269">
        <v>20.05</v>
      </c>
      <c r="O1269">
        <v>1263.9000000000001</v>
      </c>
      <c r="P1269" t="s">
        <v>14</v>
      </c>
    </row>
    <row r="1270" spans="1:16" x14ac:dyDescent="0.25">
      <c r="A1270" t="s">
        <v>1292</v>
      </c>
      <c r="B1270" t="s">
        <v>12</v>
      </c>
      <c r="C1270">
        <v>0</v>
      </c>
      <c r="D1270" t="s">
        <v>13</v>
      </c>
      <c r="E1270">
        <f>IF(D1270="Yes",1,0)</f>
        <v>1</v>
      </c>
      <c r="F1270" t="s">
        <v>14</v>
      </c>
      <c r="G1270">
        <f>IF(Table1[[#This Row],[Dependents]]="Yes",1,0)</f>
        <v>0</v>
      </c>
      <c r="H1270">
        <v>41</v>
      </c>
      <c r="I1270" t="s">
        <v>13</v>
      </c>
      <c r="J1270" t="s">
        <v>23</v>
      </c>
      <c r="K1270" t="s">
        <v>20</v>
      </c>
      <c r="L1270" t="s">
        <v>13</v>
      </c>
      <c r="M1270" t="s">
        <v>21</v>
      </c>
      <c r="N1270">
        <v>104.45</v>
      </c>
      <c r="O1270">
        <v>4162.05</v>
      </c>
      <c r="P1270" t="s">
        <v>14</v>
      </c>
    </row>
    <row r="1271" spans="1:16" x14ac:dyDescent="0.25">
      <c r="A1271" t="s">
        <v>1293</v>
      </c>
      <c r="B1271" t="s">
        <v>12</v>
      </c>
      <c r="C1271">
        <v>0</v>
      </c>
      <c r="D1271" t="s">
        <v>13</v>
      </c>
      <c r="E1271">
        <f>IF(D1271="Yes",1,0)</f>
        <v>1</v>
      </c>
      <c r="F1271" t="s">
        <v>13</v>
      </c>
      <c r="G1271">
        <f>IF(Table1[[#This Row],[Dependents]]="Yes",1,0)</f>
        <v>1</v>
      </c>
      <c r="H1271">
        <v>56</v>
      </c>
      <c r="I1271" t="s">
        <v>13</v>
      </c>
      <c r="J1271" t="s">
        <v>14</v>
      </c>
      <c r="K1271" t="s">
        <v>30</v>
      </c>
      <c r="L1271" t="s">
        <v>13</v>
      </c>
      <c r="M1271" t="s">
        <v>25</v>
      </c>
      <c r="N1271">
        <v>19.8</v>
      </c>
      <c r="O1271">
        <v>1119.9000000000001</v>
      </c>
      <c r="P1271" t="s">
        <v>14</v>
      </c>
    </row>
    <row r="1272" spans="1:16" x14ac:dyDescent="0.25">
      <c r="A1272" t="s">
        <v>1294</v>
      </c>
      <c r="B1272" t="s">
        <v>12</v>
      </c>
      <c r="C1272">
        <v>0</v>
      </c>
      <c r="D1272" t="s">
        <v>14</v>
      </c>
      <c r="E1272">
        <f>IF(D1272="Yes",1,0)</f>
        <v>0</v>
      </c>
      <c r="F1272" t="s">
        <v>14</v>
      </c>
      <c r="G1272">
        <f>IF(Table1[[#This Row],[Dependents]]="Yes",1,0)</f>
        <v>0</v>
      </c>
      <c r="H1272">
        <v>72</v>
      </c>
      <c r="I1272" t="s">
        <v>13</v>
      </c>
      <c r="J1272" t="s">
        <v>23</v>
      </c>
      <c r="K1272" t="s">
        <v>30</v>
      </c>
      <c r="L1272" t="s">
        <v>13</v>
      </c>
      <c r="M1272" t="s">
        <v>21</v>
      </c>
      <c r="N1272">
        <v>116.45</v>
      </c>
      <c r="O1272">
        <v>8013.55</v>
      </c>
      <c r="P1272" t="s">
        <v>14</v>
      </c>
    </row>
    <row r="1273" spans="1:16" x14ac:dyDescent="0.25">
      <c r="A1273" t="s">
        <v>1295</v>
      </c>
      <c r="B1273" t="s">
        <v>12</v>
      </c>
      <c r="C1273">
        <v>0</v>
      </c>
      <c r="D1273" t="s">
        <v>13</v>
      </c>
      <c r="E1273">
        <f>IF(D1273="Yes",1,0)</f>
        <v>1</v>
      </c>
      <c r="F1273" t="s">
        <v>13</v>
      </c>
      <c r="G1273">
        <f>IF(Table1[[#This Row],[Dependents]]="Yes",1,0)</f>
        <v>1</v>
      </c>
      <c r="H1273">
        <v>3</v>
      </c>
      <c r="I1273" t="s">
        <v>13</v>
      </c>
      <c r="J1273" t="s">
        <v>23</v>
      </c>
      <c r="K1273" t="s">
        <v>16</v>
      </c>
      <c r="L1273" t="s">
        <v>13</v>
      </c>
      <c r="M1273" t="s">
        <v>21</v>
      </c>
      <c r="N1273">
        <v>84.75</v>
      </c>
      <c r="O1273">
        <v>264.85000000000002</v>
      </c>
      <c r="P1273" t="s">
        <v>13</v>
      </c>
    </row>
    <row r="1274" spans="1:16" x14ac:dyDescent="0.25">
      <c r="A1274" t="s">
        <v>1296</v>
      </c>
      <c r="B1274" t="s">
        <v>12</v>
      </c>
      <c r="C1274">
        <v>0</v>
      </c>
      <c r="D1274" t="s">
        <v>13</v>
      </c>
      <c r="E1274">
        <f>IF(D1274="Yes",1,0)</f>
        <v>1</v>
      </c>
      <c r="F1274" t="s">
        <v>14</v>
      </c>
      <c r="G1274">
        <f>IF(Table1[[#This Row],[Dependents]]="Yes",1,0)</f>
        <v>0</v>
      </c>
      <c r="H1274">
        <v>54</v>
      </c>
      <c r="I1274" t="s">
        <v>13</v>
      </c>
      <c r="J1274" t="s">
        <v>14</v>
      </c>
      <c r="K1274" t="s">
        <v>30</v>
      </c>
      <c r="L1274" t="s">
        <v>14</v>
      </c>
      <c r="M1274" t="s">
        <v>25</v>
      </c>
      <c r="N1274">
        <v>20.05</v>
      </c>
      <c r="O1274">
        <v>1102.4000000000001</v>
      </c>
      <c r="P1274" t="s">
        <v>14</v>
      </c>
    </row>
    <row r="1275" spans="1:16" x14ac:dyDescent="0.25">
      <c r="A1275" t="s">
        <v>1297</v>
      </c>
      <c r="B1275" t="s">
        <v>12</v>
      </c>
      <c r="C1275">
        <v>0</v>
      </c>
      <c r="D1275" t="s">
        <v>14</v>
      </c>
      <c r="E1275">
        <f>IF(D1275="Yes",1,0)</f>
        <v>0</v>
      </c>
      <c r="F1275" t="s">
        <v>14</v>
      </c>
      <c r="G1275">
        <f>IF(Table1[[#This Row],[Dependents]]="Yes",1,0)</f>
        <v>0</v>
      </c>
      <c r="H1275">
        <v>50</v>
      </c>
      <c r="I1275" t="s">
        <v>13</v>
      </c>
      <c r="J1275" t="s">
        <v>23</v>
      </c>
      <c r="K1275" t="s">
        <v>30</v>
      </c>
      <c r="L1275" t="s">
        <v>13</v>
      </c>
      <c r="M1275" t="s">
        <v>21</v>
      </c>
      <c r="N1275">
        <v>89.7</v>
      </c>
      <c r="O1275">
        <v>4304.5</v>
      </c>
      <c r="P1275" t="s">
        <v>14</v>
      </c>
    </row>
    <row r="1276" spans="1:16" x14ac:dyDescent="0.25">
      <c r="A1276" t="s">
        <v>1717</v>
      </c>
      <c r="B1276" t="s">
        <v>19</v>
      </c>
      <c r="C1276">
        <v>0</v>
      </c>
      <c r="D1276" t="s">
        <v>13</v>
      </c>
      <c r="E1276">
        <f>IF(D1276="Yes",1,0)</f>
        <v>1</v>
      </c>
      <c r="F1276" t="s">
        <v>13</v>
      </c>
      <c r="G1276">
        <f>IF(Table1[[#This Row],[Dependents]]="Yes",1,0)</f>
        <v>1</v>
      </c>
      <c r="H1276">
        <v>49</v>
      </c>
      <c r="I1276" t="s">
        <v>14</v>
      </c>
      <c r="J1276" t="s">
        <v>15</v>
      </c>
      <c r="K1276" t="s">
        <v>16</v>
      </c>
      <c r="L1276" t="s">
        <v>13</v>
      </c>
      <c r="M1276" t="s">
        <v>17</v>
      </c>
      <c r="N1276">
        <v>39.200000000000003</v>
      </c>
      <c r="O1276">
        <v>1838.15</v>
      </c>
      <c r="P1276" t="s">
        <v>14</v>
      </c>
    </row>
    <row r="1277" spans="1:16" x14ac:dyDescent="0.25">
      <c r="A1277" t="s">
        <v>1299</v>
      </c>
      <c r="B1277" t="s">
        <v>12</v>
      </c>
      <c r="C1277">
        <v>1</v>
      </c>
      <c r="D1277" t="s">
        <v>14</v>
      </c>
      <c r="E1277">
        <f>IF(D1277="Yes",1,0)</f>
        <v>0</v>
      </c>
      <c r="F1277" t="s">
        <v>14</v>
      </c>
      <c r="G1277">
        <f>IF(Table1[[#This Row],[Dependents]]="Yes",1,0)</f>
        <v>0</v>
      </c>
      <c r="H1277">
        <v>44</v>
      </c>
      <c r="I1277" t="s">
        <v>13</v>
      </c>
      <c r="J1277" t="s">
        <v>15</v>
      </c>
      <c r="K1277" t="s">
        <v>20</v>
      </c>
      <c r="L1277" t="s">
        <v>14</v>
      </c>
      <c r="M1277" t="s">
        <v>21</v>
      </c>
      <c r="N1277">
        <v>74.849999999999994</v>
      </c>
      <c r="O1277">
        <v>3268.05</v>
      </c>
      <c r="P1277" t="s">
        <v>14</v>
      </c>
    </row>
    <row r="1278" spans="1:16" x14ac:dyDescent="0.25">
      <c r="A1278" t="s">
        <v>1718</v>
      </c>
      <c r="B1278" t="s">
        <v>19</v>
      </c>
      <c r="C1278">
        <v>0</v>
      </c>
      <c r="D1278" t="s">
        <v>14</v>
      </c>
      <c r="E1278">
        <f>IF(D1278="Yes",1,0)</f>
        <v>0</v>
      </c>
      <c r="F1278" t="s">
        <v>14</v>
      </c>
      <c r="G1278">
        <f>IF(Table1[[#This Row],[Dependents]]="Yes",1,0)</f>
        <v>0</v>
      </c>
      <c r="H1278">
        <v>1</v>
      </c>
      <c r="I1278" t="s">
        <v>13</v>
      </c>
      <c r="J1278" t="s">
        <v>15</v>
      </c>
      <c r="K1278" t="s">
        <v>16</v>
      </c>
      <c r="L1278" t="s">
        <v>13</v>
      </c>
      <c r="M1278" t="s">
        <v>17</v>
      </c>
      <c r="N1278">
        <v>44.75</v>
      </c>
      <c r="O1278">
        <v>44.75</v>
      </c>
      <c r="P1278" t="s">
        <v>14</v>
      </c>
    </row>
    <row r="1279" spans="1:16" x14ac:dyDescent="0.25">
      <c r="A1279" t="s">
        <v>1301</v>
      </c>
      <c r="B1279" t="s">
        <v>12</v>
      </c>
      <c r="C1279">
        <v>0</v>
      </c>
      <c r="D1279" t="s">
        <v>14</v>
      </c>
      <c r="E1279">
        <f>IF(D1279="Yes",1,0)</f>
        <v>0</v>
      </c>
      <c r="F1279" t="s">
        <v>14</v>
      </c>
      <c r="G1279">
        <f>IF(Table1[[#This Row],[Dependents]]="Yes",1,0)</f>
        <v>0</v>
      </c>
      <c r="H1279">
        <v>68</v>
      </c>
      <c r="I1279" t="s">
        <v>13</v>
      </c>
      <c r="J1279" t="s">
        <v>14</v>
      </c>
      <c r="K1279" t="s">
        <v>30</v>
      </c>
      <c r="L1279" t="s">
        <v>14</v>
      </c>
      <c r="M1279" t="s">
        <v>21</v>
      </c>
      <c r="N1279">
        <v>20.05</v>
      </c>
      <c r="O1279">
        <v>1386.9</v>
      </c>
      <c r="P1279" t="s">
        <v>14</v>
      </c>
    </row>
    <row r="1280" spans="1:16" x14ac:dyDescent="0.25">
      <c r="A1280" t="s">
        <v>1719</v>
      </c>
      <c r="B1280" t="s">
        <v>19</v>
      </c>
      <c r="C1280">
        <v>0</v>
      </c>
      <c r="D1280" t="s">
        <v>13</v>
      </c>
      <c r="E1280">
        <f>IF(D1280="Yes",1,0)</f>
        <v>1</v>
      </c>
      <c r="F1280" t="s">
        <v>14</v>
      </c>
      <c r="G1280">
        <f>IF(Table1[[#This Row],[Dependents]]="Yes",1,0)</f>
        <v>0</v>
      </c>
      <c r="H1280">
        <v>14</v>
      </c>
      <c r="I1280" t="s">
        <v>13</v>
      </c>
      <c r="J1280" t="s">
        <v>23</v>
      </c>
      <c r="K1280" t="s">
        <v>16</v>
      </c>
      <c r="L1280" t="s">
        <v>13</v>
      </c>
      <c r="M1280" t="s">
        <v>17</v>
      </c>
      <c r="N1280">
        <v>82.65</v>
      </c>
      <c r="O1280">
        <v>1185</v>
      </c>
      <c r="P1280" t="s">
        <v>14</v>
      </c>
    </row>
    <row r="1281" spans="1:16" x14ac:dyDescent="0.25">
      <c r="A1281" t="s">
        <v>1720</v>
      </c>
      <c r="B1281" t="s">
        <v>19</v>
      </c>
      <c r="C1281">
        <v>1</v>
      </c>
      <c r="D1281" t="s">
        <v>14</v>
      </c>
      <c r="E1281">
        <f>IF(D1281="Yes",1,0)</f>
        <v>0</v>
      </c>
      <c r="F1281" t="s">
        <v>14</v>
      </c>
      <c r="G1281">
        <f>IF(Table1[[#This Row],[Dependents]]="Yes",1,0)</f>
        <v>0</v>
      </c>
      <c r="H1281">
        <v>18</v>
      </c>
      <c r="I1281" t="s">
        <v>13</v>
      </c>
      <c r="J1281" t="s">
        <v>23</v>
      </c>
      <c r="K1281" t="s">
        <v>16</v>
      </c>
      <c r="L1281" t="s">
        <v>14</v>
      </c>
      <c r="M1281" t="s">
        <v>21</v>
      </c>
      <c r="N1281">
        <v>93.9</v>
      </c>
      <c r="O1281">
        <v>1743.9</v>
      </c>
      <c r="P1281" t="s">
        <v>14</v>
      </c>
    </row>
    <row r="1282" spans="1:16" x14ac:dyDescent="0.25">
      <c r="A1282" t="s">
        <v>1725</v>
      </c>
      <c r="B1282" t="s">
        <v>19</v>
      </c>
      <c r="C1282">
        <v>0</v>
      </c>
      <c r="D1282" t="s">
        <v>13</v>
      </c>
      <c r="E1282">
        <f>IF(D1282="Yes",1,0)</f>
        <v>1</v>
      </c>
      <c r="F1282" t="s">
        <v>13</v>
      </c>
      <c r="G1282">
        <f>IF(Table1[[#This Row],[Dependents]]="Yes",1,0)</f>
        <v>1</v>
      </c>
      <c r="H1282">
        <v>71</v>
      </c>
      <c r="I1282" t="s">
        <v>13</v>
      </c>
      <c r="J1282" t="s">
        <v>15</v>
      </c>
      <c r="K1282" t="s">
        <v>30</v>
      </c>
      <c r="L1282" t="s">
        <v>14</v>
      </c>
      <c r="M1282" t="s">
        <v>25</v>
      </c>
      <c r="N1282">
        <v>90.3</v>
      </c>
      <c r="O1282">
        <v>6287.3</v>
      </c>
      <c r="P1282" t="s">
        <v>14</v>
      </c>
    </row>
    <row r="1283" spans="1:16" x14ac:dyDescent="0.25">
      <c r="A1283" t="s">
        <v>1727</v>
      </c>
      <c r="B1283" t="s">
        <v>19</v>
      </c>
      <c r="C1283">
        <v>0</v>
      </c>
      <c r="D1283" t="s">
        <v>14</v>
      </c>
      <c r="E1283">
        <f>IF(D1283="Yes",1,0)</f>
        <v>0</v>
      </c>
      <c r="F1283" t="s">
        <v>14</v>
      </c>
      <c r="G1283">
        <f>IF(Table1[[#This Row],[Dependents]]="Yes",1,0)</f>
        <v>0</v>
      </c>
      <c r="H1283">
        <v>2</v>
      </c>
      <c r="I1283" t="s">
        <v>13</v>
      </c>
      <c r="J1283" t="s">
        <v>14</v>
      </c>
      <c r="K1283" t="s">
        <v>16</v>
      </c>
      <c r="L1283" t="s">
        <v>14</v>
      </c>
      <c r="M1283" t="s">
        <v>27</v>
      </c>
      <c r="N1283">
        <v>19.399999999999999</v>
      </c>
      <c r="O1283">
        <v>50.6</v>
      </c>
      <c r="P1283" t="s">
        <v>14</v>
      </c>
    </row>
    <row r="1284" spans="1:16" x14ac:dyDescent="0.25">
      <c r="A1284" t="s">
        <v>1306</v>
      </c>
      <c r="B1284" t="s">
        <v>12</v>
      </c>
      <c r="C1284">
        <v>0</v>
      </c>
      <c r="D1284" t="s">
        <v>14</v>
      </c>
      <c r="E1284">
        <f>IF(D1284="Yes",1,0)</f>
        <v>0</v>
      </c>
      <c r="F1284" t="s">
        <v>14</v>
      </c>
      <c r="G1284">
        <f>IF(Table1[[#This Row],[Dependents]]="Yes",1,0)</f>
        <v>0</v>
      </c>
      <c r="H1284">
        <v>2</v>
      </c>
      <c r="I1284" t="s">
        <v>13</v>
      </c>
      <c r="J1284" t="s">
        <v>15</v>
      </c>
      <c r="K1284" t="s">
        <v>16</v>
      </c>
      <c r="L1284" t="s">
        <v>13</v>
      </c>
      <c r="M1284" t="s">
        <v>17</v>
      </c>
      <c r="N1284">
        <v>45.4</v>
      </c>
      <c r="O1284">
        <v>80.95</v>
      </c>
      <c r="P1284" t="s">
        <v>14</v>
      </c>
    </row>
    <row r="1285" spans="1:16" x14ac:dyDescent="0.25">
      <c r="A1285" t="s">
        <v>1307</v>
      </c>
      <c r="B1285" t="s">
        <v>12</v>
      </c>
      <c r="C1285">
        <v>0</v>
      </c>
      <c r="D1285" t="s">
        <v>13</v>
      </c>
      <c r="E1285">
        <f>IF(D1285="Yes",1,0)</f>
        <v>1</v>
      </c>
      <c r="F1285" t="s">
        <v>14</v>
      </c>
      <c r="G1285">
        <f>IF(Table1[[#This Row],[Dependents]]="Yes",1,0)</f>
        <v>0</v>
      </c>
      <c r="H1285">
        <v>58</v>
      </c>
      <c r="I1285" t="s">
        <v>13</v>
      </c>
      <c r="J1285" t="s">
        <v>23</v>
      </c>
      <c r="K1285" t="s">
        <v>20</v>
      </c>
      <c r="L1285" t="s">
        <v>13</v>
      </c>
      <c r="M1285" t="s">
        <v>25</v>
      </c>
      <c r="N1285">
        <v>110.65</v>
      </c>
      <c r="O1285">
        <v>6526.65</v>
      </c>
      <c r="P1285" t="s">
        <v>14</v>
      </c>
    </row>
    <row r="1286" spans="1:16" x14ac:dyDescent="0.25">
      <c r="A1286" t="s">
        <v>1308</v>
      </c>
      <c r="B1286" t="s">
        <v>12</v>
      </c>
      <c r="C1286">
        <v>0</v>
      </c>
      <c r="D1286" t="s">
        <v>13</v>
      </c>
      <c r="E1286">
        <f>IF(D1286="Yes",1,0)</f>
        <v>1</v>
      </c>
      <c r="F1286" t="s">
        <v>14</v>
      </c>
      <c r="G1286">
        <f>IF(Table1[[#This Row],[Dependents]]="Yes",1,0)</f>
        <v>0</v>
      </c>
      <c r="H1286">
        <v>71</v>
      </c>
      <c r="I1286" t="s">
        <v>13</v>
      </c>
      <c r="J1286" t="s">
        <v>23</v>
      </c>
      <c r="K1286" t="s">
        <v>30</v>
      </c>
      <c r="L1286" t="s">
        <v>13</v>
      </c>
      <c r="M1286" t="s">
        <v>25</v>
      </c>
      <c r="N1286">
        <v>115.15</v>
      </c>
      <c r="O1286">
        <v>8078.1</v>
      </c>
      <c r="P1286" t="s">
        <v>14</v>
      </c>
    </row>
    <row r="1287" spans="1:16" x14ac:dyDescent="0.25">
      <c r="A1287" t="s">
        <v>1309</v>
      </c>
      <c r="B1287" t="s">
        <v>12</v>
      </c>
      <c r="C1287">
        <v>0</v>
      </c>
      <c r="D1287" t="s">
        <v>14</v>
      </c>
      <c r="E1287">
        <f>IF(D1287="Yes",1,0)</f>
        <v>0</v>
      </c>
      <c r="F1287" t="s">
        <v>14</v>
      </c>
      <c r="G1287">
        <f>IF(Table1[[#This Row],[Dependents]]="Yes",1,0)</f>
        <v>0</v>
      </c>
      <c r="H1287">
        <v>63</v>
      </c>
      <c r="I1287" t="s">
        <v>13</v>
      </c>
      <c r="J1287" t="s">
        <v>15</v>
      </c>
      <c r="K1287" t="s">
        <v>20</v>
      </c>
      <c r="L1287" t="s">
        <v>14</v>
      </c>
      <c r="M1287" t="s">
        <v>25</v>
      </c>
      <c r="N1287">
        <v>58.55</v>
      </c>
      <c r="O1287">
        <v>3503.5</v>
      </c>
      <c r="P1287" t="s">
        <v>14</v>
      </c>
    </row>
    <row r="1288" spans="1:16" x14ac:dyDescent="0.25">
      <c r="A1288" t="s">
        <v>1310</v>
      </c>
      <c r="B1288" t="s">
        <v>12</v>
      </c>
      <c r="C1288">
        <v>1</v>
      </c>
      <c r="D1288" t="s">
        <v>14</v>
      </c>
      <c r="E1288">
        <f>IF(D1288="Yes",1,0)</f>
        <v>0</v>
      </c>
      <c r="F1288" t="s">
        <v>14</v>
      </c>
      <c r="G1288">
        <f>IF(Table1[[#This Row],[Dependents]]="Yes",1,0)</f>
        <v>0</v>
      </c>
      <c r="H1288">
        <v>41</v>
      </c>
      <c r="I1288" t="s">
        <v>13</v>
      </c>
      <c r="J1288" t="s">
        <v>23</v>
      </c>
      <c r="K1288" t="s">
        <v>16</v>
      </c>
      <c r="L1288" t="s">
        <v>13</v>
      </c>
      <c r="M1288" t="s">
        <v>17</v>
      </c>
      <c r="N1288">
        <v>113.2</v>
      </c>
      <c r="O1288">
        <v>4689.5</v>
      </c>
      <c r="P1288" t="s">
        <v>13</v>
      </c>
    </row>
    <row r="1289" spans="1:16" x14ac:dyDescent="0.25">
      <c r="A1289" t="s">
        <v>1729</v>
      </c>
      <c r="B1289" t="s">
        <v>19</v>
      </c>
      <c r="C1289">
        <v>0</v>
      </c>
      <c r="D1289" t="s">
        <v>14</v>
      </c>
      <c r="E1289">
        <f>IF(D1289="Yes",1,0)</f>
        <v>0</v>
      </c>
      <c r="F1289" t="s">
        <v>14</v>
      </c>
      <c r="G1289">
        <f>IF(Table1[[#This Row],[Dependents]]="Yes",1,0)</f>
        <v>0</v>
      </c>
      <c r="H1289">
        <v>11</v>
      </c>
      <c r="I1289" t="s">
        <v>13</v>
      </c>
      <c r="J1289" t="s">
        <v>15</v>
      </c>
      <c r="K1289" t="s">
        <v>20</v>
      </c>
      <c r="L1289" t="s">
        <v>13</v>
      </c>
      <c r="M1289" t="s">
        <v>17</v>
      </c>
      <c r="N1289">
        <v>61.25</v>
      </c>
      <c r="O1289">
        <v>729.95</v>
      </c>
      <c r="P1289" t="s">
        <v>14</v>
      </c>
    </row>
    <row r="1290" spans="1:16" x14ac:dyDescent="0.25">
      <c r="A1290" t="s">
        <v>1312</v>
      </c>
      <c r="B1290" t="s">
        <v>12</v>
      </c>
      <c r="C1290">
        <v>0</v>
      </c>
      <c r="D1290" t="s">
        <v>13</v>
      </c>
      <c r="E1290">
        <f>IF(D1290="Yes",1,0)</f>
        <v>1</v>
      </c>
      <c r="F1290" t="s">
        <v>13</v>
      </c>
      <c r="G1290">
        <f>IF(Table1[[#This Row],[Dependents]]="Yes",1,0)</f>
        <v>1</v>
      </c>
      <c r="H1290">
        <v>68</v>
      </c>
      <c r="I1290" t="s">
        <v>13</v>
      </c>
      <c r="J1290" t="s">
        <v>14</v>
      </c>
      <c r="K1290" t="s">
        <v>30</v>
      </c>
      <c r="L1290" t="s">
        <v>13</v>
      </c>
      <c r="M1290" t="s">
        <v>21</v>
      </c>
      <c r="N1290">
        <v>19.350000000000001</v>
      </c>
      <c r="O1290">
        <v>1292.6500000000001</v>
      </c>
      <c r="P1290" t="s">
        <v>14</v>
      </c>
    </row>
    <row r="1291" spans="1:16" x14ac:dyDescent="0.25">
      <c r="A1291" t="s">
        <v>1730</v>
      </c>
      <c r="B1291" t="s">
        <v>19</v>
      </c>
      <c r="C1291">
        <v>0</v>
      </c>
      <c r="D1291" t="s">
        <v>14</v>
      </c>
      <c r="E1291">
        <f>IF(D1291="Yes",1,0)</f>
        <v>0</v>
      </c>
      <c r="F1291" t="s">
        <v>13</v>
      </c>
      <c r="G1291">
        <f>IF(Table1[[#This Row],[Dependents]]="Yes",1,0)</f>
        <v>1</v>
      </c>
      <c r="H1291">
        <v>47</v>
      </c>
      <c r="I1291" t="s">
        <v>13</v>
      </c>
      <c r="J1291" t="s">
        <v>15</v>
      </c>
      <c r="K1291" t="s">
        <v>16</v>
      </c>
      <c r="L1291" t="s">
        <v>13</v>
      </c>
      <c r="M1291" t="s">
        <v>17</v>
      </c>
      <c r="N1291">
        <v>55.3</v>
      </c>
      <c r="O1291">
        <v>2654.05</v>
      </c>
      <c r="P1291" t="s">
        <v>14</v>
      </c>
    </row>
    <row r="1292" spans="1:16" x14ac:dyDescent="0.25">
      <c r="A1292" t="s">
        <v>1732</v>
      </c>
      <c r="B1292" t="s">
        <v>19</v>
      </c>
      <c r="C1292">
        <v>0</v>
      </c>
      <c r="D1292" t="s">
        <v>13</v>
      </c>
      <c r="E1292">
        <f>IF(D1292="Yes",1,0)</f>
        <v>1</v>
      </c>
      <c r="F1292" t="s">
        <v>13</v>
      </c>
      <c r="G1292">
        <f>IF(Table1[[#This Row],[Dependents]]="Yes",1,0)</f>
        <v>1</v>
      </c>
      <c r="H1292">
        <v>60</v>
      </c>
      <c r="I1292" t="s">
        <v>13</v>
      </c>
      <c r="J1292" t="s">
        <v>23</v>
      </c>
      <c r="K1292" t="s">
        <v>16</v>
      </c>
      <c r="L1292" t="s">
        <v>13</v>
      </c>
      <c r="M1292" t="s">
        <v>21</v>
      </c>
      <c r="N1292">
        <v>103.75</v>
      </c>
      <c r="O1292">
        <v>5969.95</v>
      </c>
      <c r="P1292" t="s">
        <v>14</v>
      </c>
    </row>
    <row r="1293" spans="1:16" x14ac:dyDescent="0.25">
      <c r="A1293" t="s">
        <v>1733</v>
      </c>
      <c r="B1293" t="s">
        <v>19</v>
      </c>
      <c r="C1293">
        <v>0</v>
      </c>
      <c r="D1293" t="s">
        <v>14</v>
      </c>
      <c r="E1293">
        <f>IF(D1293="Yes",1,0)</f>
        <v>0</v>
      </c>
      <c r="F1293" t="s">
        <v>14</v>
      </c>
      <c r="G1293">
        <f>IF(Table1[[#This Row],[Dependents]]="Yes",1,0)</f>
        <v>0</v>
      </c>
      <c r="H1293">
        <v>11</v>
      </c>
      <c r="I1293" t="s">
        <v>13</v>
      </c>
      <c r="J1293" t="s">
        <v>14</v>
      </c>
      <c r="K1293" t="s">
        <v>20</v>
      </c>
      <c r="L1293" t="s">
        <v>14</v>
      </c>
      <c r="M1293" t="s">
        <v>27</v>
      </c>
      <c r="N1293">
        <v>19.5</v>
      </c>
      <c r="O1293">
        <v>226.8</v>
      </c>
      <c r="P1293" t="s">
        <v>14</v>
      </c>
    </row>
    <row r="1294" spans="1:16" x14ac:dyDescent="0.25">
      <c r="A1294" t="s">
        <v>1316</v>
      </c>
      <c r="B1294" t="s">
        <v>12</v>
      </c>
      <c r="C1294">
        <v>0</v>
      </c>
      <c r="D1294" t="s">
        <v>14</v>
      </c>
      <c r="E1294">
        <f>IF(D1294="Yes",1,0)</f>
        <v>0</v>
      </c>
      <c r="F1294" t="s">
        <v>14</v>
      </c>
      <c r="G1294">
        <f>IF(Table1[[#This Row],[Dependents]]="Yes",1,0)</f>
        <v>0</v>
      </c>
      <c r="H1294">
        <v>2</v>
      </c>
      <c r="I1294" t="s">
        <v>13</v>
      </c>
      <c r="J1294" t="s">
        <v>23</v>
      </c>
      <c r="K1294" t="s">
        <v>16</v>
      </c>
      <c r="L1294" t="s">
        <v>13</v>
      </c>
      <c r="M1294" t="s">
        <v>17</v>
      </c>
      <c r="N1294">
        <v>91.15</v>
      </c>
      <c r="O1294">
        <v>168.5</v>
      </c>
      <c r="P1294" t="s">
        <v>14</v>
      </c>
    </row>
    <row r="1295" spans="1:16" x14ac:dyDescent="0.25">
      <c r="A1295" t="s">
        <v>1317</v>
      </c>
      <c r="B1295" t="s">
        <v>12</v>
      </c>
      <c r="C1295">
        <v>0</v>
      </c>
      <c r="D1295" t="s">
        <v>14</v>
      </c>
      <c r="E1295">
        <f>IF(D1295="Yes",1,0)</f>
        <v>0</v>
      </c>
      <c r="F1295" t="s">
        <v>13</v>
      </c>
      <c r="G1295">
        <f>IF(Table1[[#This Row],[Dependents]]="Yes",1,0)</f>
        <v>1</v>
      </c>
      <c r="H1295">
        <v>18</v>
      </c>
      <c r="I1295" t="s">
        <v>13</v>
      </c>
      <c r="J1295" t="s">
        <v>14</v>
      </c>
      <c r="K1295" t="s">
        <v>20</v>
      </c>
      <c r="L1295" t="s">
        <v>14</v>
      </c>
      <c r="M1295" t="s">
        <v>21</v>
      </c>
      <c r="N1295">
        <v>20.149999999999999</v>
      </c>
      <c r="O1295">
        <v>390.85</v>
      </c>
      <c r="P1295" t="s">
        <v>13</v>
      </c>
    </row>
    <row r="1296" spans="1:16" x14ac:dyDescent="0.25">
      <c r="A1296" t="s">
        <v>1318</v>
      </c>
      <c r="B1296" t="s">
        <v>12</v>
      </c>
      <c r="C1296">
        <v>1</v>
      </c>
      <c r="D1296" t="s">
        <v>14</v>
      </c>
      <c r="E1296">
        <f>IF(D1296="Yes",1,0)</f>
        <v>0</v>
      </c>
      <c r="F1296" t="s">
        <v>14</v>
      </c>
      <c r="G1296">
        <f>IF(Table1[[#This Row],[Dependents]]="Yes",1,0)</f>
        <v>0</v>
      </c>
      <c r="H1296">
        <v>26</v>
      </c>
      <c r="I1296" t="s">
        <v>13</v>
      </c>
      <c r="J1296" t="s">
        <v>15</v>
      </c>
      <c r="K1296" t="s">
        <v>16</v>
      </c>
      <c r="L1296" t="s">
        <v>13</v>
      </c>
      <c r="M1296" t="s">
        <v>17</v>
      </c>
      <c r="N1296">
        <v>66.05</v>
      </c>
      <c r="O1296">
        <v>1652.4</v>
      </c>
      <c r="P1296" t="s">
        <v>14</v>
      </c>
    </row>
    <row r="1297" spans="1:16" x14ac:dyDescent="0.25">
      <c r="A1297" t="s">
        <v>1319</v>
      </c>
      <c r="B1297" t="s">
        <v>12</v>
      </c>
      <c r="C1297">
        <v>0</v>
      </c>
      <c r="D1297" t="s">
        <v>14</v>
      </c>
      <c r="E1297">
        <f>IF(D1297="Yes",1,0)</f>
        <v>0</v>
      </c>
      <c r="F1297" t="s">
        <v>14</v>
      </c>
      <c r="G1297">
        <f>IF(Table1[[#This Row],[Dependents]]="Yes",1,0)</f>
        <v>0</v>
      </c>
      <c r="H1297">
        <v>4</v>
      </c>
      <c r="I1297" t="s">
        <v>13</v>
      </c>
      <c r="J1297" t="s">
        <v>14</v>
      </c>
      <c r="K1297" t="s">
        <v>16</v>
      </c>
      <c r="L1297" t="s">
        <v>14</v>
      </c>
      <c r="M1297" t="s">
        <v>27</v>
      </c>
      <c r="N1297">
        <v>20.350000000000001</v>
      </c>
      <c r="O1297">
        <v>77.5</v>
      </c>
      <c r="P1297" t="s">
        <v>13</v>
      </c>
    </row>
    <row r="1298" spans="1:16" x14ac:dyDescent="0.25">
      <c r="A1298" t="s">
        <v>1735</v>
      </c>
      <c r="B1298" t="s">
        <v>19</v>
      </c>
      <c r="C1298">
        <v>0</v>
      </c>
      <c r="D1298" t="s">
        <v>13</v>
      </c>
      <c r="E1298">
        <f>IF(D1298="Yes",1,0)</f>
        <v>1</v>
      </c>
      <c r="F1298" t="s">
        <v>13</v>
      </c>
      <c r="G1298">
        <f>IF(Table1[[#This Row],[Dependents]]="Yes",1,0)</f>
        <v>1</v>
      </c>
      <c r="H1298">
        <v>21</v>
      </c>
      <c r="I1298" t="s">
        <v>14</v>
      </c>
      <c r="J1298" t="s">
        <v>15</v>
      </c>
      <c r="K1298" t="s">
        <v>16</v>
      </c>
      <c r="L1298" t="s">
        <v>13</v>
      </c>
      <c r="M1298" t="s">
        <v>17</v>
      </c>
      <c r="N1298">
        <v>26.05</v>
      </c>
      <c r="O1298">
        <v>565.75</v>
      </c>
      <c r="P1298" t="s">
        <v>14</v>
      </c>
    </row>
    <row r="1299" spans="1:16" x14ac:dyDescent="0.25">
      <c r="A1299" t="s">
        <v>1321</v>
      </c>
      <c r="B1299" t="s">
        <v>12</v>
      </c>
      <c r="C1299">
        <v>1</v>
      </c>
      <c r="D1299" t="s">
        <v>13</v>
      </c>
      <c r="E1299">
        <f>IF(D1299="Yes",1,0)</f>
        <v>1</v>
      </c>
      <c r="F1299" t="s">
        <v>14</v>
      </c>
      <c r="G1299">
        <f>IF(Table1[[#This Row],[Dependents]]="Yes",1,0)</f>
        <v>0</v>
      </c>
      <c r="H1299">
        <v>42</v>
      </c>
      <c r="I1299" t="s">
        <v>13</v>
      </c>
      <c r="J1299" t="s">
        <v>23</v>
      </c>
      <c r="K1299" t="s">
        <v>20</v>
      </c>
      <c r="L1299" t="s">
        <v>13</v>
      </c>
      <c r="M1299" t="s">
        <v>21</v>
      </c>
      <c r="N1299">
        <v>105.2</v>
      </c>
      <c r="O1299">
        <v>4599.1499999999996</v>
      </c>
      <c r="P1299" t="s">
        <v>14</v>
      </c>
    </row>
    <row r="1300" spans="1:16" x14ac:dyDescent="0.25">
      <c r="A1300" t="s">
        <v>1322</v>
      </c>
      <c r="B1300" t="s">
        <v>12</v>
      </c>
      <c r="C1300">
        <v>0</v>
      </c>
      <c r="D1300" t="s">
        <v>13</v>
      </c>
      <c r="E1300">
        <f>IF(D1300="Yes",1,0)</f>
        <v>1</v>
      </c>
      <c r="F1300" t="s">
        <v>14</v>
      </c>
      <c r="G1300">
        <f>IF(Table1[[#This Row],[Dependents]]="Yes",1,0)</f>
        <v>0</v>
      </c>
      <c r="H1300">
        <v>57</v>
      </c>
      <c r="I1300" t="s">
        <v>13</v>
      </c>
      <c r="J1300" t="s">
        <v>14</v>
      </c>
      <c r="K1300" t="s">
        <v>30</v>
      </c>
      <c r="L1300" t="s">
        <v>13</v>
      </c>
      <c r="M1300" t="s">
        <v>21</v>
      </c>
      <c r="N1300">
        <v>19.600000000000001</v>
      </c>
      <c r="O1300">
        <v>1134.25</v>
      </c>
      <c r="P1300" t="s">
        <v>14</v>
      </c>
    </row>
    <row r="1301" spans="1:16" x14ac:dyDescent="0.25">
      <c r="A1301" t="s">
        <v>1736</v>
      </c>
      <c r="B1301" t="s">
        <v>19</v>
      </c>
      <c r="C1301">
        <v>1</v>
      </c>
      <c r="D1301" t="s">
        <v>13</v>
      </c>
      <c r="E1301">
        <f>IF(D1301="Yes",1,0)</f>
        <v>1</v>
      </c>
      <c r="F1301" t="s">
        <v>14</v>
      </c>
      <c r="G1301">
        <f>IF(Table1[[#This Row],[Dependents]]="Yes",1,0)</f>
        <v>0</v>
      </c>
      <c r="H1301">
        <v>48</v>
      </c>
      <c r="I1301" t="s">
        <v>13</v>
      </c>
      <c r="J1301" t="s">
        <v>23</v>
      </c>
      <c r="K1301" t="s">
        <v>16</v>
      </c>
      <c r="L1301" t="s">
        <v>13</v>
      </c>
      <c r="M1301" t="s">
        <v>25</v>
      </c>
      <c r="N1301">
        <v>91.05</v>
      </c>
      <c r="O1301">
        <v>4370.75</v>
      </c>
      <c r="P1301" t="s">
        <v>14</v>
      </c>
    </row>
    <row r="1302" spans="1:16" x14ac:dyDescent="0.25">
      <c r="A1302" t="s">
        <v>1324</v>
      </c>
      <c r="B1302" t="s">
        <v>12</v>
      </c>
      <c r="C1302">
        <v>0</v>
      </c>
      <c r="D1302" t="s">
        <v>14</v>
      </c>
      <c r="E1302">
        <f>IF(D1302="Yes",1,0)</f>
        <v>0</v>
      </c>
      <c r="F1302" t="s">
        <v>14</v>
      </c>
      <c r="G1302">
        <f>IF(Table1[[#This Row],[Dependents]]="Yes",1,0)</f>
        <v>0</v>
      </c>
      <c r="H1302">
        <v>12</v>
      </c>
      <c r="I1302" t="s">
        <v>13</v>
      </c>
      <c r="J1302" t="s">
        <v>23</v>
      </c>
      <c r="K1302" t="s">
        <v>16</v>
      </c>
      <c r="L1302" t="s">
        <v>14</v>
      </c>
      <c r="M1302" t="s">
        <v>21</v>
      </c>
      <c r="N1302">
        <v>78.099999999999994</v>
      </c>
      <c r="O1302">
        <v>947.3</v>
      </c>
      <c r="P1302" t="s">
        <v>13</v>
      </c>
    </row>
    <row r="1303" spans="1:16" x14ac:dyDescent="0.25">
      <c r="A1303" t="s">
        <v>1325</v>
      </c>
      <c r="B1303" t="s">
        <v>12</v>
      </c>
      <c r="C1303">
        <v>0</v>
      </c>
      <c r="D1303" t="s">
        <v>13</v>
      </c>
      <c r="E1303">
        <f>IF(D1303="Yes",1,0)</f>
        <v>1</v>
      </c>
      <c r="F1303" t="s">
        <v>14</v>
      </c>
      <c r="G1303">
        <f>IF(Table1[[#This Row],[Dependents]]="Yes",1,0)</f>
        <v>0</v>
      </c>
      <c r="H1303">
        <v>44</v>
      </c>
      <c r="I1303" t="s">
        <v>13</v>
      </c>
      <c r="J1303" t="s">
        <v>15</v>
      </c>
      <c r="K1303" t="s">
        <v>20</v>
      </c>
      <c r="L1303" t="s">
        <v>13</v>
      </c>
      <c r="M1303" t="s">
        <v>27</v>
      </c>
      <c r="N1303">
        <v>61.5</v>
      </c>
      <c r="O1303">
        <v>2722.2</v>
      </c>
      <c r="P1303" t="s">
        <v>14</v>
      </c>
    </row>
    <row r="1304" spans="1:16" x14ac:dyDescent="0.25">
      <c r="A1304" t="s">
        <v>1326</v>
      </c>
      <c r="B1304" t="s">
        <v>12</v>
      </c>
      <c r="C1304">
        <v>0</v>
      </c>
      <c r="D1304" t="s">
        <v>13</v>
      </c>
      <c r="E1304">
        <f>IF(D1304="Yes",1,0)</f>
        <v>1</v>
      </c>
      <c r="F1304" t="s">
        <v>13</v>
      </c>
      <c r="G1304">
        <f>IF(Table1[[#This Row],[Dependents]]="Yes",1,0)</f>
        <v>1</v>
      </c>
      <c r="H1304">
        <v>71</v>
      </c>
      <c r="I1304" t="s">
        <v>13</v>
      </c>
      <c r="J1304" t="s">
        <v>15</v>
      </c>
      <c r="K1304" t="s">
        <v>30</v>
      </c>
      <c r="L1304" t="s">
        <v>14</v>
      </c>
      <c r="M1304" t="s">
        <v>27</v>
      </c>
      <c r="N1304">
        <v>91.05</v>
      </c>
      <c r="O1304">
        <v>6293.75</v>
      </c>
      <c r="P1304" t="s">
        <v>14</v>
      </c>
    </row>
    <row r="1305" spans="1:16" x14ac:dyDescent="0.25">
      <c r="A1305" t="s">
        <v>1327</v>
      </c>
      <c r="B1305" t="s">
        <v>12</v>
      </c>
      <c r="C1305">
        <v>0</v>
      </c>
      <c r="D1305" t="s">
        <v>13</v>
      </c>
      <c r="E1305">
        <f>IF(D1305="Yes",1,0)</f>
        <v>1</v>
      </c>
      <c r="F1305" t="s">
        <v>14</v>
      </c>
      <c r="G1305">
        <f>IF(Table1[[#This Row],[Dependents]]="Yes",1,0)</f>
        <v>0</v>
      </c>
      <c r="H1305">
        <v>19</v>
      </c>
      <c r="I1305" t="s">
        <v>13</v>
      </c>
      <c r="J1305" t="s">
        <v>23</v>
      </c>
      <c r="K1305" t="s">
        <v>16</v>
      </c>
      <c r="L1305" t="s">
        <v>14</v>
      </c>
      <c r="M1305" t="s">
        <v>27</v>
      </c>
      <c r="N1305">
        <v>89.65</v>
      </c>
      <c r="O1305">
        <v>1761.05</v>
      </c>
      <c r="P1305" t="s">
        <v>13</v>
      </c>
    </row>
    <row r="1306" spans="1:16" x14ac:dyDescent="0.25">
      <c r="A1306" t="s">
        <v>1328</v>
      </c>
      <c r="B1306" t="s">
        <v>12</v>
      </c>
      <c r="C1306">
        <v>0</v>
      </c>
      <c r="D1306" t="s">
        <v>13</v>
      </c>
      <c r="E1306">
        <f>IF(D1306="Yes",1,0)</f>
        <v>1</v>
      </c>
      <c r="F1306" t="s">
        <v>14</v>
      </c>
      <c r="G1306">
        <f>IF(Table1[[#This Row],[Dependents]]="Yes",1,0)</f>
        <v>0</v>
      </c>
      <c r="H1306">
        <v>23</v>
      </c>
      <c r="I1306" t="s">
        <v>13</v>
      </c>
      <c r="J1306" t="s">
        <v>15</v>
      </c>
      <c r="K1306" t="s">
        <v>16</v>
      </c>
      <c r="L1306" t="s">
        <v>13</v>
      </c>
      <c r="M1306" t="s">
        <v>25</v>
      </c>
      <c r="N1306">
        <v>73.650000000000006</v>
      </c>
      <c r="O1306">
        <v>1642.75</v>
      </c>
      <c r="P1306" t="s">
        <v>14</v>
      </c>
    </row>
    <row r="1307" spans="1:16" x14ac:dyDescent="0.25">
      <c r="A1307" t="s">
        <v>1329</v>
      </c>
      <c r="B1307" t="s">
        <v>12</v>
      </c>
      <c r="C1307">
        <v>0</v>
      </c>
      <c r="D1307" t="s">
        <v>14</v>
      </c>
      <c r="E1307">
        <f>IF(D1307="Yes",1,0)</f>
        <v>0</v>
      </c>
      <c r="F1307" t="s">
        <v>14</v>
      </c>
      <c r="G1307">
        <f>IF(Table1[[#This Row],[Dependents]]="Yes",1,0)</f>
        <v>0</v>
      </c>
      <c r="H1307">
        <v>30</v>
      </c>
      <c r="I1307" t="s">
        <v>13</v>
      </c>
      <c r="J1307" t="s">
        <v>14</v>
      </c>
      <c r="K1307" t="s">
        <v>30</v>
      </c>
      <c r="L1307" t="s">
        <v>14</v>
      </c>
      <c r="M1307" t="s">
        <v>25</v>
      </c>
      <c r="N1307">
        <v>19.399999999999999</v>
      </c>
      <c r="O1307">
        <v>578.5</v>
      </c>
      <c r="P1307" t="s">
        <v>14</v>
      </c>
    </row>
    <row r="1308" spans="1:16" x14ac:dyDescent="0.25">
      <c r="A1308" t="s">
        <v>1738</v>
      </c>
      <c r="B1308" t="s">
        <v>19</v>
      </c>
      <c r="C1308">
        <v>0</v>
      </c>
      <c r="D1308" t="s">
        <v>14</v>
      </c>
      <c r="E1308">
        <f>IF(D1308="Yes",1,0)</f>
        <v>0</v>
      </c>
      <c r="F1308" t="s">
        <v>14</v>
      </c>
      <c r="G1308">
        <f>IF(Table1[[#This Row],[Dependents]]="Yes",1,0)</f>
        <v>0</v>
      </c>
      <c r="H1308">
        <v>5</v>
      </c>
      <c r="I1308" t="s">
        <v>13</v>
      </c>
      <c r="J1308" t="s">
        <v>23</v>
      </c>
      <c r="K1308" t="s">
        <v>16</v>
      </c>
      <c r="L1308" t="s">
        <v>14</v>
      </c>
      <c r="M1308" t="s">
        <v>17</v>
      </c>
      <c r="N1308">
        <v>105.3</v>
      </c>
      <c r="O1308">
        <v>550.6</v>
      </c>
      <c r="P1308" t="s">
        <v>14</v>
      </c>
    </row>
    <row r="1309" spans="1:16" x14ac:dyDescent="0.25">
      <c r="A1309" t="s">
        <v>1331</v>
      </c>
      <c r="B1309" t="s">
        <v>12</v>
      </c>
      <c r="C1309">
        <v>0</v>
      </c>
      <c r="D1309" t="s">
        <v>14</v>
      </c>
      <c r="E1309">
        <f>IF(D1309="Yes",1,0)</f>
        <v>0</v>
      </c>
      <c r="F1309" t="s">
        <v>14</v>
      </c>
      <c r="G1309">
        <f>IF(Table1[[#This Row],[Dependents]]="Yes",1,0)</f>
        <v>0</v>
      </c>
      <c r="H1309">
        <v>10</v>
      </c>
      <c r="I1309" t="s">
        <v>13</v>
      </c>
      <c r="J1309" t="s">
        <v>23</v>
      </c>
      <c r="K1309" t="s">
        <v>16</v>
      </c>
      <c r="L1309" t="s">
        <v>13</v>
      </c>
      <c r="M1309" t="s">
        <v>17</v>
      </c>
      <c r="N1309">
        <v>98.7</v>
      </c>
      <c r="O1309">
        <v>973.25</v>
      </c>
      <c r="P1309" t="s">
        <v>13</v>
      </c>
    </row>
    <row r="1310" spans="1:16" x14ac:dyDescent="0.25">
      <c r="A1310" t="s">
        <v>1741</v>
      </c>
      <c r="B1310" t="s">
        <v>19</v>
      </c>
      <c r="C1310">
        <v>0</v>
      </c>
      <c r="D1310" t="s">
        <v>14</v>
      </c>
      <c r="E1310">
        <f>IF(D1310="Yes",1,0)</f>
        <v>0</v>
      </c>
      <c r="F1310" t="s">
        <v>14</v>
      </c>
      <c r="G1310">
        <f>IF(Table1[[#This Row],[Dependents]]="Yes",1,0)</f>
        <v>0</v>
      </c>
      <c r="H1310">
        <v>8</v>
      </c>
      <c r="I1310" t="s">
        <v>13</v>
      </c>
      <c r="J1310" t="s">
        <v>15</v>
      </c>
      <c r="K1310" t="s">
        <v>16</v>
      </c>
      <c r="L1310" t="s">
        <v>13</v>
      </c>
      <c r="M1310" t="s">
        <v>17</v>
      </c>
      <c r="N1310">
        <v>59.25</v>
      </c>
      <c r="O1310">
        <v>436.6</v>
      </c>
      <c r="P1310" t="s">
        <v>14</v>
      </c>
    </row>
    <row r="1311" spans="1:16" x14ac:dyDescent="0.25">
      <c r="A1311" t="s">
        <v>1742</v>
      </c>
      <c r="B1311" t="s">
        <v>19</v>
      </c>
      <c r="C1311">
        <v>0</v>
      </c>
      <c r="D1311" t="s">
        <v>14</v>
      </c>
      <c r="E1311">
        <f>IF(D1311="Yes",1,0)</f>
        <v>0</v>
      </c>
      <c r="F1311" t="s">
        <v>14</v>
      </c>
      <c r="G1311">
        <f>IF(Table1[[#This Row],[Dependents]]="Yes",1,0)</f>
        <v>0</v>
      </c>
      <c r="H1311">
        <v>20</v>
      </c>
      <c r="I1311" t="s">
        <v>13</v>
      </c>
      <c r="J1311" t="s">
        <v>23</v>
      </c>
      <c r="K1311" t="s">
        <v>16</v>
      </c>
      <c r="L1311" t="s">
        <v>13</v>
      </c>
      <c r="M1311" t="s">
        <v>25</v>
      </c>
      <c r="N1311">
        <v>90.7</v>
      </c>
      <c r="O1311">
        <v>1781.35</v>
      </c>
      <c r="P1311" t="s">
        <v>14</v>
      </c>
    </row>
    <row r="1312" spans="1:16" x14ac:dyDescent="0.25">
      <c r="A1312" t="s">
        <v>1743</v>
      </c>
      <c r="B1312" t="s">
        <v>19</v>
      </c>
      <c r="C1312">
        <v>0</v>
      </c>
      <c r="D1312" t="s">
        <v>14</v>
      </c>
      <c r="E1312">
        <f>IF(D1312="Yes",1,0)</f>
        <v>0</v>
      </c>
      <c r="F1312" t="s">
        <v>14</v>
      </c>
      <c r="G1312">
        <f>IF(Table1[[#This Row],[Dependents]]="Yes",1,0)</f>
        <v>0</v>
      </c>
      <c r="H1312">
        <v>71</v>
      </c>
      <c r="I1312" t="s">
        <v>13</v>
      </c>
      <c r="J1312" t="s">
        <v>23</v>
      </c>
      <c r="K1312" t="s">
        <v>20</v>
      </c>
      <c r="L1312" t="s">
        <v>13</v>
      </c>
      <c r="M1312" t="s">
        <v>25</v>
      </c>
      <c r="N1312">
        <v>79.05</v>
      </c>
      <c r="O1312">
        <v>5552.5</v>
      </c>
      <c r="P1312" t="s">
        <v>14</v>
      </c>
    </row>
    <row r="1313" spans="1:16" x14ac:dyDescent="0.25">
      <c r="A1313" t="s">
        <v>1750</v>
      </c>
      <c r="B1313" t="s">
        <v>19</v>
      </c>
      <c r="C1313">
        <v>1</v>
      </c>
      <c r="D1313" t="s">
        <v>14</v>
      </c>
      <c r="E1313">
        <f>IF(D1313="Yes",1,0)</f>
        <v>0</v>
      </c>
      <c r="F1313" t="s">
        <v>13</v>
      </c>
      <c r="G1313">
        <f>IF(Table1[[#This Row],[Dependents]]="Yes",1,0)</f>
        <v>1</v>
      </c>
      <c r="H1313">
        <v>11</v>
      </c>
      <c r="I1313" t="s">
        <v>13</v>
      </c>
      <c r="J1313" t="s">
        <v>15</v>
      </c>
      <c r="K1313" t="s">
        <v>16</v>
      </c>
      <c r="L1313" t="s">
        <v>13</v>
      </c>
      <c r="M1313" t="s">
        <v>17</v>
      </c>
      <c r="N1313">
        <v>54.55</v>
      </c>
      <c r="O1313">
        <v>601.25</v>
      </c>
      <c r="P1313" t="s">
        <v>14</v>
      </c>
    </row>
    <row r="1314" spans="1:16" x14ac:dyDescent="0.25">
      <c r="A1314" t="s">
        <v>1336</v>
      </c>
      <c r="B1314" t="s">
        <v>12</v>
      </c>
      <c r="C1314">
        <v>0</v>
      </c>
      <c r="D1314" t="s">
        <v>14</v>
      </c>
      <c r="E1314">
        <f>IF(D1314="Yes",1,0)</f>
        <v>0</v>
      </c>
      <c r="F1314" t="s">
        <v>14</v>
      </c>
      <c r="G1314">
        <f>IF(Table1[[#This Row],[Dependents]]="Yes",1,0)</f>
        <v>0</v>
      </c>
      <c r="H1314">
        <v>1</v>
      </c>
      <c r="I1314" t="s">
        <v>13</v>
      </c>
      <c r="J1314" t="s">
        <v>23</v>
      </c>
      <c r="K1314" t="s">
        <v>16</v>
      </c>
      <c r="L1314" t="s">
        <v>14</v>
      </c>
      <c r="M1314" t="s">
        <v>17</v>
      </c>
      <c r="N1314">
        <v>76.349999999999994</v>
      </c>
      <c r="O1314">
        <v>76.349999999999994</v>
      </c>
      <c r="P1314" t="s">
        <v>13</v>
      </c>
    </row>
    <row r="1315" spans="1:16" x14ac:dyDescent="0.25">
      <c r="A1315" t="s">
        <v>1337</v>
      </c>
      <c r="B1315" t="s">
        <v>12</v>
      </c>
      <c r="C1315">
        <v>0</v>
      </c>
      <c r="D1315" t="s">
        <v>14</v>
      </c>
      <c r="E1315">
        <f>IF(D1315="Yes",1,0)</f>
        <v>0</v>
      </c>
      <c r="F1315" t="s">
        <v>14</v>
      </c>
      <c r="G1315">
        <f>IF(Table1[[#This Row],[Dependents]]="Yes",1,0)</f>
        <v>0</v>
      </c>
      <c r="H1315">
        <v>23</v>
      </c>
      <c r="I1315" t="s">
        <v>13</v>
      </c>
      <c r="J1315" t="s">
        <v>23</v>
      </c>
      <c r="K1315" t="s">
        <v>16</v>
      </c>
      <c r="L1315" t="s">
        <v>13</v>
      </c>
      <c r="M1315" t="s">
        <v>17</v>
      </c>
      <c r="N1315">
        <v>79.150000000000006</v>
      </c>
      <c r="O1315">
        <v>1676.95</v>
      </c>
      <c r="P1315" t="s">
        <v>13</v>
      </c>
    </row>
    <row r="1316" spans="1:16" x14ac:dyDescent="0.25">
      <c r="A1316" t="s">
        <v>1751</v>
      </c>
      <c r="B1316" t="s">
        <v>19</v>
      </c>
      <c r="C1316">
        <v>0</v>
      </c>
      <c r="D1316" t="s">
        <v>14</v>
      </c>
      <c r="E1316">
        <f>IF(D1316="Yes",1,0)</f>
        <v>0</v>
      </c>
      <c r="F1316" t="s">
        <v>13</v>
      </c>
      <c r="G1316">
        <f>IF(Table1[[#This Row],[Dependents]]="Yes",1,0)</f>
        <v>1</v>
      </c>
      <c r="H1316">
        <v>6</v>
      </c>
      <c r="I1316" t="s">
        <v>13</v>
      </c>
      <c r="J1316" t="s">
        <v>14</v>
      </c>
      <c r="K1316" t="s">
        <v>16</v>
      </c>
      <c r="L1316" t="s">
        <v>14</v>
      </c>
      <c r="M1316" t="s">
        <v>27</v>
      </c>
      <c r="N1316">
        <v>19.7</v>
      </c>
      <c r="O1316">
        <v>111.65</v>
      </c>
      <c r="P1316" t="s">
        <v>14</v>
      </c>
    </row>
    <row r="1317" spans="1:16" x14ac:dyDescent="0.25">
      <c r="A1317" t="s">
        <v>1339</v>
      </c>
      <c r="B1317" t="s">
        <v>12</v>
      </c>
      <c r="C1317">
        <v>0</v>
      </c>
      <c r="D1317" t="s">
        <v>13</v>
      </c>
      <c r="E1317">
        <f>IF(D1317="Yes",1,0)</f>
        <v>1</v>
      </c>
      <c r="F1317" t="s">
        <v>13</v>
      </c>
      <c r="G1317">
        <f>IF(Table1[[#This Row],[Dependents]]="Yes",1,0)</f>
        <v>1</v>
      </c>
      <c r="H1317">
        <v>71</v>
      </c>
      <c r="I1317" t="s">
        <v>13</v>
      </c>
      <c r="J1317" t="s">
        <v>23</v>
      </c>
      <c r="K1317" t="s">
        <v>20</v>
      </c>
      <c r="L1317" t="s">
        <v>13</v>
      </c>
      <c r="M1317" t="s">
        <v>25</v>
      </c>
      <c r="N1317">
        <v>95.15</v>
      </c>
      <c r="O1317">
        <v>6770.85</v>
      </c>
      <c r="P1317" t="s">
        <v>14</v>
      </c>
    </row>
    <row r="1318" spans="1:16" x14ac:dyDescent="0.25">
      <c r="A1318" t="s">
        <v>1340</v>
      </c>
      <c r="B1318" t="s">
        <v>12</v>
      </c>
      <c r="C1318">
        <v>1</v>
      </c>
      <c r="D1318" t="s">
        <v>14</v>
      </c>
      <c r="E1318">
        <f>IF(D1318="Yes",1,0)</f>
        <v>0</v>
      </c>
      <c r="F1318" t="s">
        <v>14</v>
      </c>
      <c r="G1318">
        <f>IF(Table1[[#This Row],[Dependents]]="Yes",1,0)</f>
        <v>0</v>
      </c>
      <c r="H1318">
        <v>23</v>
      </c>
      <c r="I1318" t="s">
        <v>13</v>
      </c>
      <c r="J1318" t="s">
        <v>23</v>
      </c>
      <c r="K1318" t="s">
        <v>16</v>
      </c>
      <c r="L1318" t="s">
        <v>13</v>
      </c>
      <c r="M1318" t="s">
        <v>27</v>
      </c>
      <c r="N1318">
        <v>79.349999999999994</v>
      </c>
      <c r="O1318">
        <v>1835.3</v>
      </c>
      <c r="P1318" t="s">
        <v>14</v>
      </c>
    </row>
    <row r="1319" spans="1:16" x14ac:dyDescent="0.25">
      <c r="A1319" t="s">
        <v>1757</v>
      </c>
      <c r="B1319" t="s">
        <v>19</v>
      </c>
      <c r="C1319">
        <v>0</v>
      </c>
      <c r="D1319" t="s">
        <v>13</v>
      </c>
      <c r="E1319">
        <f>IF(D1319="Yes",1,0)</f>
        <v>1</v>
      </c>
      <c r="F1319" t="s">
        <v>13</v>
      </c>
      <c r="G1319">
        <f>IF(Table1[[#This Row],[Dependents]]="Yes",1,0)</f>
        <v>1</v>
      </c>
      <c r="H1319">
        <v>28</v>
      </c>
      <c r="I1319" t="s">
        <v>14</v>
      </c>
      <c r="J1319" t="s">
        <v>15</v>
      </c>
      <c r="K1319" t="s">
        <v>20</v>
      </c>
      <c r="L1319" t="s">
        <v>13</v>
      </c>
      <c r="M1319" t="s">
        <v>25</v>
      </c>
      <c r="N1319">
        <v>60</v>
      </c>
      <c r="O1319">
        <v>1682.05</v>
      </c>
      <c r="P1319" t="s">
        <v>14</v>
      </c>
    </row>
    <row r="1320" spans="1:16" x14ac:dyDescent="0.25">
      <c r="A1320" t="s">
        <v>1759</v>
      </c>
      <c r="B1320" t="s">
        <v>19</v>
      </c>
      <c r="C1320">
        <v>0</v>
      </c>
      <c r="D1320" t="s">
        <v>14</v>
      </c>
      <c r="E1320">
        <f>IF(D1320="Yes",1,0)</f>
        <v>0</v>
      </c>
      <c r="F1320" t="s">
        <v>13</v>
      </c>
      <c r="G1320">
        <f>IF(Table1[[#This Row],[Dependents]]="Yes",1,0)</f>
        <v>1</v>
      </c>
      <c r="H1320">
        <v>60</v>
      </c>
      <c r="I1320" t="s">
        <v>13</v>
      </c>
      <c r="J1320" t="s">
        <v>15</v>
      </c>
      <c r="K1320" t="s">
        <v>30</v>
      </c>
      <c r="L1320" t="s">
        <v>13</v>
      </c>
      <c r="M1320" t="s">
        <v>17</v>
      </c>
      <c r="N1320">
        <v>84.95</v>
      </c>
      <c r="O1320">
        <v>4984.8500000000004</v>
      </c>
      <c r="P1320" t="s">
        <v>14</v>
      </c>
    </row>
    <row r="1321" spans="1:16" x14ac:dyDescent="0.25">
      <c r="A1321" t="s">
        <v>1761</v>
      </c>
      <c r="B1321" t="s">
        <v>19</v>
      </c>
      <c r="C1321">
        <v>0</v>
      </c>
      <c r="D1321" t="s">
        <v>13</v>
      </c>
      <c r="E1321">
        <f>IF(D1321="Yes",1,0)</f>
        <v>1</v>
      </c>
      <c r="F1321" t="s">
        <v>13</v>
      </c>
      <c r="G1321">
        <f>IF(Table1[[#This Row],[Dependents]]="Yes",1,0)</f>
        <v>1</v>
      </c>
      <c r="H1321">
        <v>7</v>
      </c>
      <c r="I1321" t="s">
        <v>14</v>
      </c>
      <c r="J1321" t="s">
        <v>15</v>
      </c>
      <c r="K1321" t="s">
        <v>30</v>
      </c>
      <c r="L1321" t="s">
        <v>14</v>
      </c>
      <c r="M1321" t="s">
        <v>25</v>
      </c>
      <c r="N1321">
        <v>49.65</v>
      </c>
      <c r="O1321">
        <v>305.55</v>
      </c>
      <c r="P1321" t="s">
        <v>14</v>
      </c>
    </row>
    <row r="1322" spans="1:16" x14ac:dyDescent="0.25">
      <c r="A1322" t="s">
        <v>1344</v>
      </c>
      <c r="B1322" t="s">
        <v>12</v>
      </c>
      <c r="C1322">
        <v>0</v>
      </c>
      <c r="D1322" t="s">
        <v>13</v>
      </c>
      <c r="E1322">
        <f>IF(D1322="Yes",1,0)</f>
        <v>1</v>
      </c>
      <c r="F1322" t="s">
        <v>13</v>
      </c>
      <c r="G1322">
        <f>IF(Table1[[#This Row],[Dependents]]="Yes",1,0)</f>
        <v>1</v>
      </c>
      <c r="H1322">
        <v>61</v>
      </c>
      <c r="I1322" t="s">
        <v>14</v>
      </c>
      <c r="J1322" t="s">
        <v>15</v>
      </c>
      <c r="K1322" t="s">
        <v>30</v>
      </c>
      <c r="L1322" t="s">
        <v>14</v>
      </c>
      <c r="M1322" t="s">
        <v>25</v>
      </c>
      <c r="N1322">
        <v>51.35</v>
      </c>
      <c r="O1322">
        <v>3244.4</v>
      </c>
      <c r="P1322" t="s">
        <v>14</v>
      </c>
    </row>
    <row r="1323" spans="1:16" x14ac:dyDescent="0.25">
      <c r="A1323" t="s">
        <v>1345</v>
      </c>
      <c r="B1323" t="s">
        <v>12</v>
      </c>
      <c r="C1323">
        <v>0</v>
      </c>
      <c r="D1323" t="s">
        <v>13</v>
      </c>
      <c r="E1323">
        <f>IF(D1323="Yes",1,0)</f>
        <v>1</v>
      </c>
      <c r="F1323" t="s">
        <v>14</v>
      </c>
      <c r="G1323">
        <f>IF(Table1[[#This Row],[Dependents]]="Yes",1,0)</f>
        <v>0</v>
      </c>
      <c r="H1323">
        <v>6</v>
      </c>
      <c r="I1323" t="s">
        <v>13</v>
      </c>
      <c r="J1323" t="s">
        <v>15</v>
      </c>
      <c r="K1323" t="s">
        <v>16</v>
      </c>
      <c r="L1323" t="s">
        <v>14</v>
      </c>
      <c r="M1323" t="s">
        <v>27</v>
      </c>
      <c r="N1323">
        <v>45.65</v>
      </c>
      <c r="O1323">
        <v>323.45</v>
      </c>
      <c r="P1323" t="s">
        <v>14</v>
      </c>
    </row>
    <row r="1324" spans="1:16" x14ac:dyDescent="0.25">
      <c r="A1324" t="s">
        <v>1763</v>
      </c>
      <c r="B1324" t="s">
        <v>19</v>
      </c>
      <c r="C1324">
        <v>0</v>
      </c>
      <c r="D1324" t="s">
        <v>14</v>
      </c>
      <c r="E1324">
        <f>IF(D1324="Yes",1,0)</f>
        <v>0</v>
      </c>
      <c r="F1324" t="s">
        <v>14</v>
      </c>
      <c r="G1324">
        <f>IF(Table1[[#This Row],[Dependents]]="Yes",1,0)</f>
        <v>0</v>
      </c>
      <c r="H1324">
        <v>10</v>
      </c>
      <c r="I1324" t="s">
        <v>14</v>
      </c>
      <c r="J1324" t="s">
        <v>15</v>
      </c>
      <c r="K1324" t="s">
        <v>16</v>
      </c>
      <c r="L1324" t="s">
        <v>14</v>
      </c>
      <c r="M1324" t="s">
        <v>17</v>
      </c>
      <c r="N1324">
        <v>35.75</v>
      </c>
      <c r="O1324">
        <v>389.8</v>
      </c>
      <c r="P1324" t="s">
        <v>14</v>
      </c>
    </row>
    <row r="1325" spans="1:16" x14ac:dyDescent="0.25">
      <c r="A1325" t="s">
        <v>1347</v>
      </c>
      <c r="B1325" t="s">
        <v>12</v>
      </c>
      <c r="C1325">
        <v>0</v>
      </c>
      <c r="D1325" t="s">
        <v>14</v>
      </c>
      <c r="E1325">
        <f>IF(D1325="Yes",1,0)</f>
        <v>0</v>
      </c>
      <c r="F1325" t="s">
        <v>13</v>
      </c>
      <c r="G1325">
        <f>IF(Table1[[#This Row],[Dependents]]="Yes",1,0)</f>
        <v>1</v>
      </c>
      <c r="H1325">
        <v>31</v>
      </c>
      <c r="I1325" t="s">
        <v>13</v>
      </c>
      <c r="J1325" t="s">
        <v>23</v>
      </c>
      <c r="K1325" t="s">
        <v>16</v>
      </c>
      <c r="L1325" t="s">
        <v>13</v>
      </c>
      <c r="M1325" t="s">
        <v>25</v>
      </c>
      <c r="N1325">
        <v>86.55</v>
      </c>
      <c r="O1325">
        <v>2697.4</v>
      </c>
      <c r="P1325" t="s">
        <v>13</v>
      </c>
    </row>
    <row r="1326" spans="1:16" x14ac:dyDescent="0.25">
      <c r="A1326" t="s">
        <v>1766</v>
      </c>
      <c r="B1326" t="s">
        <v>19</v>
      </c>
      <c r="C1326">
        <v>0</v>
      </c>
      <c r="D1326" t="s">
        <v>13</v>
      </c>
      <c r="E1326">
        <f>IF(D1326="Yes",1,0)</f>
        <v>1</v>
      </c>
      <c r="F1326" t="s">
        <v>13</v>
      </c>
      <c r="G1326">
        <f>IF(Table1[[#This Row],[Dependents]]="Yes",1,0)</f>
        <v>1</v>
      </c>
      <c r="H1326">
        <v>4</v>
      </c>
      <c r="I1326" t="s">
        <v>14</v>
      </c>
      <c r="J1326" t="s">
        <v>15</v>
      </c>
      <c r="K1326" t="s">
        <v>16</v>
      </c>
      <c r="L1326" t="s">
        <v>14</v>
      </c>
      <c r="M1326" t="s">
        <v>25</v>
      </c>
      <c r="N1326">
        <v>38.549999999999997</v>
      </c>
      <c r="O1326">
        <v>156.1</v>
      </c>
      <c r="P1326" t="s">
        <v>14</v>
      </c>
    </row>
    <row r="1327" spans="1:16" x14ac:dyDescent="0.25">
      <c r="A1327" t="s">
        <v>1767</v>
      </c>
      <c r="B1327" t="s">
        <v>19</v>
      </c>
      <c r="C1327">
        <v>0</v>
      </c>
      <c r="D1327" t="s">
        <v>14</v>
      </c>
      <c r="E1327">
        <f>IF(D1327="Yes",1,0)</f>
        <v>0</v>
      </c>
      <c r="F1327" t="s">
        <v>14</v>
      </c>
      <c r="G1327">
        <f>IF(Table1[[#This Row],[Dependents]]="Yes",1,0)</f>
        <v>0</v>
      </c>
      <c r="H1327">
        <v>68</v>
      </c>
      <c r="I1327" t="s">
        <v>14</v>
      </c>
      <c r="J1327" t="s">
        <v>15</v>
      </c>
      <c r="K1327" t="s">
        <v>16</v>
      </c>
      <c r="L1327" t="s">
        <v>13</v>
      </c>
      <c r="M1327" t="s">
        <v>21</v>
      </c>
      <c r="N1327">
        <v>39.9</v>
      </c>
      <c r="O1327">
        <v>2796.35</v>
      </c>
      <c r="P1327" t="s">
        <v>14</v>
      </c>
    </row>
    <row r="1328" spans="1:16" x14ac:dyDescent="0.25">
      <c r="A1328" t="s">
        <v>1350</v>
      </c>
      <c r="B1328" t="s">
        <v>12</v>
      </c>
      <c r="C1328">
        <v>0</v>
      </c>
      <c r="D1328" t="s">
        <v>13</v>
      </c>
      <c r="E1328">
        <f>IF(D1328="Yes",1,0)</f>
        <v>1</v>
      </c>
      <c r="F1328" t="s">
        <v>13</v>
      </c>
      <c r="G1328">
        <f>IF(Table1[[#This Row],[Dependents]]="Yes",1,0)</f>
        <v>1</v>
      </c>
      <c r="H1328">
        <v>45</v>
      </c>
      <c r="I1328" t="s">
        <v>14</v>
      </c>
      <c r="J1328" t="s">
        <v>15</v>
      </c>
      <c r="K1328" t="s">
        <v>16</v>
      </c>
      <c r="L1328" t="s">
        <v>13</v>
      </c>
      <c r="M1328" t="s">
        <v>21</v>
      </c>
      <c r="N1328">
        <v>50.9</v>
      </c>
      <c r="O1328">
        <v>2333.85</v>
      </c>
      <c r="P1328" t="s">
        <v>14</v>
      </c>
    </row>
    <row r="1329" spans="1:16" x14ac:dyDescent="0.25">
      <c r="A1329" t="s">
        <v>1770</v>
      </c>
      <c r="B1329" t="s">
        <v>19</v>
      </c>
      <c r="C1329">
        <v>0</v>
      </c>
      <c r="D1329" t="s">
        <v>14</v>
      </c>
      <c r="E1329">
        <f>IF(D1329="Yes",1,0)</f>
        <v>0</v>
      </c>
      <c r="F1329" t="s">
        <v>14</v>
      </c>
      <c r="G1329">
        <f>IF(Table1[[#This Row],[Dependents]]="Yes",1,0)</f>
        <v>0</v>
      </c>
      <c r="H1329">
        <v>26</v>
      </c>
      <c r="I1329" t="s">
        <v>13</v>
      </c>
      <c r="J1329" t="s">
        <v>14</v>
      </c>
      <c r="K1329" t="s">
        <v>16</v>
      </c>
      <c r="L1329" t="s">
        <v>13</v>
      </c>
      <c r="M1329" t="s">
        <v>17</v>
      </c>
      <c r="N1329">
        <v>20.3</v>
      </c>
      <c r="O1329">
        <v>511.25</v>
      </c>
      <c r="P1329" t="s">
        <v>14</v>
      </c>
    </row>
    <row r="1330" spans="1:16" x14ac:dyDescent="0.25">
      <c r="A1330" t="s">
        <v>1773</v>
      </c>
      <c r="B1330" t="s">
        <v>19</v>
      </c>
      <c r="C1330">
        <v>0</v>
      </c>
      <c r="D1330" t="s">
        <v>14</v>
      </c>
      <c r="E1330">
        <f>IF(D1330="Yes",1,0)</f>
        <v>0</v>
      </c>
      <c r="F1330" t="s">
        <v>14</v>
      </c>
      <c r="G1330">
        <f>IF(Table1[[#This Row],[Dependents]]="Yes",1,0)</f>
        <v>0</v>
      </c>
      <c r="H1330">
        <v>30</v>
      </c>
      <c r="I1330" t="s">
        <v>13</v>
      </c>
      <c r="J1330" t="s">
        <v>15</v>
      </c>
      <c r="K1330" t="s">
        <v>30</v>
      </c>
      <c r="L1330" t="s">
        <v>13</v>
      </c>
      <c r="M1330" t="s">
        <v>27</v>
      </c>
      <c r="N1330">
        <v>55.65</v>
      </c>
      <c r="O1330">
        <v>1653.85</v>
      </c>
      <c r="P1330" t="s">
        <v>14</v>
      </c>
    </row>
    <row r="1331" spans="1:16" x14ac:dyDescent="0.25">
      <c r="A1331" t="s">
        <v>1774</v>
      </c>
      <c r="B1331" t="s">
        <v>19</v>
      </c>
      <c r="C1331">
        <v>0</v>
      </c>
      <c r="D1331" t="s">
        <v>14</v>
      </c>
      <c r="E1331">
        <f>IF(D1331="Yes",1,0)</f>
        <v>0</v>
      </c>
      <c r="F1331" t="s">
        <v>14</v>
      </c>
      <c r="G1331">
        <f>IF(Table1[[#This Row],[Dependents]]="Yes",1,0)</f>
        <v>0</v>
      </c>
      <c r="H1331">
        <v>9</v>
      </c>
      <c r="I1331" t="s">
        <v>14</v>
      </c>
      <c r="J1331" t="s">
        <v>15</v>
      </c>
      <c r="K1331" t="s">
        <v>20</v>
      </c>
      <c r="L1331" t="s">
        <v>14</v>
      </c>
      <c r="M1331" t="s">
        <v>27</v>
      </c>
      <c r="N1331">
        <v>50.8</v>
      </c>
      <c r="O1331">
        <v>463.6</v>
      </c>
      <c r="P1331" t="s">
        <v>14</v>
      </c>
    </row>
    <row r="1332" spans="1:16" x14ac:dyDescent="0.25">
      <c r="A1332" t="s">
        <v>1354</v>
      </c>
      <c r="B1332" t="s">
        <v>12</v>
      </c>
      <c r="C1332">
        <v>1</v>
      </c>
      <c r="D1332" t="s">
        <v>13</v>
      </c>
      <c r="E1332">
        <f>IF(D1332="Yes",1,0)</f>
        <v>1</v>
      </c>
      <c r="F1332" t="s">
        <v>14</v>
      </c>
      <c r="G1332">
        <f>IF(Table1[[#This Row],[Dependents]]="Yes",1,0)</f>
        <v>0</v>
      </c>
      <c r="H1332">
        <v>22</v>
      </c>
      <c r="I1332" t="s">
        <v>13</v>
      </c>
      <c r="J1332" t="s">
        <v>15</v>
      </c>
      <c r="K1332" t="s">
        <v>16</v>
      </c>
      <c r="L1332" t="s">
        <v>13</v>
      </c>
      <c r="M1332" t="s">
        <v>27</v>
      </c>
      <c r="N1332">
        <v>63.55</v>
      </c>
      <c r="O1332">
        <v>1381.8</v>
      </c>
      <c r="P1332" t="s">
        <v>14</v>
      </c>
    </row>
    <row r="1333" spans="1:16" x14ac:dyDescent="0.25">
      <c r="A1333" t="s">
        <v>1779</v>
      </c>
      <c r="B1333" t="s">
        <v>19</v>
      </c>
      <c r="C1333">
        <v>0</v>
      </c>
      <c r="D1333" t="s">
        <v>13</v>
      </c>
      <c r="E1333">
        <f>IF(D1333="Yes",1,0)</f>
        <v>1</v>
      </c>
      <c r="F1333" t="s">
        <v>13</v>
      </c>
      <c r="G1333">
        <f>IF(Table1[[#This Row],[Dependents]]="Yes",1,0)</f>
        <v>1</v>
      </c>
      <c r="H1333">
        <v>17</v>
      </c>
      <c r="I1333" t="s">
        <v>13</v>
      </c>
      <c r="J1333" t="s">
        <v>14</v>
      </c>
      <c r="K1333" t="s">
        <v>20</v>
      </c>
      <c r="L1333" t="s">
        <v>14</v>
      </c>
      <c r="M1333" t="s">
        <v>21</v>
      </c>
      <c r="N1333">
        <v>19.899999999999999</v>
      </c>
      <c r="O1333">
        <v>329.75</v>
      </c>
      <c r="P1333" t="s">
        <v>14</v>
      </c>
    </row>
    <row r="1334" spans="1:16" x14ac:dyDescent="0.25">
      <c r="A1334" t="s">
        <v>1780</v>
      </c>
      <c r="B1334" t="s">
        <v>19</v>
      </c>
      <c r="C1334">
        <v>0</v>
      </c>
      <c r="D1334" t="s">
        <v>13</v>
      </c>
      <c r="E1334">
        <f>IF(D1334="Yes",1,0)</f>
        <v>1</v>
      </c>
      <c r="F1334" t="s">
        <v>13</v>
      </c>
      <c r="G1334">
        <f>IF(Table1[[#This Row],[Dependents]]="Yes",1,0)</f>
        <v>1</v>
      </c>
      <c r="H1334">
        <v>32</v>
      </c>
      <c r="I1334" t="s">
        <v>13</v>
      </c>
      <c r="J1334" t="s">
        <v>14</v>
      </c>
      <c r="K1334" t="s">
        <v>16</v>
      </c>
      <c r="L1334" t="s">
        <v>13</v>
      </c>
      <c r="M1334" t="s">
        <v>25</v>
      </c>
      <c r="N1334">
        <v>19.45</v>
      </c>
      <c r="O1334">
        <v>674.55</v>
      </c>
      <c r="P1334" t="s">
        <v>14</v>
      </c>
    </row>
    <row r="1335" spans="1:16" x14ac:dyDescent="0.25">
      <c r="A1335" t="s">
        <v>1791</v>
      </c>
      <c r="B1335" t="s">
        <v>19</v>
      </c>
      <c r="C1335">
        <v>1</v>
      </c>
      <c r="D1335" t="s">
        <v>13</v>
      </c>
      <c r="E1335">
        <f>IF(D1335="Yes",1,0)</f>
        <v>1</v>
      </c>
      <c r="F1335" t="s">
        <v>14</v>
      </c>
      <c r="G1335">
        <f>IF(Table1[[#This Row],[Dependents]]="Yes",1,0)</f>
        <v>0</v>
      </c>
      <c r="H1335">
        <v>57</v>
      </c>
      <c r="I1335" t="s">
        <v>13</v>
      </c>
      <c r="J1335" t="s">
        <v>23</v>
      </c>
      <c r="K1335" t="s">
        <v>20</v>
      </c>
      <c r="L1335" t="s">
        <v>13</v>
      </c>
      <c r="M1335" t="s">
        <v>17</v>
      </c>
      <c r="N1335">
        <v>90.65</v>
      </c>
      <c r="O1335">
        <v>5199.8</v>
      </c>
      <c r="P1335" t="s">
        <v>14</v>
      </c>
    </row>
    <row r="1336" spans="1:16" x14ac:dyDescent="0.25">
      <c r="A1336" t="s">
        <v>1358</v>
      </c>
      <c r="B1336" t="s">
        <v>12</v>
      </c>
      <c r="C1336">
        <v>0</v>
      </c>
      <c r="D1336" t="s">
        <v>13</v>
      </c>
      <c r="E1336">
        <f>IF(D1336="Yes",1,0)</f>
        <v>1</v>
      </c>
      <c r="F1336" t="s">
        <v>14</v>
      </c>
      <c r="G1336">
        <f>IF(Table1[[#This Row],[Dependents]]="Yes",1,0)</f>
        <v>0</v>
      </c>
      <c r="H1336">
        <v>1</v>
      </c>
      <c r="I1336" t="s">
        <v>13</v>
      </c>
      <c r="J1336" t="s">
        <v>15</v>
      </c>
      <c r="K1336" t="s">
        <v>16</v>
      </c>
      <c r="L1336" t="s">
        <v>13</v>
      </c>
      <c r="M1336" t="s">
        <v>17</v>
      </c>
      <c r="N1336">
        <v>45</v>
      </c>
      <c r="O1336">
        <v>45</v>
      </c>
      <c r="P1336" t="s">
        <v>14</v>
      </c>
    </row>
    <row r="1337" spans="1:16" x14ac:dyDescent="0.25">
      <c r="A1337" t="s">
        <v>1359</v>
      </c>
      <c r="B1337" t="s">
        <v>12</v>
      </c>
      <c r="C1337">
        <v>0</v>
      </c>
      <c r="D1337" t="s">
        <v>14</v>
      </c>
      <c r="E1337">
        <f>IF(D1337="Yes",1,0)</f>
        <v>0</v>
      </c>
      <c r="F1337" t="s">
        <v>14</v>
      </c>
      <c r="G1337">
        <f>IF(Table1[[#This Row],[Dependents]]="Yes",1,0)</f>
        <v>0</v>
      </c>
      <c r="H1337">
        <v>4</v>
      </c>
      <c r="I1337" t="s">
        <v>13</v>
      </c>
      <c r="J1337" t="s">
        <v>14</v>
      </c>
      <c r="K1337" t="s">
        <v>30</v>
      </c>
      <c r="L1337" t="s">
        <v>13</v>
      </c>
      <c r="M1337" t="s">
        <v>25</v>
      </c>
      <c r="N1337">
        <v>25.3</v>
      </c>
      <c r="O1337">
        <v>116.95</v>
      </c>
      <c r="P1337" t="s">
        <v>14</v>
      </c>
    </row>
    <row r="1338" spans="1:16" x14ac:dyDescent="0.25">
      <c r="A1338" t="s">
        <v>1792</v>
      </c>
      <c r="B1338" t="s">
        <v>19</v>
      </c>
      <c r="C1338">
        <v>1</v>
      </c>
      <c r="D1338" t="s">
        <v>13</v>
      </c>
      <c r="E1338">
        <f>IF(D1338="Yes",1,0)</f>
        <v>1</v>
      </c>
      <c r="F1338" t="s">
        <v>14</v>
      </c>
      <c r="G1338">
        <f>IF(Table1[[#This Row],[Dependents]]="Yes",1,0)</f>
        <v>0</v>
      </c>
      <c r="H1338">
        <v>50</v>
      </c>
      <c r="I1338" t="s">
        <v>13</v>
      </c>
      <c r="J1338" t="s">
        <v>23</v>
      </c>
      <c r="K1338" t="s">
        <v>30</v>
      </c>
      <c r="L1338" t="s">
        <v>13</v>
      </c>
      <c r="M1338" t="s">
        <v>25</v>
      </c>
      <c r="N1338">
        <v>105.05</v>
      </c>
      <c r="O1338">
        <v>5163.3</v>
      </c>
      <c r="P1338" t="s">
        <v>14</v>
      </c>
    </row>
    <row r="1339" spans="1:16" x14ac:dyDescent="0.25">
      <c r="A1339" t="s">
        <v>1793</v>
      </c>
      <c r="B1339" t="s">
        <v>19</v>
      </c>
      <c r="C1339">
        <v>0</v>
      </c>
      <c r="D1339" t="s">
        <v>14</v>
      </c>
      <c r="E1339">
        <f>IF(D1339="Yes",1,0)</f>
        <v>0</v>
      </c>
      <c r="F1339" t="s">
        <v>14</v>
      </c>
      <c r="G1339">
        <f>IF(Table1[[#This Row],[Dependents]]="Yes",1,0)</f>
        <v>0</v>
      </c>
      <c r="H1339">
        <v>8</v>
      </c>
      <c r="I1339" t="s">
        <v>13</v>
      </c>
      <c r="J1339" t="s">
        <v>14</v>
      </c>
      <c r="K1339" t="s">
        <v>16</v>
      </c>
      <c r="L1339" t="s">
        <v>13</v>
      </c>
      <c r="M1339" t="s">
        <v>25</v>
      </c>
      <c r="N1339">
        <v>20.45</v>
      </c>
      <c r="O1339">
        <v>162.30000000000001</v>
      </c>
      <c r="P1339" t="s">
        <v>14</v>
      </c>
    </row>
    <row r="1340" spans="1:16" x14ac:dyDescent="0.25">
      <c r="A1340" t="s">
        <v>1362</v>
      </c>
      <c r="B1340" t="s">
        <v>12</v>
      </c>
      <c r="C1340">
        <v>0</v>
      </c>
      <c r="D1340" t="s">
        <v>13</v>
      </c>
      <c r="E1340">
        <f>IF(D1340="Yes",1,0)</f>
        <v>1</v>
      </c>
      <c r="F1340" t="s">
        <v>13</v>
      </c>
      <c r="G1340">
        <f>IF(Table1[[#This Row],[Dependents]]="Yes",1,0)</f>
        <v>1</v>
      </c>
      <c r="H1340">
        <v>71</v>
      </c>
      <c r="I1340" t="s">
        <v>13</v>
      </c>
      <c r="J1340" t="s">
        <v>14</v>
      </c>
      <c r="K1340" t="s">
        <v>30</v>
      </c>
      <c r="L1340" t="s">
        <v>14</v>
      </c>
      <c r="M1340" t="s">
        <v>25</v>
      </c>
      <c r="N1340">
        <v>19.7</v>
      </c>
      <c r="O1340">
        <v>1415.85</v>
      </c>
      <c r="P1340" t="s">
        <v>14</v>
      </c>
    </row>
    <row r="1341" spans="1:16" x14ac:dyDescent="0.25">
      <c r="A1341" t="s">
        <v>1796</v>
      </c>
      <c r="B1341" t="s">
        <v>19</v>
      </c>
      <c r="C1341">
        <v>0</v>
      </c>
      <c r="D1341" t="s">
        <v>14</v>
      </c>
      <c r="E1341">
        <f>IF(D1341="Yes",1,0)</f>
        <v>0</v>
      </c>
      <c r="F1341" t="s">
        <v>13</v>
      </c>
      <c r="G1341">
        <f>IF(Table1[[#This Row],[Dependents]]="Yes",1,0)</f>
        <v>1</v>
      </c>
      <c r="H1341">
        <v>1</v>
      </c>
      <c r="I1341" t="s">
        <v>13</v>
      </c>
      <c r="J1341" t="s">
        <v>15</v>
      </c>
      <c r="K1341" t="s">
        <v>16</v>
      </c>
      <c r="L1341" t="s">
        <v>13</v>
      </c>
      <c r="M1341" t="s">
        <v>21</v>
      </c>
      <c r="N1341">
        <v>70.45</v>
      </c>
      <c r="O1341">
        <v>70.45</v>
      </c>
      <c r="P1341" t="s">
        <v>14</v>
      </c>
    </row>
    <row r="1342" spans="1:16" x14ac:dyDescent="0.25">
      <c r="A1342" t="s">
        <v>1797</v>
      </c>
      <c r="B1342" t="s">
        <v>19</v>
      </c>
      <c r="C1342">
        <v>0</v>
      </c>
      <c r="D1342" t="s">
        <v>13</v>
      </c>
      <c r="E1342">
        <f>IF(D1342="Yes",1,0)</f>
        <v>1</v>
      </c>
      <c r="F1342" t="s">
        <v>14</v>
      </c>
      <c r="G1342">
        <f>IF(Table1[[#This Row],[Dependents]]="Yes",1,0)</f>
        <v>0</v>
      </c>
      <c r="H1342">
        <v>8</v>
      </c>
      <c r="I1342" t="s">
        <v>13</v>
      </c>
      <c r="J1342" t="s">
        <v>23</v>
      </c>
      <c r="K1342" t="s">
        <v>16</v>
      </c>
      <c r="L1342" t="s">
        <v>13</v>
      </c>
      <c r="M1342" t="s">
        <v>21</v>
      </c>
      <c r="N1342">
        <v>85.65</v>
      </c>
      <c r="O1342">
        <v>659.45</v>
      </c>
      <c r="P1342" t="s">
        <v>14</v>
      </c>
    </row>
    <row r="1343" spans="1:16" x14ac:dyDescent="0.25">
      <c r="A1343" t="s">
        <v>1799</v>
      </c>
      <c r="B1343" t="s">
        <v>19</v>
      </c>
      <c r="C1343">
        <v>0</v>
      </c>
      <c r="D1343" t="s">
        <v>13</v>
      </c>
      <c r="E1343">
        <f>IF(D1343="Yes",1,0)</f>
        <v>1</v>
      </c>
      <c r="F1343" t="s">
        <v>13</v>
      </c>
      <c r="G1343">
        <f>IF(Table1[[#This Row],[Dependents]]="Yes",1,0)</f>
        <v>1</v>
      </c>
      <c r="H1343">
        <v>60</v>
      </c>
      <c r="I1343" t="s">
        <v>13</v>
      </c>
      <c r="J1343" t="s">
        <v>14</v>
      </c>
      <c r="K1343" t="s">
        <v>30</v>
      </c>
      <c r="L1343" t="s">
        <v>14</v>
      </c>
      <c r="M1343" t="s">
        <v>27</v>
      </c>
      <c r="N1343">
        <v>20.55</v>
      </c>
      <c r="O1343">
        <v>1205.05</v>
      </c>
      <c r="P1343" t="s">
        <v>14</v>
      </c>
    </row>
    <row r="1344" spans="1:16" x14ac:dyDescent="0.25">
      <c r="A1344" t="s">
        <v>1366</v>
      </c>
      <c r="B1344" t="s">
        <v>12</v>
      </c>
      <c r="C1344">
        <v>1</v>
      </c>
      <c r="D1344" t="s">
        <v>13</v>
      </c>
      <c r="E1344">
        <f>IF(D1344="Yes",1,0)</f>
        <v>1</v>
      </c>
      <c r="F1344" t="s">
        <v>14</v>
      </c>
      <c r="G1344">
        <f>IF(Table1[[#This Row],[Dependents]]="Yes",1,0)</f>
        <v>0</v>
      </c>
      <c r="H1344">
        <v>47</v>
      </c>
      <c r="I1344" t="s">
        <v>13</v>
      </c>
      <c r="J1344" t="s">
        <v>15</v>
      </c>
      <c r="K1344" t="s">
        <v>16</v>
      </c>
      <c r="L1344" t="s">
        <v>13</v>
      </c>
      <c r="M1344" t="s">
        <v>25</v>
      </c>
      <c r="N1344">
        <v>67.45</v>
      </c>
      <c r="O1344">
        <v>3252</v>
      </c>
      <c r="P1344" t="s">
        <v>14</v>
      </c>
    </row>
    <row r="1345" spans="1:16" x14ac:dyDescent="0.25">
      <c r="A1345" t="s">
        <v>1367</v>
      </c>
      <c r="B1345" t="s">
        <v>12</v>
      </c>
      <c r="C1345">
        <v>0</v>
      </c>
      <c r="D1345" t="s">
        <v>13</v>
      </c>
      <c r="E1345">
        <f>IF(D1345="Yes",1,0)</f>
        <v>1</v>
      </c>
      <c r="F1345" t="s">
        <v>14</v>
      </c>
      <c r="G1345">
        <f>IF(Table1[[#This Row],[Dependents]]="Yes",1,0)</f>
        <v>0</v>
      </c>
      <c r="H1345">
        <v>2</v>
      </c>
      <c r="I1345" t="s">
        <v>14</v>
      </c>
      <c r="J1345" t="s">
        <v>15</v>
      </c>
      <c r="K1345" t="s">
        <v>16</v>
      </c>
      <c r="L1345" t="s">
        <v>13</v>
      </c>
      <c r="M1345" t="s">
        <v>17</v>
      </c>
      <c r="N1345">
        <v>35.1</v>
      </c>
      <c r="O1345">
        <v>68.75</v>
      </c>
      <c r="P1345" t="s">
        <v>13</v>
      </c>
    </row>
    <row r="1346" spans="1:16" x14ac:dyDescent="0.25">
      <c r="A1346" t="s">
        <v>1368</v>
      </c>
      <c r="B1346" t="s">
        <v>12</v>
      </c>
      <c r="C1346">
        <v>0</v>
      </c>
      <c r="D1346" t="s">
        <v>14</v>
      </c>
      <c r="E1346">
        <f>IF(D1346="Yes",1,0)</f>
        <v>0</v>
      </c>
      <c r="F1346" t="s">
        <v>14</v>
      </c>
      <c r="G1346">
        <f>IF(Table1[[#This Row],[Dependents]]="Yes",1,0)</f>
        <v>0</v>
      </c>
      <c r="H1346">
        <v>1</v>
      </c>
      <c r="I1346" t="s">
        <v>13</v>
      </c>
      <c r="J1346" t="s">
        <v>15</v>
      </c>
      <c r="K1346" t="s">
        <v>16</v>
      </c>
      <c r="L1346" t="s">
        <v>14</v>
      </c>
      <c r="M1346" t="s">
        <v>17</v>
      </c>
      <c r="N1346">
        <v>45.15</v>
      </c>
      <c r="O1346">
        <v>45.15</v>
      </c>
      <c r="P1346" t="s">
        <v>13</v>
      </c>
    </row>
    <row r="1347" spans="1:16" x14ac:dyDescent="0.25">
      <c r="A1347" t="s">
        <v>1800</v>
      </c>
      <c r="B1347" t="s">
        <v>19</v>
      </c>
      <c r="C1347">
        <v>0</v>
      </c>
      <c r="D1347" t="s">
        <v>13</v>
      </c>
      <c r="E1347">
        <f>IF(D1347="Yes",1,0)</f>
        <v>1</v>
      </c>
      <c r="F1347" t="s">
        <v>13</v>
      </c>
      <c r="G1347">
        <f>IF(Table1[[#This Row],[Dependents]]="Yes",1,0)</f>
        <v>1</v>
      </c>
      <c r="H1347">
        <v>49</v>
      </c>
      <c r="I1347" t="s">
        <v>13</v>
      </c>
      <c r="J1347" t="s">
        <v>23</v>
      </c>
      <c r="K1347" t="s">
        <v>20</v>
      </c>
      <c r="L1347" t="s">
        <v>13</v>
      </c>
      <c r="M1347" t="s">
        <v>17</v>
      </c>
      <c r="N1347">
        <v>97.95</v>
      </c>
      <c r="O1347">
        <v>4917.8999999999996</v>
      </c>
      <c r="P1347" t="s">
        <v>14</v>
      </c>
    </row>
    <row r="1348" spans="1:16" x14ac:dyDescent="0.25">
      <c r="A1348" t="s">
        <v>1805</v>
      </c>
      <c r="B1348" t="s">
        <v>19</v>
      </c>
      <c r="C1348">
        <v>0</v>
      </c>
      <c r="D1348" t="s">
        <v>14</v>
      </c>
      <c r="E1348">
        <f>IF(D1348="Yes",1,0)</f>
        <v>0</v>
      </c>
      <c r="F1348" t="s">
        <v>14</v>
      </c>
      <c r="G1348">
        <f>IF(Table1[[#This Row],[Dependents]]="Yes",1,0)</f>
        <v>0</v>
      </c>
      <c r="H1348">
        <v>3</v>
      </c>
      <c r="I1348" t="s">
        <v>13</v>
      </c>
      <c r="J1348" t="s">
        <v>23</v>
      </c>
      <c r="K1348" t="s">
        <v>16</v>
      </c>
      <c r="L1348" t="s">
        <v>13</v>
      </c>
      <c r="M1348" t="s">
        <v>27</v>
      </c>
      <c r="N1348">
        <v>86.05</v>
      </c>
      <c r="O1348">
        <v>244.85</v>
      </c>
      <c r="P1348" t="s">
        <v>14</v>
      </c>
    </row>
    <row r="1349" spans="1:16" x14ac:dyDescent="0.25">
      <c r="A1349" t="s">
        <v>1371</v>
      </c>
      <c r="B1349" t="s">
        <v>12</v>
      </c>
      <c r="C1349">
        <v>1</v>
      </c>
      <c r="D1349" t="s">
        <v>14</v>
      </c>
      <c r="E1349">
        <f>IF(D1349="Yes",1,0)</f>
        <v>0</v>
      </c>
      <c r="F1349" t="s">
        <v>14</v>
      </c>
      <c r="G1349">
        <f>IF(Table1[[#This Row],[Dependents]]="Yes",1,0)</f>
        <v>0</v>
      </c>
      <c r="H1349">
        <v>38</v>
      </c>
      <c r="I1349" t="s">
        <v>13</v>
      </c>
      <c r="J1349" t="s">
        <v>15</v>
      </c>
      <c r="K1349" t="s">
        <v>16</v>
      </c>
      <c r="L1349" t="s">
        <v>13</v>
      </c>
      <c r="M1349" t="s">
        <v>25</v>
      </c>
      <c r="N1349">
        <v>57.15</v>
      </c>
      <c r="O1349">
        <v>2250.65</v>
      </c>
      <c r="P1349" t="s">
        <v>13</v>
      </c>
    </row>
    <row r="1350" spans="1:16" x14ac:dyDescent="0.25">
      <c r="A1350" t="s">
        <v>1372</v>
      </c>
      <c r="B1350" t="s">
        <v>12</v>
      </c>
      <c r="C1350">
        <v>0</v>
      </c>
      <c r="D1350" t="s">
        <v>13</v>
      </c>
      <c r="E1350">
        <f>IF(D1350="Yes",1,0)</f>
        <v>1</v>
      </c>
      <c r="F1350" t="s">
        <v>14</v>
      </c>
      <c r="G1350">
        <f>IF(Table1[[#This Row],[Dependents]]="Yes",1,0)</f>
        <v>0</v>
      </c>
      <c r="H1350">
        <v>65</v>
      </c>
      <c r="I1350" t="s">
        <v>13</v>
      </c>
      <c r="J1350" t="s">
        <v>15</v>
      </c>
      <c r="K1350" t="s">
        <v>30</v>
      </c>
      <c r="L1350" t="s">
        <v>14</v>
      </c>
      <c r="M1350" t="s">
        <v>25</v>
      </c>
      <c r="N1350">
        <v>58.9</v>
      </c>
      <c r="O1350">
        <v>3857.1</v>
      </c>
      <c r="P1350" t="s">
        <v>14</v>
      </c>
    </row>
    <row r="1351" spans="1:16" x14ac:dyDescent="0.25">
      <c r="A1351" t="s">
        <v>1806</v>
      </c>
      <c r="B1351" t="s">
        <v>19</v>
      </c>
      <c r="C1351">
        <v>0</v>
      </c>
      <c r="D1351" t="s">
        <v>13</v>
      </c>
      <c r="E1351">
        <f>IF(D1351="Yes",1,0)</f>
        <v>1</v>
      </c>
      <c r="F1351" t="s">
        <v>13</v>
      </c>
      <c r="G1351">
        <f>IF(Table1[[#This Row],[Dependents]]="Yes",1,0)</f>
        <v>1</v>
      </c>
      <c r="H1351">
        <v>56</v>
      </c>
      <c r="I1351" t="s">
        <v>13</v>
      </c>
      <c r="J1351" t="s">
        <v>15</v>
      </c>
      <c r="K1351" t="s">
        <v>30</v>
      </c>
      <c r="L1351" t="s">
        <v>13</v>
      </c>
      <c r="M1351" t="s">
        <v>25</v>
      </c>
      <c r="N1351">
        <v>75.849999999999994</v>
      </c>
      <c r="O1351">
        <v>4261.2</v>
      </c>
      <c r="P1351" t="s">
        <v>14</v>
      </c>
    </row>
    <row r="1352" spans="1:16" x14ac:dyDescent="0.25">
      <c r="A1352" t="s">
        <v>1374</v>
      </c>
      <c r="B1352" t="s">
        <v>12</v>
      </c>
      <c r="C1352">
        <v>1</v>
      </c>
      <c r="D1352" t="s">
        <v>14</v>
      </c>
      <c r="E1352">
        <f>IF(D1352="Yes",1,0)</f>
        <v>0</v>
      </c>
      <c r="F1352" t="s">
        <v>14</v>
      </c>
      <c r="G1352">
        <f>IF(Table1[[#This Row],[Dependents]]="Yes",1,0)</f>
        <v>0</v>
      </c>
      <c r="H1352">
        <v>52</v>
      </c>
      <c r="I1352" t="s">
        <v>14</v>
      </c>
      <c r="J1352" t="s">
        <v>15</v>
      </c>
      <c r="K1352" t="s">
        <v>16</v>
      </c>
      <c r="L1352" t="s">
        <v>13</v>
      </c>
      <c r="M1352" t="s">
        <v>17</v>
      </c>
      <c r="N1352">
        <v>50.5</v>
      </c>
      <c r="O1352">
        <v>2566.3000000000002</v>
      </c>
      <c r="P1352" t="s">
        <v>14</v>
      </c>
    </row>
    <row r="1353" spans="1:16" x14ac:dyDescent="0.25">
      <c r="A1353" t="s">
        <v>1808</v>
      </c>
      <c r="B1353" t="s">
        <v>19</v>
      </c>
      <c r="C1353">
        <v>1</v>
      </c>
      <c r="D1353" t="s">
        <v>13</v>
      </c>
      <c r="E1353">
        <f>IF(D1353="Yes",1,0)</f>
        <v>1</v>
      </c>
      <c r="F1353" t="s">
        <v>14</v>
      </c>
      <c r="G1353">
        <f>IF(Table1[[#This Row],[Dependents]]="Yes",1,0)</f>
        <v>0</v>
      </c>
      <c r="H1353">
        <v>61</v>
      </c>
      <c r="I1353" t="s">
        <v>13</v>
      </c>
      <c r="J1353" t="s">
        <v>14</v>
      </c>
      <c r="K1353" t="s">
        <v>30</v>
      </c>
      <c r="L1353" t="s">
        <v>14</v>
      </c>
      <c r="M1353" t="s">
        <v>21</v>
      </c>
      <c r="N1353">
        <v>25</v>
      </c>
      <c r="O1353">
        <v>1501.75</v>
      </c>
      <c r="P1353" t="s">
        <v>14</v>
      </c>
    </row>
    <row r="1354" spans="1:16" x14ac:dyDescent="0.25">
      <c r="A1354" t="s">
        <v>1810</v>
      </c>
      <c r="B1354" t="s">
        <v>19</v>
      </c>
      <c r="C1354">
        <v>0</v>
      </c>
      <c r="D1354" t="s">
        <v>13</v>
      </c>
      <c r="E1354">
        <f>IF(D1354="Yes",1,0)</f>
        <v>1</v>
      </c>
      <c r="F1354" t="s">
        <v>13</v>
      </c>
      <c r="G1354">
        <f>IF(Table1[[#This Row],[Dependents]]="Yes",1,0)</f>
        <v>1</v>
      </c>
      <c r="H1354">
        <v>12</v>
      </c>
      <c r="I1354" t="s">
        <v>13</v>
      </c>
      <c r="J1354" t="s">
        <v>14</v>
      </c>
      <c r="K1354" t="s">
        <v>16</v>
      </c>
      <c r="L1354" t="s">
        <v>14</v>
      </c>
      <c r="M1354" t="s">
        <v>27</v>
      </c>
      <c r="N1354">
        <v>20.5</v>
      </c>
      <c r="O1354">
        <v>255.5</v>
      </c>
      <c r="P1354" t="s">
        <v>14</v>
      </c>
    </row>
    <row r="1355" spans="1:16" x14ac:dyDescent="0.25">
      <c r="A1355" t="s">
        <v>1377</v>
      </c>
      <c r="B1355" t="s">
        <v>12</v>
      </c>
      <c r="C1355">
        <v>0</v>
      </c>
      <c r="D1355" t="s">
        <v>13</v>
      </c>
      <c r="E1355">
        <f>IF(D1355="Yes",1,0)</f>
        <v>1</v>
      </c>
      <c r="F1355" t="s">
        <v>13</v>
      </c>
      <c r="G1355">
        <f>IF(Table1[[#This Row],[Dependents]]="Yes",1,0)</f>
        <v>1</v>
      </c>
      <c r="H1355">
        <v>51</v>
      </c>
      <c r="I1355" t="s">
        <v>13</v>
      </c>
      <c r="J1355" t="s">
        <v>23</v>
      </c>
      <c r="K1355" t="s">
        <v>16</v>
      </c>
      <c r="L1355" t="s">
        <v>13</v>
      </c>
      <c r="M1355" t="s">
        <v>17</v>
      </c>
      <c r="N1355">
        <v>93.8</v>
      </c>
      <c r="O1355">
        <v>4539.3500000000004</v>
      </c>
      <c r="P1355" t="s">
        <v>14</v>
      </c>
    </row>
    <row r="1356" spans="1:16" x14ac:dyDescent="0.25">
      <c r="A1356" t="s">
        <v>1378</v>
      </c>
      <c r="B1356" t="s">
        <v>12</v>
      </c>
      <c r="C1356">
        <v>0</v>
      </c>
      <c r="D1356" t="s">
        <v>13</v>
      </c>
      <c r="E1356">
        <f>IF(D1356="Yes",1,0)</f>
        <v>1</v>
      </c>
      <c r="F1356" t="s">
        <v>13</v>
      </c>
      <c r="G1356">
        <f>IF(Table1[[#This Row],[Dependents]]="Yes",1,0)</f>
        <v>1</v>
      </c>
      <c r="H1356">
        <v>41</v>
      </c>
      <c r="I1356" t="s">
        <v>13</v>
      </c>
      <c r="J1356" t="s">
        <v>14</v>
      </c>
      <c r="K1356" t="s">
        <v>30</v>
      </c>
      <c r="L1356" t="s">
        <v>14</v>
      </c>
      <c r="M1356" t="s">
        <v>21</v>
      </c>
      <c r="N1356">
        <v>19.7</v>
      </c>
      <c r="O1356">
        <v>804.25</v>
      </c>
      <c r="P1356" t="s">
        <v>14</v>
      </c>
    </row>
    <row r="1357" spans="1:16" x14ac:dyDescent="0.25">
      <c r="A1357" t="s">
        <v>1379</v>
      </c>
      <c r="B1357" t="s">
        <v>12</v>
      </c>
      <c r="C1357">
        <v>0</v>
      </c>
      <c r="D1357" t="s">
        <v>13</v>
      </c>
      <c r="E1357">
        <f>IF(D1357="Yes",1,0)</f>
        <v>1</v>
      </c>
      <c r="F1357" t="s">
        <v>13</v>
      </c>
      <c r="G1357">
        <f>IF(Table1[[#This Row],[Dependents]]="Yes",1,0)</f>
        <v>1</v>
      </c>
      <c r="H1357">
        <v>72</v>
      </c>
      <c r="I1357" t="s">
        <v>13</v>
      </c>
      <c r="J1357" t="s">
        <v>15</v>
      </c>
      <c r="K1357" t="s">
        <v>30</v>
      </c>
      <c r="L1357" t="s">
        <v>13</v>
      </c>
      <c r="M1357" t="s">
        <v>25</v>
      </c>
      <c r="N1357">
        <v>70.650000000000006</v>
      </c>
      <c r="O1357">
        <v>5011.1499999999996</v>
      </c>
      <c r="P1357" t="s">
        <v>14</v>
      </c>
    </row>
    <row r="1358" spans="1:16" x14ac:dyDescent="0.25">
      <c r="A1358" t="s">
        <v>1380</v>
      </c>
      <c r="B1358" t="s">
        <v>12</v>
      </c>
      <c r="C1358">
        <v>0</v>
      </c>
      <c r="D1358" t="s">
        <v>13</v>
      </c>
      <c r="E1358">
        <f>IF(D1358="Yes",1,0)</f>
        <v>1</v>
      </c>
      <c r="F1358" t="s">
        <v>14</v>
      </c>
      <c r="G1358">
        <f>IF(Table1[[#This Row],[Dependents]]="Yes",1,0)</f>
        <v>0</v>
      </c>
      <c r="H1358">
        <v>43</v>
      </c>
      <c r="I1358" t="s">
        <v>13</v>
      </c>
      <c r="J1358" t="s">
        <v>15</v>
      </c>
      <c r="K1358" t="s">
        <v>30</v>
      </c>
      <c r="L1358" t="s">
        <v>14</v>
      </c>
      <c r="M1358" t="s">
        <v>25</v>
      </c>
      <c r="N1358">
        <v>86.45</v>
      </c>
      <c r="O1358">
        <v>3574.5</v>
      </c>
      <c r="P1358" t="s">
        <v>14</v>
      </c>
    </row>
    <row r="1359" spans="1:16" x14ac:dyDescent="0.25">
      <c r="A1359" t="s">
        <v>1811</v>
      </c>
      <c r="B1359" t="s">
        <v>19</v>
      </c>
      <c r="C1359">
        <v>0</v>
      </c>
      <c r="D1359" t="s">
        <v>14</v>
      </c>
      <c r="E1359">
        <f>IF(D1359="Yes",1,0)</f>
        <v>0</v>
      </c>
      <c r="F1359" t="s">
        <v>14</v>
      </c>
      <c r="G1359">
        <f>IF(Table1[[#This Row],[Dependents]]="Yes",1,0)</f>
        <v>0</v>
      </c>
      <c r="H1359">
        <v>24</v>
      </c>
      <c r="I1359" t="s">
        <v>13</v>
      </c>
      <c r="J1359" t="s">
        <v>15</v>
      </c>
      <c r="K1359" t="s">
        <v>16</v>
      </c>
      <c r="L1359" t="s">
        <v>14</v>
      </c>
      <c r="M1359" t="s">
        <v>21</v>
      </c>
      <c r="N1359">
        <v>60.45</v>
      </c>
      <c r="O1359">
        <v>1440.75</v>
      </c>
      <c r="P1359" t="s">
        <v>14</v>
      </c>
    </row>
    <row r="1360" spans="1:16" x14ac:dyDescent="0.25">
      <c r="A1360" t="s">
        <v>1813</v>
      </c>
      <c r="B1360" t="s">
        <v>19</v>
      </c>
      <c r="C1360">
        <v>0</v>
      </c>
      <c r="D1360" t="s">
        <v>14</v>
      </c>
      <c r="E1360">
        <f>IF(D1360="Yes",1,0)</f>
        <v>0</v>
      </c>
      <c r="F1360" t="s">
        <v>13</v>
      </c>
      <c r="G1360">
        <f>IF(Table1[[#This Row],[Dependents]]="Yes",1,0)</f>
        <v>1</v>
      </c>
      <c r="H1360">
        <v>39</v>
      </c>
      <c r="I1360" t="s">
        <v>13</v>
      </c>
      <c r="J1360" t="s">
        <v>23</v>
      </c>
      <c r="K1360" t="s">
        <v>30</v>
      </c>
      <c r="L1360" t="s">
        <v>14</v>
      </c>
      <c r="M1360" t="s">
        <v>27</v>
      </c>
      <c r="N1360">
        <v>100.55</v>
      </c>
      <c r="O1360">
        <v>3895.35</v>
      </c>
      <c r="P1360" t="s">
        <v>14</v>
      </c>
    </row>
    <row r="1361" spans="1:16" x14ac:dyDescent="0.25">
      <c r="A1361" t="s">
        <v>1818</v>
      </c>
      <c r="B1361" t="s">
        <v>19</v>
      </c>
      <c r="C1361">
        <v>0</v>
      </c>
      <c r="D1361" t="s">
        <v>14</v>
      </c>
      <c r="E1361">
        <f>IF(D1361="Yes",1,0)</f>
        <v>0</v>
      </c>
      <c r="F1361" t="s">
        <v>14</v>
      </c>
      <c r="G1361">
        <f>IF(Table1[[#This Row],[Dependents]]="Yes",1,0)</f>
        <v>0</v>
      </c>
      <c r="H1361">
        <v>18</v>
      </c>
      <c r="I1361" t="s">
        <v>13</v>
      </c>
      <c r="J1361" t="s">
        <v>14</v>
      </c>
      <c r="K1361" t="s">
        <v>30</v>
      </c>
      <c r="L1361" t="s">
        <v>14</v>
      </c>
      <c r="M1361" t="s">
        <v>25</v>
      </c>
      <c r="N1361">
        <v>20.05</v>
      </c>
      <c r="O1361">
        <v>388.6</v>
      </c>
      <c r="P1361" t="s">
        <v>14</v>
      </c>
    </row>
    <row r="1362" spans="1:16" x14ac:dyDescent="0.25">
      <c r="A1362" t="s">
        <v>1820</v>
      </c>
      <c r="B1362" t="s">
        <v>19</v>
      </c>
      <c r="C1362">
        <v>0</v>
      </c>
      <c r="D1362" t="s">
        <v>13</v>
      </c>
      <c r="E1362">
        <f>IF(D1362="Yes",1,0)</f>
        <v>1</v>
      </c>
      <c r="F1362" t="s">
        <v>14</v>
      </c>
      <c r="G1362">
        <f>IF(Table1[[#This Row],[Dependents]]="Yes",1,0)</f>
        <v>0</v>
      </c>
      <c r="H1362">
        <v>27</v>
      </c>
      <c r="I1362" t="s">
        <v>13</v>
      </c>
      <c r="J1362" t="s">
        <v>15</v>
      </c>
      <c r="K1362" t="s">
        <v>16</v>
      </c>
      <c r="L1362" t="s">
        <v>13</v>
      </c>
      <c r="M1362" t="s">
        <v>17</v>
      </c>
      <c r="N1362">
        <v>53.8</v>
      </c>
      <c r="O1362">
        <v>1389.85</v>
      </c>
      <c r="P1362" t="s">
        <v>14</v>
      </c>
    </row>
    <row r="1363" spans="1:16" x14ac:dyDescent="0.25">
      <c r="A1363" t="s">
        <v>1821</v>
      </c>
      <c r="B1363" t="s">
        <v>19</v>
      </c>
      <c r="C1363">
        <v>0</v>
      </c>
      <c r="D1363" t="s">
        <v>14</v>
      </c>
      <c r="E1363">
        <f>IF(D1363="Yes",1,0)</f>
        <v>0</v>
      </c>
      <c r="F1363" t="s">
        <v>13</v>
      </c>
      <c r="G1363">
        <f>IF(Table1[[#This Row],[Dependents]]="Yes",1,0)</f>
        <v>1</v>
      </c>
      <c r="H1363">
        <v>41</v>
      </c>
      <c r="I1363" t="s">
        <v>13</v>
      </c>
      <c r="J1363" t="s">
        <v>15</v>
      </c>
      <c r="K1363" t="s">
        <v>20</v>
      </c>
      <c r="L1363" t="s">
        <v>14</v>
      </c>
      <c r="M1363" t="s">
        <v>27</v>
      </c>
      <c r="N1363">
        <v>70.2</v>
      </c>
      <c r="O1363">
        <v>2894.55</v>
      </c>
      <c r="P1363" t="s">
        <v>14</v>
      </c>
    </row>
    <row r="1364" spans="1:16" x14ac:dyDescent="0.25">
      <c r="A1364" t="s">
        <v>1822</v>
      </c>
      <c r="B1364" t="s">
        <v>19</v>
      </c>
      <c r="C1364">
        <v>0</v>
      </c>
      <c r="D1364" t="s">
        <v>13</v>
      </c>
      <c r="E1364">
        <f>IF(D1364="Yes",1,0)</f>
        <v>1</v>
      </c>
      <c r="F1364" t="s">
        <v>13</v>
      </c>
      <c r="G1364">
        <f>IF(Table1[[#This Row],[Dependents]]="Yes",1,0)</f>
        <v>1</v>
      </c>
      <c r="H1364">
        <v>50</v>
      </c>
      <c r="I1364" t="s">
        <v>13</v>
      </c>
      <c r="J1364" t="s">
        <v>15</v>
      </c>
      <c r="K1364" t="s">
        <v>20</v>
      </c>
      <c r="L1364" t="s">
        <v>14</v>
      </c>
      <c r="M1364" t="s">
        <v>17</v>
      </c>
      <c r="N1364">
        <v>75.5</v>
      </c>
      <c r="O1364">
        <v>4025.6</v>
      </c>
      <c r="P1364" t="s">
        <v>14</v>
      </c>
    </row>
    <row r="1365" spans="1:16" x14ac:dyDescent="0.25">
      <c r="A1365" t="s">
        <v>1823</v>
      </c>
      <c r="B1365" t="s">
        <v>19</v>
      </c>
      <c r="C1365">
        <v>0</v>
      </c>
      <c r="D1365" t="s">
        <v>13</v>
      </c>
      <c r="E1365">
        <f>IF(D1365="Yes",1,0)</f>
        <v>1</v>
      </c>
      <c r="F1365" t="s">
        <v>13</v>
      </c>
      <c r="G1365">
        <f>IF(Table1[[#This Row],[Dependents]]="Yes",1,0)</f>
        <v>1</v>
      </c>
      <c r="H1365">
        <v>72</v>
      </c>
      <c r="I1365" t="s">
        <v>13</v>
      </c>
      <c r="J1365" t="s">
        <v>14</v>
      </c>
      <c r="K1365" t="s">
        <v>30</v>
      </c>
      <c r="L1365" t="s">
        <v>14</v>
      </c>
      <c r="M1365" t="s">
        <v>17</v>
      </c>
      <c r="N1365">
        <v>20.350000000000001</v>
      </c>
      <c r="O1365">
        <v>1354.4</v>
      </c>
      <c r="P1365" t="s">
        <v>14</v>
      </c>
    </row>
    <row r="1366" spans="1:16" x14ac:dyDescent="0.25">
      <c r="A1366" t="s">
        <v>1388</v>
      </c>
      <c r="B1366" t="s">
        <v>12</v>
      </c>
      <c r="C1366">
        <v>0</v>
      </c>
      <c r="D1366" t="s">
        <v>14</v>
      </c>
      <c r="E1366">
        <f>IF(D1366="Yes",1,0)</f>
        <v>0</v>
      </c>
      <c r="F1366" t="s">
        <v>14</v>
      </c>
      <c r="G1366">
        <f>IF(Table1[[#This Row],[Dependents]]="Yes",1,0)</f>
        <v>0</v>
      </c>
      <c r="H1366">
        <v>23</v>
      </c>
      <c r="I1366" t="s">
        <v>13</v>
      </c>
      <c r="J1366" t="s">
        <v>15</v>
      </c>
      <c r="K1366" t="s">
        <v>20</v>
      </c>
      <c r="L1366" t="s">
        <v>14</v>
      </c>
      <c r="M1366" t="s">
        <v>21</v>
      </c>
      <c r="N1366">
        <v>55.8</v>
      </c>
      <c r="O1366">
        <v>1327.85</v>
      </c>
      <c r="P1366" t="s">
        <v>14</v>
      </c>
    </row>
    <row r="1367" spans="1:16" x14ac:dyDescent="0.25">
      <c r="A1367" t="s">
        <v>1389</v>
      </c>
      <c r="B1367" t="s">
        <v>12</v>
      </c>
      <c r="C1367">
        <v>0</v>
      </c>
      <c r="D1367" t="s">
        <v>13</v>
      </c>
      <c r="E1367">
        <f>IF(D1367="Yes",1,0)</f>
        <v>1</v>
      </c>
      <c r="F1367" t="s">
        <v>13</v>
      </c>
      <c r="G1367">
        <f>IF(Table1[[#This Row],[Dependents]]="Yes",1,0)</f>
        <v>1</v>
      </c>
      <c r="H1367">
        <v>1</v>
      </c>
      <c r="I1367" t="s">
        <v>13</v>
      </c>
      <c r="J1367" t="s">
        <v>14</v>
      </c>
      <c r="K1367" t="s">
        <v>16</v>
      </c>
      <c r="L1367" t="s">
        <v>13</v>
      </c>
      <c r="M1367" t="s">
        <v>17</v>
      </c>
      <c r="N1367">
        <v>21</v>
      </c>
      <c r="O1367">
        <v>21</v>
      </c>
      <c r="P1367" t="s">
        <v>13</v>
      </c>
    </row>
    <row r="1368" spans="1:16" x14ac:dyDescent="0.25">
      <c r="A1368" t="s">
        <v>1825</v>
      </c>
      <c r="B1368" t="s">
        <v>19</v>
      </c>
      <c r="C1368">
        <v>0</v>
      </c>
      <c r="D1368" t="s">
        <v>13</v>
      </c>
      <c r="E1368">
        <f>IF(D1368="Yes",1,0)</f>
        <v>1</v>
      </c>
      <c r="F1368" t="s">
        <v>13</v>
      </c>
      <c r="G1368">
        <f>IF(Table1[[#This Row],[Dependents]]="Yes",1,0)</f>
        <v>1</v>
      </c>
      <c r="H1368">
        <v>44</v>
      </c>
      <c r="I1368" t="s">
        <v>13</v>
      </c>
      <c r="J1368" t="s">
        <v>14</v>
      </c>
      <c r="K1368" t="s">
        <v>20</v>
      </c>
      <c r="L1368" t="s">
        <v>14</v>
      </c>
      <c r="M1368" t="s">
        <v>21</v>
      </c>
      <c r="N1368">
        <v>20.6</v>
      </c>
      <c r="O1368">
        <v>926</v>
      </c>
      <c r="P1368" t="s">
        <v>14</v>
      </c>
    </row>
    <row r="1369" spans="1:16" x14ac:dyDescent="0.25">
      <c r="A1369" t="s">
        <v>1829</v>
      </c>
      <c r="B1369" t="s">
        <v>19</v>
      </c>
      <c r="C1369">
        <v>0</v>
      </c>
      <c r="D1369" t="s">
        <v>13</v>
      </c>
      <c r="E1369">
        <f>IF(D1369="Yes",1,0)</f>
        <v>1</v>
      </c>
      <c r="F1369" t="s">
        <v>14</v>
      </c>
      <c r="G1369">
        <f>IF(Table1[[#This Row],[Dependents]]="Yes",1,0)</f>
        <v>0</v>
      </c>
      <c r="H1369">
        <v>71</v>
      </c>
      <c r="I1369" t="s">
        <v>13</v>
      </c>
      <c r="J1369" t="s">
        <v>14</v>
      </c>
      <c r="K1369" t="s">
        <v>30</v>
      </c>
      <c r="L1369" t="s">
        <v>13</v>
      </c>
      <c r="M1369" t="s">
        <v>17</v>
      </c>
      <c r="N1369">
        <v>24.5</v>
      </c>
      <c r="O1369">
        <v>1816.2</v>
      </c>
      <c r="P1369" t="s">
        <v>14</v>
      </c>
    </row>
    <row r="1370" spans="1:16" x14ac:dyDescent="0.25">
      <c r="A1370" t="s">
        <v>1392</v>
      </c>
      <c r="B1370" t="s">
        <v>12</v>
      </c>
      <c r="C1370">
        <v>0</v>
      </c>
      <c r="D1370" t="s">
        <v>13</v>
      </c>
      <c r="E1370">
        <f>IF(D1370="Yes",1,0)</f>
        <v>1</v>
      </c>
      <c r="F1370" t="s">
        <v>14</v>
      </c>
      <c r="G1370">
        <f>IF(Table1[[#This Row],[Dependents]]="Yes",1,0)</f>
        <v>0</v>
      </c>
      <c r="H1370">
        <v>46</v>
      </c>
      <c r="I1370" t="s">
        <v>14</v>
      </c>
      <c r="J1370" t="s">
        <v>15</v>
      </c>
      <c r="K1370" t="s">
        <v>16</v>
      </c>
      <c r="L1370" t="s">
        <v>13</v>
      </c>
      <c r="M1370" t="s">
        <v>17</v>
      </c>
      <c r="N1370">
        <v>43.95</v>
      </c>
      <c r="O1370">
        <v>2007.85</v>
      </c>
      <c r="P1370" t="s">
        <v>14</v>
      </c>
    </row>
    <row r="1371" spans="1:16" x14ac:dyDescent="0.25">
      <c r="A1371" t="s">
        <v>1832</v>
      </c>
      <c r="B1371" t="s">
        <v>19</v>
      </c>
      <c r="C1371">
        <v>1</v>
      </c>
      <c r="D1371" t="s">
        <v>13</v>
      </c>
      <c r="E1371">
        <f>IF(D1371="Yes",1,0)</f>
        <v>1</v>
      </c>
      <c r="F1371" t="s">
        <v>14</v>
      </c>
      <c r="G1371">
        <f>IF(Table1[[#This Row],[Dependents]]="Yes",1,0)</f>
        <v>0</v>
      </c>
      <c r="H1371">
        <v>29</v>
      </c>
      <c r="I1371" t="s">
        <v>13</v>
      </c>
      <c r="J1371" t="s">
        <v>23</v>
      </c>
      <c r="K1371" t="s">
        <v>20</v>
      </c>
      <c r="L1371" t="s">
        <v>14</v>
      </c>
      <c r="M1371" t="s">
        <v>21</v>
      </c>
      <c r="N1371">
        <v>90.1</v>
      </c>
      <c r="O1371">
        <v>2656.7</v>
      </c>
      <c r="P1371" t="s">
        <v>14</v>
      </c>
    </row>
    <row r="1372" spans="1:16" x14ac:dyDescent="0.25">
      <c r="A1372" t="s">
        <v>1834</v>
      </c>
      <c r="B1372" t="s">
        <v>19</v>
      </c>
      <c r="C1372">
        <v>0</v>
      </c>
      <c r="D1372" t="s">
        <v>13</v>
      </c>
      <c r="E1372">
        <f>IF(D1372="Yes",1,0)</f>
        <v>1</v>
      </c>
      <c r="F1372" t="s">
        <v>13</v>
      </c>
      <c r="G1372">
        <f>IF(Table1[[#This Row],[Dependents]]="Yes",1,0)</f>
        <v>1</v>
      </c>
      <c r="H1372">
        <v>52</v>
      </c>
      <c r="I1372" t="s">
        <v>13</v>
      </c>
      <c r="J1372" t="s">
        <v>14</v>
      </c>
      <c r="K1372" t="s">
        <v>30</v>
      </c>
      <c r="L1372" t="s">
        <v>14</v>
      </c>
      <c r="M1372" t="s">
        <v>27</v>
      </c>
      <c r="N1372">
        <v>19.2</v>
      </c>
      <c r="O1372">
        <v>1054.75</v>
      </c>
      <c r="P1372" t="s">
        <v>14</v>
      </c>
    </row>
    <row r="1373" spans="1:16" x14ac:dyDescent="0.25">
      <c r="A1373" t="s">
        <v>1395</v>
      </c>
      <c r="B1373" t="s">
        <v>12</v>
      </c>
      <c r="C1373">
        <v>1</v>
      </c>
      <c r="D1373" t="s">
        <v>14</v>
      </c>
      <c r="E1373">
        <f>IF(D1373="Yes",1,0)</f>
        <v>0</v>
      </c>
      <c r="F1373" t="s">
        <v>14</v>
      </c>
      <c r="G1373">
        <f>IF(Table1[[#This Row],[Dependents]]="Yes",1,0)</f>
        <v>0</v>
      </c>
      <c r="H1373">
        <v>5</v>
      </c>
      <c r="I1373" t="s">
        <v>13</v>
      </c>
      <c r="J1373" t="s">
        <v>23</v>
      </c>
      <c r="K1373" t="s">
        <v>16</v>
      </c>
      <c r="L1373" t="s">
        <v>14</v>
      </c>
      <c r="M1373" t="s">
        <v>17</v>
      </c>
      <c r="N1373">
        <v>78.95</v>
      </c>
      <c r="O1373">
        <v>378.4</v>
      </c>
      <c r="P1373" t="s">
        <v>13</v>
      </c>
    </row>
    <row r="1374" spans="1:16" x14ac:dyDescent="0.25">
      <c r="A1374" t="s">
        <v>1839</v>
      </c>
      <c r="B1374" t="s">
        <v>19</v>
      </c>
      <c r="C1374">
        <v>0</v>
      </c>
      <c r="D1374" t="s">
        <v>14</v>
      </c>
      <c r="E1374">
        <f>IF(D1374="Yes",1,0)</f>
        <v>0</v>
      </c>
      <c r="F1374" t="s">
        <v>14</v>
      </c>
      <c r="G1374">
        <f>IF(Table1[[#This Row],[Dependents]]="Yes",1,0)</f>
        <v>0</v>
      </c>
      <c r="H1374">
        <v>24</v>
      </c>
      <c r="I1374" t="s">
        <v>13</v>
      </c>
      <c r="J1374" t="s">
        <v>23</v>
      </c>
      <c r="K1374" t="s">
        <v>16</v>
      </c>
      <c r="L1374" t="s">
        <v>13</v>
      </c>
      <c r="M1374" t="s">
        <v>21</v>
      </c>
      <c r="N1374">
        <v>99.65</v>
      </c>
      <c r="O1374">
        <v>2404.85</v>
      </c>
      <c r="P1374" t="s">
        <v>14</v>
      </c>
    </row>
    <row r="1375" spans="1:16" x14ac:dyDescent="0.25">
      <c r="A1375" t="s">
        <v>1840</v>
      </c>
      <c r="B1375" t="s">
        <v>19</v>
      </c>
      <c r="C1375">
        <v>0</v>
      </c>
      <c r="D1375" t="s">
        <v>13</v>
      </c>
      <c r="E1375">
        <f>IF(D1375="Yes",1,0)</f>
        <v>1</v>
      </c>
      <c r="F1375" t="s">
        <v>14</v>
      </c>
      <c r="G1375">
        <f>IF(Table1[[#This Row],[Dependents]]="Yes",1,0)</f>
        <v>0</v>
      </c>
      <c r="H1375">
        <v>2</v>
      </c>
      <c r="I1375" t="s">
        <v>13</v>
      </c>
      <c r="J1375" t="s">
        <v>23</v>
      </c>
      <c r="K1375" t="s">
        <v>16</v>
      </c>
      <c r="L1375" t="s">
        <v>13</v>
      </c>
      <c r="M1375" t="s">
        <v>17</v>
      </c>
      <c r="N1375">
        <v>91.45</v>
      </c>
      <c r="O1375">
        <v>171.45</v>
      </c>
      <c r="P1375" t="s">
        <v>14</v>
      </c>
    </row>
    <row r="1376" spans="1:16" x14ac:dyDescent="0.25">
      <c r="A1376" t="s">
        <v>1843</v>
      </c>
      <c r="B1376" t="s">
        <v>19</v>
      </c>
      <c r="C1376">
        <v>0</v>
      </c>
      <c r="D1376" t="s">
        <v>13</v>
      </c>
      <c r="E1376">
        <f>IF(D1376="Yes",1,0)</f>
        <v>1</v>
      </c>
      <c r="F1376" t="s">
        <v>13</v>
      </c>
      <c r="G1376">
        <f>IF(Table1[[#This Row],[Dependents]]="Yes",1,0)</f>
        <v>1</v>
      </c>
      <c r="H1376">
        <v>53</v>
      </c>
      <c r="I1376" t="s">
        <v>13</v>
      </c>
      <c r="J1376" t="s">
        <v>15</v>
      </c>
      <c r="K1376" t="s">
        <v>20</v>
      </c>
      <c r="L1376" t="s">
        <v>13</v>
      </c>
      <c r="M1376" t="s">
        <v>27</v>
      </c>
      <c r="N1376">
        <v>78.75</v>
      </c>
      <c r="O1376">
        <v>3942.45</v>
      </c>
      <c r="P1376" t="s">
        <v>14</v>
      </c>
    </row>
    <row r="1377" spans="1:16" x14ac:dyDescent="0.25">
      <c r="A1377" t="s">
        <v>1845</v>
      </c>
      <c r="B1377" t="s">
        <v>19</v>
      </c>
      <c r="C1377">
        <v>0</v>
      </c>
      <c r="D1377" t="s">
        <v>14</v>
      </c>
      <c r="E1377">
        <f>IF(D1377="Yes",1,0)</f>
        <v>0</v>
      </c>
      <c r="F1377" t="s">
        <v>13</v>
      </c>
      <c r="G1377">
        <f>IF(Table1[[#This Row],[Dependents]]="Yes",1,0)</f>
        <v>1</v>
      </c>
      <c r="H1377">
        <v>72</v>
      </c>
      <c r="I1377" t="s">
        <v>13</v>
      </c>
      <c r="J1377" t="s">
        <v>14</v>
      </c>
      <c r="K1377" t="s">
        <v>30</v>
      </c>
      <c r="L1377" t="s">
        <v>14</v>
      </c>
      <c r="M1377" t="s">
        <v>25</v>
      </c>
      <c r="N1377">
        <v>19.899999999999999</v>
      </c>
      <c r="O1377">
        <v>1529.65</v>
      </c>
      <c r="P1377" t="s">
        <v>14</v>
      </c>
    </row>
    <row r="1378" spans="1:16" x14ac:dyDescent="0.25">
      <c r="A1378" t="s">
        <v>1400</v>
      </c>
      <c r="B1378" t="s">
        <v>12</v>
      </c>
      <c r="C1378">
        <v>0</v>
      </c>
      <c r="D1378" t="s">
        <v>14</v>
      </c>
      <c r="E1378">
        <f>IF(D1378="Yes",1,0)</f>
        <v>0</v>
      </c>
      <c r="F1378" t="s">
        <v>14</v>
      </c>
      <c r="G1378">
        <f>IF(Table1[[#This Row],[Dependents]]="Yes",1,0)</f>
        <v>0</v>
      </c>
      <c r="H1378">
        <v>41</v>
      </c>
      <c r="I1378" t="s">
        <v>13</v>
      </c>
      <c r="J1378" t="s">
        <v>14</v>
      </c>
      <c r="K1378" t="s">
        <v>20</v>
      </c>
      <c r="L1378" t="s">
        <v>13</v>
      </c>
      <c r="M1378" t="s">
        <v>27</v>
      </c>
      <c r="N1378">
        <v>24.85</v>
      </c>
      <c r="O1378">
        <v>962.25</v>
      </c>
      <c r="P1378" t="s">
        <v>14</v>
      </c>
    </row>
    <row r="1379" spans="1:16" x14ac:dyDescent="0.25">
      <c r="A1379" t="s">
        <v>1846</v>
      </c>
      <c r="B1379" t="s">
        <v>19</v>
      </c>
      <c r="C1379">
        <v>0</v>
      </c>
      <c r="D1379" t="s">
        <v>13</v>
      </c>
      <c r="E1379">
        <f>IF(D1379="Yes",1,0)</f>
        <v>1</v>
      </c>
      <c r="F1379" t="s">
        <v>13</v>
      </c>
      <c r="G1379">
        <f>IF(Table1[[#This Row],[Dependents]]="Yes",1,0)</f>
        <v>1</v>
      </c>
      <c r="H1379">
        <v>72</v>
      </c>
      <c r="I1379" t="s">
        <v>13</v>
      </c>
      <c r="J1379" t="s">
        <v>23</v>
      </c>
      <c r="K1379" t="s">
        <v>30</v>
      </c>
      <c r="L1379" t="s">
        <v>13</v>
      </c>
      <c r="M1379" t="s">
        <v>25</v>
      </c>
      <c r="N1379">
        <v>97.75</v>
      </c>
      <c r="O1379">
        <v>6991.6</v>
      </c>
      <c r="P1379" t="s">
        <v>14</v>
      </c>
    </row>
    <row r="1380" spans="1:16" x14ac:dyDescent="0.25">
      <c r="A1380" t="s">
        <v>1402</v>
      </c>
      <c r="B1380" t="s">
        <v>12</v>
      </c>
      <c r="C1380">
        <v>0</v>
      </c>
      <c r="D1380" t="s">
        <v>14</v>
      </c>
      <c r="E1380">
        <f>IF(D1380="Yes",1,0)</f>
        <v>0</v>
      </c>
      <c r="F1380" t="s">
        <v>14</v>
      </c>
      <c r="G1380">
        <f>IF(Table1[[#This Row],[Dependents]]="Yes",1,0)</f>
        <v>0</v>
      </c>
      <c r="H1380">
        <v>7</v>
      </c>
      <c r="I1380" t="s">
        <v>13</v>
      </c>
      <c r="J1380" t="s">
        <v>15</v>
      </c>
      <c r="K1380" t="s">
        <v>16</v>
      </c>
      <c r="L1380" t="s">
        <v>13</v>
      </c>
      <c r="M1380" t="s">
        <v>17</v>
      </c>
      <c r="N1380">
        <v>78.5</v>
      </c>
      <c r="O1380">
        <v>571.04999999999995</v>
      </c>
      <c r="P1380" t="s">
        <v>14</v>
      </c>
    </row>
    <row r="1381" spans="1:16" x14ac:dyDescent="0.25">
      <c r="A1381" t="s">
        <v>1853</v>
      </c>
      <c r="B1381" t="s">
        <v>19</v>
      </c>
      <c r="C1381">
        <v>0</v>
      </c>
      <c r="D1381" t="s">
        <v>13</v>
      </c>
      <c r="E1381">
        <f>IF(D1381="Yes",1,0)</f>
        <v>1</v>
      </c>
      <c r="F1381" t="s">
        <v>13</v>
      </c>
      <c r="G1381">
        <f>IF(Table1[[#This Row],[Dependents]]="Yes",1,0)</f>
        <v>1</v>
      </c>
      <c r="H1381">
        <v>67</v>
      </c>
      <c r="I1381" t="s">
        <v>14</v>
      </c>
      <c r="J1381" t="s">
        <v>15</v>
      </c>
      <c r="K1381" t="s">
        <v>30</v>
      </c>
      <c r="L1381" t="s">
        <v>14</v>
      </c>
      <c r="M1381" t="s">
        <v>25</v>
      </c>
      <c r="N1381">
        <v>50.9</v>
      </c>
      <c r="O1381">
        <v>3281.65</v>
      </c>
      <c r="P1381" t="s">
        <v>14</v>
      </c>
    </row>
    <row r="1382" spans="1:16" x14ac:dyDescent="0.25">
      <c r="A1382" t="s">
        <v>1404</v>
      </c>
      <c r="B1382" t="s">
        <v>12</v>
      </c>
      <c r="C1382">
        <v>0</v>
      </c>
      <c r="D1382" t="s">
        <v>13</v>
      </c>
      <c r="E1382">
        <f>IF(D1382="Yes",1,0)</f>
        <v>1</v>
      </c>
      <c r="F1382" t="s">
        <v>13</v>
      </c>
      <c r="G1382">
        <f>IF(Table1[[#This Row],[Dependents]]="Yes",1,0)</f>
        <v>1</v>
      </c>
      <c r="H1382">
        <v>5</v>
      </c>
      <c r="I1382" t="s">
        <v>14</v>
      </c>
      <c r="J1382" t="s">
        <v>15</v>
      </c>
      <c r="K1382" t="s">
        <v>16</v>
      </c>
      <c r="L1382" t="s">
        <v>13</v>
      </c>
      <c r="M1382" t="s">
        <v>17</v>
      </c>
      <c r="N1382">
        <v>30.5</v>
      </c>
      <c r="O1382">
        <v>167.2</v>
      </c>
      <c r="P1382" t="s">
        <v>14</v>
      </c>
    </row>
    <row r="1383" spans="1:16" x14ac:dyDescent="0.25">
      <c r="A1383" t="s">
        <v>1405</v>
      </c>
      <c r="B1383" t="s">
        <v>12</v>
      </c>
      <c r="C1383">
        <v>0</v>
      </c>
      <c r="D1383" t="s">
        <v>13</v>
      </c>
      <c r="E1383">
        <f>IF(D1383="Yes",1,0)</f>
        <v>1</v>
      </c>
      <c r="F1383" t="s">
        <v>13</v>
      </c>
      <c r="G1383">
        <f>IF(Table1[[#This Row],[Dependents]]="Yes",1,0)</f>
        <v>1</v>
      </c>
      <c r="H1383">
        <v>72</v>
      </c>
      <c r="I1383" t="s">
        <v>13</v>
      </c>
      <c r="J1383" t="s">
        <v>23</v>
      </c>
      <c r="K1383" t="s">
        <v>30</v>
      </c>
      <c r="L1383" t="s">
        <v>14</v>
      </c>
      <c r="M1383" t="s">
        <v>25</v>
      </c>
      <c r="N1383">
        <v>106.1</v>
      </c>
      <c r="O1383">
        <v>7657.4</v>
      </c>
      <c r="P1383" t="s">
        <v>14</v>
      </c>
    </row>
    <row r="1384" spans="1:16" x14ac:dyDescent="0.25">
      <c r="A1384" t="s">
        <v>1854</v>
      </c>
      <c r="B1384" t="s">
        <v>19</v>
      </c>
      <c r="C1384">
        <v>0</v>
      </c>
      <c r="D1384" t="s">
        <v>13</v>
      </c>
      <c r="E1384">
        <f>IF(D1384="Yes",1,0)</f>
        <v>1</v>
      </c>
      <c r="F1384" t="s">
        <v>14</v>
      </c>
      <c r="G1384">
        <f>IF(Table1[[#This Row],[Dependents]]="Yes",1,0)</f>
        <v>0</v>
      </c>
      <c r="H1384">
        <v>69</v>
      </c>
      <c r="I1384" t="s">
        <v>13</v>
      </c>
      <c r="J1384" t="s">
        <v>23</v>
      </c>
      <c r="K1384" t="s">
        <v>20</v>
      </c>
      <c r="L1384" t="s">
        <v>13</v>
      </c>
      <c r="M1384" t="s">
        <v>25</v>
      </c>
      <c r="N1384">
        <v>107.2</v>
      </c>
      <c r="O1384">
        <v>7317.1</v>
      </c>
      <c r="P1384" t="s">
        <v>14</v>
      </c>
    </row>
    <row r="1385" spans="1:16" x14ac:dyDescent="0.25">
      <c r="A1385" t="s">
        <v>1407</v>
      </c>
      <c r="B1385" t="s">
        <v>12</v>
      </c>
      <c r="C1385">
        <v>0</v>
      </c>
      <c r="D1385" t="s">
        <v>14</v>
      </c>
      <c r="E1385">
        <f>IF(D1385="Yes",1,0)</f>
        <v>0</v>
      </c>
      <c r="F1385" t="s">
        <v>14</v>
      </c>
      <c r="G1385">
        <f>IF(Table1[[#This Row],[Dependents]]="Yes",1,0)</f>
        <v>0</v>
      </c>
      <c r="H1385">
        <v>65</v>
      </c>
      <c r="I1385" t="s">
        <v>13</v>
      </c>
      <c r="J1385" t="s">
        <v>23</v>
      </c>
      <c r="K1385" t="s">
        <v>20</v>
      </c>
      <c r="L1385" t="s">
        <v>13</v>
      </c>
      <c r="M1385" t="s">
        <v>17</v>
      </c>
      <c r="N1385">
        <v>95.5</v>
      </c>
      <c r="O1385">
        <v>6153.85</v>
      </c>
      <c r="P1385" t="s">
        <v>14</v>
      </c>
    </row>
    <row r="1386" spans="1:16" x14ac:dyDescent="0.25">
      <c r="A1386" t="s">
        <v>1408</v>
      </c>
      <c r="B1386" t="s">
        <v>12</v>
      </c>
      <c r="C1386">
        <v>0</v>
      </c>
      <c r="D1386" t="s">
        <v>14</v>
      </c>
      <c r="E1386">
        <f>IF(D1386="Yes",1,0)</f>
        <v>0</v>
      </c>
      <c r="F1386" t="s">
        <v>14</v>
      </c>
      <c r="G1386">
        <f>IF(Table1[[#This Row],[Dependents]]="Yes",1,0)</f>
        <v>0</v>
      </c>
      <c r="H1386">
        <v>3</v>
      </c>
      <c r="I1386" t="s">
        <v>13</v>
      </c>
      <c r="J1386" t="s">
        <v>15</v>
      </c>
      <c r="K1386" t="s">
        <v>16</v>
      </c>
      <c r="L1386" t="s">
        <v>14</v>
      </c>
      <c r="M1386" t="s">
        <v>17</v>
      </c>
      <c r="N1386">
        <v>64.599999999999994</v>
      </c>
      <c r="O1386">
        <v>174.2</v>
      </c>
      <c r="P1386" t="s">
        <v>14</v>
      </c>
    </row>
    <row r="1387" spans="1:16" x14ac:dyDescent="0.25">
      <c r="A1387" t="s">
        <v>1409</v>
      </c>
      <c r="B1387" t="s">
        <v>12</v>
      </c>
      <c r="C1387">
        <v>1</v>
      </c>
      <c r="D1387" t="s">
        <v>13</v>
      </c>
      <c r="E1387">
        <f>IF(D1387="Yes",1,0)</f>
        <v>1</v>
      </c>
      <c r="F1387" t="s">
        <v>14</v>
      </c>
      <c r="G1387">
        <f>IF(Table1[[#This Row],[Dependents]]="Yes",1,0)</f>
        <v>0</v>
      </c>
      <c r="H1387">
        <v>72</v>
      </c>
      <c r="I1387" t="s">
        <v>13</v>
      </c>
      <c r="J1387" t="s">
        <v>15</v>
      </c>
      <c r="K1387" t="s">
        <v>30</v>
      </c>
      <c r="L1387" t="s">
        <v>14</v>
      </c>
      <c r="M1387" t="s">
        <v>25</v>
      </c>
      <c r="N1387">
        <v>89.1</v>
      </c>
      <c r="O1387">
        <v>6352.4</v>
      </c>
      <c r="P1387" t="s">
        <v>14</v>
      </c>
    </row>
    <row r="1388" spans="1:16" x14ac:dyDescent="0.25">
      <c r="A1388" t="s">
        <v>1857</v>
      </c>
      <c r="B1388" t="s">
        <v>19</v>
      </c>
      <c r="C1388">
        <v>0</v>
      </c>
      <c r="D1388" t="s">
        <v>14</v>
      </c>
      <c r="E1388">
        <f>IF(D1388="Yes",1,0)</f>
        <v>0</v>
      </c>
      <c r="F1388" t="s">
        <v>14</v>
      </c>
      <c r="G1388">
        <f>IF(Table1[[#This Row],[Dependents]]="Yes",1,0)</f>
        <v>0</v>
      </c>
      <c r="H1388">
        <v>72</v>
      </c>
      <c r="I1388" t="s">
        <v>13</v>
      </c>
      <c r="J1388" t="s">
        <v>23</v>
      </c>
      <c r="K1388" t="s">
        <v>30</v>
      </c>
      <c r="L1388" t="s">
        <v>14</v>
      </c>
      <c r="M1388" t="s">
        <v>21</v>
      </c>
      <c r="N1388">
        <v>113.4</v>
      </c>
      <c r="O1388">
        <v>8164.1</v>
      </c>
      <c r="P1388" t="s">
        <v>14</v>
      </c>
    </row>
    <row r="1389" spans="1:16" x14ac:dyDescent="0.25">
      <c r="A1389" t="s">
        <v>1858</v>
      </c>
      <c r="B1389" t="s">
        <v>19</v>
      </c>
      <c r="C1389">
        <v>0</v>
      </c>
      <c r="D1389" t="s">
        <v>13</v>
      </c>
      <c r="E1389">
        <f>IF(D1389="Yes",1,0)</f>
        <v>1</v>
      </c>
      <c r="F1389" t="s">
        <v>13</v>
      </c>
      <c r="G1389">
        <f>IF(Table1[[#This Row],[Dependents]]="Yes",1,0)</f>
        <v>1</v>
      </c>
      <c r="H1389">
        <v>34</v>
      </c>
      <c r="I1389" t="s">
        <v>14</v>
      </c>
      <c r="J1389" t="s">
        <v>15</v>
      </c>
      <c r="K1389" t="s">
        <v>30</v>
      </c>
      <c r="L1389" t="s">
        <v>13</v>
      </c>
      <c r="M1389" t="s">
        <v>17</v>
      </c>
      <c r="N1389">
        <v>40.549999999999997</v>
      </c>
      <c r="O1389">
        <v>1325.85</v>
      </c>
      <c r="P1389" t="s">
        <v>14</v>
      </c>
    </row>
    <row r="1390" spans="1:16" x14ac:dyDescent="0.25">
      <c r="A1390" t="s">
        <v>1862</v>
      </c>
      <c r="B1390" t="s">
        <v>19</v>
      </c>
      <c r="C1390">
        <v>0</v>
      </c>
      <c r="D1390" t="s">
        <v>14</v>
      </c>
      <c r="E1390">
        <f>IF(D1390="Yes",1,0)</f>
        <v>0</v>
      </c>
      <c r="F1390" t="s">
        <v>13</v>
      </c>
      <c r="G1390">
        <f>IF(Table1[[#This Row],[Dependents]]="Yes",1,0)</f>
        <v>1</v>
      </c>
      <c r="H1390">
        <v>35</v>
      </c>
      <c r="I1390" t="s">
        <v>13</v>
      </c>
      <c r="J1390" t="s">
        <v>15</v>
      </c>
      <c r="K1390" t="s">
        <v>20</v>
      </c>
      <c r="L1390" t="s">
        <v>13</v>
      </c>
      <c r="M1390" t="s">
        <v>27</v>
      </c>
      <c r="N1390">
        <v>72.099999999999994</v>
      </c>
      <c r="O1390">
        <v>2495.15</v>
      </c>
      <c r="P1390" t="s">
        <v>14</v>
      </c>
    </row>
    <row r="1391" spans="1:16" x14ac:dyDescent="0.25">
      <c r="A1391" t="s">
        <v>1866</v>
      </c>
      <c r="B1391" t="s">
        <v>19</v>
      </c>
      <c r="C1391">
        <v>0</v>
      </c>
      <c r="D1391" t="s">
        <v>14</v>
      </c>
      <c r="E1391">
        <f>IF(D1391="Yes",1,0)</f>
        <v>0</v>
      </c>
      <c r="F1391" t="s">
        <v>14</v>
      </c>
      <c r="G1391">
        <f>IF(Table1[[#This Row],[Dependents]]="Yes",1,0)</f>
        <v>0</v>
      </c>
      <c r="H1391">
        <v>2</v>
      </c>
      <c r="I1391" t="s">
        <v>13</v>
      </c>
      <c r="J1391" t="s">
        <v>14</v>
      </c>
      <c r="K1391" t="s">
        <v>16</v>
      </c>
      <c r="L1391" t="s">
        <v>14</v>
      </c>
      <c r="M1391" t="s">
        <v>27</v>
      </c>
      <c r="N1391">
        <v>20.05</v>
      </c>
      <c r="O1391">
        <v>33.700000000000003</v>
      </c>
      <c r="P1391" t="s">
        <v>14</v>
      </c>
    </row>
    <row r="1392" spans="1:16" x14ac:dyDescent="0.25">
      <c r="A1392" t="s">
        <v>1871</v>
      </c>
      <c r="B1392" t="s">
        <v>19</v>
      </c>
      <c r="C1392">
        <v>0</v>
      </c>
      <c r="D1392" t="s">
        <v>13</v>
      </c>
      <c r="E1392">
        <f>IF(D1392="Yes",1,0)</f>
        <v>1</v>
      </c>
      <c r="F1392" t="s">
        <v>14</v>
      </c>
      <c r="G1392">
        <f>IF(Table1[[#This Row],[Dependents]]="Yes",1,0)</f>
        <v>0</v>
      </c>
      <c r="H1392">
        <v>45</v>
      </c>
      <c r="I1392" t="s">
        <v>13</v>
      </c>
      <c r="J1392" t="s">
        <v>23</v>
      </c>
      <c r="K1392" t="s">
        <v>16</v>
      </c>
      <c r="L1392" t="s">
        <v>13</v>
      </c>
      <c r="M1392" t="s">
        <v>27</v>
      </c>
      <c r="N1392">
        <v>84.55</v>
      </c>
      <c r="O1392">
        <v>3713.95</v>
      </c>
      <c r="P1392" t="s">
        <v>14</v>
      </c>
    </row>
    <row r="1393" spans="1:16" x14ac:dyDescent="0.25">
      <c r="A1393" t="s">
        <v>1415</v>
      </c>
      <c r="B1393" t="s">
        <v>12</v>
      </c>
      <c r="C1393">
        <v>1</v>
      </c>
      <c r="D1393" t="s">
        <v>13</v>
      </c>
      <c r="E1393">
        <f>IF(D1393="Yes",1,0)</f>
        <v>1</v>
      </c>
      <c r="F1393" t="s">
        <v>13</v>
      </c>
      <c r="G1393">
        <f>IF(Table1[[#This Row],[Dependents]]="Yes",1,0)</f>
        <v>1</v>
      </c>
      <c r="H1393">
        <v>22</v>
      </c>
      <c r="I1393" t="s">
        <v>13</v>
      </c>
      <c r="J1393" t="s">
        <v>23</v>
      </c>
      <c r="K1393" t="s">
        <v>16</v>
      </c>
      <c r="L1393" t="s">
        <v>14</v>
      </c>
      <c r="M1393" t="s">
        <v>21</v>
      </c>
      <c r="N1393">
        <v>85.35</v>
      </c>
      <c r="O1393">
        <v>1961.6</v>
      </c>
      <c r="P1393" t="s">
        <v>14</v>
      </c>
    </row>
    <row r="1394" spans="1:16" x14ac:dyDescent="0.25">
      <c r="A1394" t="s">
        <v>1416</v>
      </c>
      <c r="B1394" t="s">
        <v>12</v>
      </c>
      <c r="C1394">
        <v>0</v>
      </c>
      <c r="D1394" t="s">
        <v>13</v>
      </c>
      <c r="E1394">
        <f>IF(D1394="Yes",1,0)</f>
        <v>1</v>
      </c>
      <c r="F1394" t="s">
        <v>13</v>
      </c>
      <c r="G1394">
        <f>IF(Table1[[#This Row],[Dependents]]="Yes",1,0)</f>
        <v>1</v>
      </c>
      <c r="H1394">
        <v>59</v>
      </c>
      <c r="I1394" t="s">
        <v>13</v>
      </c>
      <c r="J1394" t="s">
        <v>15</v>
      </c>
      <c r="K1394" t="s">
        <v>30</v>
      </c>
      <c r="L1394" t="s">
        <v>13</v>
      </c>
      <c r="M1394" t="s">
        <v>21</v>
      </c>
      <c r="N1394">
        <v>72.099999999999994</v>
      </c>
      <c r="O1394">
        <v>4194.8500000000004</v>
      </c>
      <c r="P1394" t="s">
        <v>14</v>
      </c>
    </row>
    <row r="1395" spans="1:16" x14ac:dyDescent="0.25">
      <c r="A1395" t="s">
        <v>1872</v>
      </c>
      <c r="B1395" t="s">
        <v>19</v>
      </c>
      <c r="C1395">
        <v>0</v>
      </c>
      <c r="D1395" t="s">
        <v>14</v>
      </c>
      <c r="E1395">
        <f>IF(D1395="Yes",1,0)</f>
        <v>0</v>
      </c>
      <c r="F1395" t="s">
        <v>14</v>
      </c>
      <c r="G1395">
        <f>IF(Table1[[#This Row],[Dependents]]="Yes",1,0)</f>
        <v>0</v>
      </c>
      <c r="H1395">
        <v>3</v>
      </c>
      <c r="I1395" t="s">
        <v>13</v>
      </c>
      <c r="J1395" t="s">
        <v>15</v>
      </c>
      <c r="K1395" t="s">
        <v>16</v>
      </c>
      <c r="L1395" t="s">
        <v>14</v>
      </c>
      <c r="M1395" t="s">
        <v>27</v>
      </c>
      <c r="N1395">
        <v>45.45</v>
      </c>
      <c r="O1395">
        <v>141.69999999999999</v>
      </c>
      <c r="P1395" t="s">
        <v>14</v>
      </c>
    </row>
    <row r="1396" spans="1:16" x14ac:dyDescent="0.25">
      <c r="A1396" t="s">
        <v>1418</v>
      </c>
      <c r="B1396" t="s">
        <v>12</v>
      </c>
      <c r="C1396">
        <v>0</v>
      </c>
      <c r="D1396" t="s">
        <v>13</v>
      </c>
      <c r="E1396">
        <f>IF(D1396="Yes",1,0)</f>
        <v>1</v>
      </c>
      <c r="F1396" t="s">
        <v>13</v>
      </c>
      <c r="G1396">
        <f>IF(Table1[[#This Row],[Dependents]]="Yes",1,0)</f>
        <v>1</v>
      </c>
      <c r="H1396">
        <v>31</v>
      </c>
      <c r="I1396" t="s">
        <v>13</v>
      </c>
      <c r="J1396" t="s">
        <v>14</v>
      </c>
      <c r="K1396" t="s">
        <v>16</v>
      </c>
      <c r="L1396" t="s">
        <v>13</v>
      </c>
      <c r="M1396" t="s">
        <v>27</v>
      </c>
      <c r="N1396">
        <v>19.55</v>
      </c>
      <c r="O1396">
        <v>658.95</v>
      </c>
      <c r="P1396" t="s">
        <v>13</v>
      </c>
    </row>
    <row r="1397" spans="1:16" x14ac:dyDescent="0.25">
      <c r="A1397" t="s">
        <v>1873</v>
      </c>
      <c r="B1397" t="s">
        <v>19</v>
      </c>
      <c r="C1397">
        <v>0</v>
      </c>
      <c r="D1397" t="s">
        <v>13</v>
      </c>
      <c r="E1397">
        <f>IF(D1397="Yes",1,0)</f>
        <v>1</v>
      </c>
      <c r="F1397" t="s">
        <v>14</v>
      </c>
      <c r="G1397">
        <f>IF(Table1[[#This Row],[Dependents]]="Yes",1,0)</f>
        <v>0</v>
      </c>
      <c r="H1397">
        <v>72</v>
      </c>
      <c r="I1397" t="s">
        <v>13</v>
      </c>
      <c r="J1397" t="s">
        <v>23</v>
      </c>
      <c r="K1397" t="s">
        <v>30</v>
      </c>
      <c r="L1397" t="s">
        <v>13</v>
      </c>
      <c r="M1397" t="s">
        <v>17</v>
      </c>
      <c r="N1397">
        <v>115.55</v>
      </c>
      <c r="O1397">
        <v>8425.2999999999993</v>
      </c>
      <c r="P1397" t="s">
        <v>14</v>
      </c>
    </row>
    <row r="1398" spans="1:16" x14ac:dyDescent="0.25">
      <c r="A1398" t="s">
        <v>1420</v>
      </c>
      <c r="B1398" t="s">
        <v>12</v>
      </c>
      <c r="C1398">
        <v>0</v>
      </c>
      <c r="D1398" t="s">
        <v>13</v>
      </c>
      <c r="E1398">
        <f>IF(D1398="Yes",1,0)</f>
        <v>1</v>
      </c>
      <c r="F1398" t="s">
        <v>14</v>
      </c>
      <c r="G1398">
        <f>IF(Table1[[#This Row],[Dependents]]="Yes",1,0)</f>
        <v>0</v>
      </c>
      <c r="H1398">
        <v>53</v>
      </c>
      <c r="I1398" t="s">
        <v>13</v>
      </c>
      <c r="J1398" t="s">
        <v>23</v>
      </c>
      <c r="K1398" t="s">
        <v>20</v>
      </c>
      <c r="L1398" t="s">
        <v>13</v>
      </c>
      <c r="M1398" t="s">
        <v>21</v>
      </c>
      <c r="N1398">
        <v>111.8</v>
      </c>
      <c r="O1398">
        <v>5809.75</v>
      </c>
      <c r="P1398" t="s">
        <v>14</v>
      </c>
    </row>
    <row r="1399" spans="1:16" x14ac:dyDescent="0.25">
      <c r="A1399" t="s">
        <v>1876</v>
      </c>
      <c r="B1399" t="s">
        <v>19</v>
      </c>
      <c r="C1399">
        <v>0</v>
      </c>
      <c r="D1399" t="s">
        <v>13</v>
      </c>
      <c r="E1399">
        <f>IF(D1399="Yes",1,0)</f>
        <v>1</v>
      </c>
      <c r="F1399" t="s">
        <v>13</v>
      </c>
      <c r="G1399">
        <f>IF(Table1[[#This Row],[Dependents]]="Yes",1,0)</f>
        <v>1</v>
      </c>
      <c r="H1399">
        <v>66</v>
      </c>
      <c r="I1399" t="s">
        <v>14</v>
      </c>
      <c r="J1399" t="s">
        <v>15</v>
      </c>
      <c r="K1399" t="s">
        <v>30</v>
      </c>
      <c r="L1399" t="s">
        <v>14</v>
      </c>
      <c r="M1399" t="s">
        <v>21</v>
      </c>
      <c r="N1399">
        <v>50.55</v>
      </c>
      <c r="O1399">
        <v>3364.55</v>
      </c>
      <c r="P1399" t="s">
        <v>14</v>
      </c>
    </row>
    <row r="1400" spans="1:16" x14ac:dyDescent="0.25">
      <c r="A1400" t="s">
        <v>1880</v>
      </c>
      <c r="B1400" t="s">
        <v>19</v>
      </c>
      <c r="C1400">
        <v>0</v>
      </c>
      <c r="D1400" t="s">
        <v>13</v>
      </c>
      <c r="E1400">
        <f>IF(D1400="Yes",1,0)</f>
        <v>1</v>
      </c>
      <c r="F1400" t="s">
        <v>13</v>
      </c>
      <c r="G1400">
        <f>IF(Table1[[#This Row],[Dependents]]="Yes",1,0)</f>
        <v>1</v>
      </c>
      <c r="H1400">
        <v>15</v>
      </c>
      <c r="I1400" t="s">
        <v>13</v>
      </c>
      <c r="J1400" t="s">
        <v>14</v>
      </c>
      <c r="K1400" t="s">
        <v>30</v>
      </c>
      <c r="L1400" t="s">
        <v>14</v>
      </c>
      <c r="M1400" t="s">
        <v>27</v>
      </c>
      <c r="N1400">
        <v>19.350000000000001</v>
      </c>
      <c r="O1400">
        <v>278.85000000000002</v>
      </c>
      <c r="P1400" t="s">
        <v>14</v>
      </c>
    </row>
    <row r="1401" spans="1:16" x14ac:dyDescent="0.25">
      <c r="A1401" t="s">
        <v>1423</v>
      </c>
      <c r="B1401" t="s">
        <v>12</v>
      </c>
      <c r="C1401">
        <v>0</v>
      </c>
      <c r="D1401" t="s">
        <v>14</v>
      </c>
      <c r="E1401">
        <f>IF(D1401="Yes",1,0)</f>
        <v>0</v>
      </c>
      <c r="F1401" t="s">
        <v>14</v>
      </c>
      <c r="G1401">
        <f>IF(Table1[[#This Row],[Dependents]]="Yes",1,0)</f>
        <v>0</v>
      </c>
      <c r="H1401">
        <v>3</v>
      </c>
      <c r="I1401" t="s">
        <v>13</v>
      </c>
      <c r="J1401" t="s">
        <v>23</v>
      </c>
      <c r="K1401" t="s">
        <v>16</v>
      </c>
      <c r="L1401" t="s">
        <v>13</v>
      </c>
      <c r="M1401" t="s">
        <v>17</v>
      </c>
      <c r="N1401">
        <v>79.099999999999994</v>
      </c>
      <c r="O1401">
        <v>246.5</v>
      </c>
      <c r="P1401" t="s">
        <v>13</v>
      </c>
    </row>
    <row r="1402" spans="1:16" x14ac:dyDescent="0.25">
      <c r="A1402" t="s">
        <v>1424</v>
      </c>
      <c r="B1402" t="s">
        <v>12</v>
      </c>
      <c r="C1402">
        <v>0</v>
      </c>
      <c r="D1402" t="s">
        <v>13</v>
      </c>
      <c r="E1402">
        <f>IF(D1402="Yes",1,0)</f>
        <v>1</v>
      </c>
      <c r="F1402" t="s">
        <v>13</v>
      </c>
      <c r="G1402">
        <f>IF(Table1[[#This Row],[Dependents]]="Yes",1,0)</f>
        <v>1</v>
      </c>
      <c r="H1402">
        <v>13</v>
      </c>
      <c r="I1402" t="s">
        <v>13</v>
      </c>
      <c r="J1402" t="s">
        <v>14</v>
      </c>
      <c r="K1402" t="s">
        <v>30</v>
      </c>
      <c r="L1402" t="s">
        <v>14</v>
      </c>
      <c r="M1402" t="s">
        <v>27</v>
      </c>
      <c r="N1402">
        <v>19.55</v>
      </c>
      <c r="O1402">
        <v>265.3</v>
      </c>
      <c r="P1402" t="s">
        <v>14</v>
      </c>
    </row>
    <row r="1403" spans="1:16" x14ac:dyDescent="0.25">
      <c r="A1403" t="s">
        <v>1425</v>
      </c>
      <c r="B1403" t="s">
        <v>12</v>
      </c>
      <c r="C1403">
        <v>0</v>
      </c>
      <c r="D1403" t="s">
        <v>14</v>
      </c>
      <c r="E1403">
        <f>IF(D1403="Yes",1,0)</f>
        <v>0</v>
      </c>
      <c r="F1403" t="s">
        <v>14</v>
      </c>
      <c r="G1403">
        <f>IF(Table1[[#This Row],[Dependents]]="Yes",1,0)</f>
        <v>0</v>
      </c>
      <c r="H1403">
        <v>1</v>
      </c>
      <c r="I1403" t="s">
        <v>13</v>
      </c>
      <c r="J1403" t="s">
        <v>14</v>
      </c>
      <c r="K1403" t="s">
        <v>16</v>
      </c>
      <c r="L1403" t="s">
        <v>14</v>
      </c>
      <c r="M1403" t="s">
        <v>27</v>
      </c>
      <c r="N1403">
        <v>20.9</v>
      </c>
      <c r="O1403">
        <v>20.9</v>
      </c>
      <c r="P1403" t="s">
        <v>14</v>
      </c>
    </row>
    <row r="1404" spans="1:16" x14ac:dyDescent="0.25">
      <c r="A1404" t="s">
        <v>1889</v>
      </c>
      <c r="B1404" t="s">
        <v>19</v>
      </c>
      <c r="C1404">
        <v>0</v>
      </c>
      <c r="D1404" t="s">
        <v>14</v>
      </c>
      <c r="E1404">
        <f>IF(D1404="Yes",1,0)</f>
        <v>0</v>
      </c>
      <c r="F1404" t="s">
        <v>14</v>
      </c>
      <c r="G1404">
        <f>IF(Table1[[#This Row],[Dependents]]="Yes",1,0)</f>
        <v>0</v>
      </c>
      <c r="H1404">
        <v>10</v>
      </c>
      <c r="I1404" t="s">
        <v>13</v>
      </c>
      <c r="J1404" t="s">
        <v>14</v>
      </c>
      <c r="K1404" t="s">
        <v>16</v>
      </c>
      <c r="L1404" t="s">
        <v>14</v>
      </c>
      <c r="M1404" t="s">
        <v>25</v>
      </c>
      <c r="N1404">
        <v>20</v>
      </c>
      <c r="O1404">
        <v>198.7</v>
      </c>
      <c r="P1404" t="s">
        <v>14</v>
      </c>
    </row>
    <row r="1405" spans="1:16" x14ac:dyDescent="0.25">
      <c r="A1405" t="s">
        <v>1894</v>
      </c>
      <c r="B1405" t="s">
        <v>19</v>
      </c>
      <c r="C1405">
        <v>0</v>
      </c>
      <c r="D1405" t="s">
        <v>14</v>
      </c>
      <c r="E1405">
        <f>IF(D1405="Yes",1,0)</f>
        <v>0</v>
      </c>
      <c r="F1405" t="s">
        <v>13</v>
      </c>
      <c r="G1405">
        <f>IF(Table1[[#This Row],[Dependents]]="Yes",1,0)</f>
        <v>1</v>
      </c>
      <c r="H1405">
        <v>27</v>
      </c>
      <c r="I1405" t="s">
        <v>13</v>
      </c>
      <c r="J1405" t="s">
        <v>14</v>
      </c>
      <c r="K1405" t="s">
        <v>20</v>
      </c>
      <c r="L1405" t="s">
        <v>14</v>
      </c>
      <c r="M1405" t="s">
        <v>25</v>
      </c>
      <c r="N1405">
        <v>20.05</v>
      </c>
      <c r="O1405">
        <v>552.9</v>
      </c>
      <c r="P1405" t="s">
        <v>14</v>
      </c>
    </row>
    <row r="1406" spans="1:16" x14ac:dyDescent="0.25">
      <c r="A1406" t="s">
        <v>1428</v>
      </c>
      <c r="B1406" t="s">
        <v>12</v>
      </c>
      <c r="C1406">
        <v>0</v>
      </c>
      <c r="D1406" t="s">
        <v>13</v>
      </c>
      <c r="E1406">
        <f>IF(D1406="Yes",1,0)</f>
        <v>1</v>
      </c>
      <c r="F1406" t="s">
        <v>13</v>
      </c>
      <c r="G1406">
        <f>IF(Table1[[#This Row],[Dependents]]="Yes",1,0)</f>
        <v>1</v>
      </c>
      <c r="H1406">
        <v>71</v>
      </c>
      <c r="I1406" t="s">
        <v>13</v>
      </c>
      <c r="J1406" t="s">
        <v>14</v>
      </c>
      <c r="K1406" t="s">
        <v>30</v>
      </c>
      <c r="L1406" t="s">
        <v>14</v>
      </c>
      <c r="M1406" t="s">
        <v>21</v>
      </c>
      <c r="N1406">
        <v>20.5</v>
      </c>
      <c r="O1406">
        <v>1500.95</v>
      </c>
      <c r="P1406" t="s">
        <v>14</v>
      </c>
    </row>
    <row r="1407" spans="1:16" x14ac:dyDescent="0.25">
      <c r="A1407" t="s">
        <v>1902</v>
      </c>
      <c r="B1407" t="s">
        <v>19</v>
      </c>
      <c r="C1407">
        <v>0</v>
      </c>
      <c r="D1407" t="s">
        <v>13</v>
      </c>
      <c r="E1407">
        <f>IF(D1407="Yes",1,0)</f>
        <v>1</v>
      </c>
      <c r="F1407" t="s">
        <v>14</v>
      </c>
      <c r="G1407">
        <f>IF(Table1[[#This Row],[Dependents]]="Yes",1,0)</f>
        <v>0</v>
      </c>
      <c r="H1407">
        <v>71</v>
      </c>
      <c r="I1407" t="s">
        <v>13</v>
      </c>
      <c r="J1407" t="s">
        <v>23</v>
      </c>
      <c r="K1407" t="s">
        <v>20</v>
      </c>
      <c r="L1407" t="s">
        <v>13</v>
      </c>
      <c r="M1407" t="s">
        <v>17</v>
      </c>
      <c r="N1407">
        <v>109.6</v>
      </c>
      <c r="O1407">
        <v>7854.15</v>
      </c>
      <c r="P1407" t="s">
        <v>14</v>
      </c>
    </row>
    <row r="1408" spans="1:16" x14ac:dyDescent="0.25">
      <c r="A1408" t="s">
        <v>1430</v>
      </c>
      <c r="B1408" t="s">
        <v>12</v>
      </c>
      <c r="C1408">
        <v>0</v>
      </c>
      <c r="D1408" t="s">
        <v>14</v>
      </c>
      <c r="E1408">
        <f>IF(D1408="Yes",1,0)</f>
        <v>0</v>
      </c>
      <c r="F1408" t="s">
        <v>14</v>
      </c>
      <c r="G1408">
        <f>IF(Table1[[#This Row],[Dependents]]="Yes",1,0)</f>
        <v>0</v>
      </c>
      <c r="H1408">
        <v>70</v>
      </c>
      <c r="I1408" t="s">
        <v>13</v>
      </c>
      <c r="J1408" t="s">
        <v>23</v>
      </c>
      <c r="K1408" t="s">
        <v>20</v>
      </c>
      <c r="L1408" t="s">
        <v>13</v>
      </c>
      <c r="M1408" t="s">
        <v>21</v>
      </c>
      <c r="N1408">
        <v>90.25</v>
      </c>
      <c r="O1408">
        <v>6385.95</v>
      </c>
      <c r="P1408" t="s">
        <v>14</v>
      </c>
    </row>
    <row r="1409" spans="1:16" x14ac:dyDescent="0.25">
      <c r="A1409" t="s">
        <v>1919</v>
      </c>
      <c r="B1409" t="s">
        <v>19</v>
      </c>
      <c r="C1409">
        <v>0</v>
      </c>
      <c r="D1409" t="s">
        <v>13</v>
      </c>
      <c r="E1409">
        <f>IF(D1409="Yes",1,0)</f>
        <v>1</v>
      </c>
      <c r="F1409" t="s">
        <v>13</v>
      </c>
      <c r="G1409">
        <f>IF(Table1[[#This Row],[Dependents]]="Yes",1,0)</f>
        <v>1</v>
      </c>
      <c r="H1409">
        <v>25</v>
      </c>
      <c r="I1409" t="s">
        <v>13</v>
      </c>
      <c r="J1409" t="s">
        <v>14</v>
      </c>
      <c r="K1409" t="s">
        <v>20</v>
      </c>
      <c r="L1409" t="s">
        <v>14</v>
      </c>
      <c r="M1409" t="s">
        <v>17</v>
      </c>
      <c r="N1409">
        <v>19.899999999999999</v>
      </c>
      <c r="O1409">
        <v>505.45</v>
      </c>
      <c r="P1409" t="s">
        <v>14</v>
      </c>
    </row>
    <row r="1410" spans="1:16" x14ac:dyDescent="0.25">
      <c r="A1410" t="s">
        <v>1432</v>
      </c>
      <c r="B1410" t="s">
        <v>12</v>
      </c>
      <c r="C1410">
        <v>0</v>
      </c>
      <c r="D1410" t="s">
        <v>13</v>
      </c>
      <c r="E1410">
        <f>IF(D1410="Yes",1,0)</f>
        <v>1</v>
      </c>
      <c r="F1410" t="s">
        <v>13</v>
      </c>
      <c r="G1410">
        <f>IF(Table1[[#This Row],[Dependents]]="Yes",1,0)</f>
        <v>1</v>
      </c>
      <c r="H1410">
        <v>20</v>
      </c>
      <c r="I1410" t="s">
        <v>13</v>
      </c>
      <c r="J1410" t="s">
        <v>23</v>
      </c>
      <c r="K1410" t="s">
        <v>16</v>
      </c>
      <c r="L1410" t="s">
        <v>13</v>
      </c>
      <c r="M1410" t="s">
        <v>21</v>
      </c>
      <c r="N1410">
        <v>95.5</v>
      </c>
      <c r="O1410">
        <v>1916.2</v>
      </c>
      <c r="P1410" t="s">
        <v>14</v>
      </c>
    </row>
    <row r="1411" spans="1:16" x14ac:dyDescent="0.25">
      <c r="A1411" t="s">
        <v>1921</v>
      </c>
      <c r="B1411" t="s">
        <v>19</v>
      </c>
      <c r="C1411">
        <v>0</v>
      </c>
      <c r="D1411" t="s">
        <v>13</v>
      </c>
      <c r="E1411">
        <f>IF(D1411="Yes",1,0)</f>
        <v>1</v>
      </c>
      <c r="F1411" t="s">
        <v>14</v>
      </c>
      <c r="G1411">
        <f>IF(Table1[[#This Row],[Dependents]]="Yes",1,0)</f>
        <v>0</v>
      </c>
      <c r="H1411">
        <v>71</v>
      </c>
      <c r="I1411" t="s">
        <v>13</v>
      </c>
      <c r="J1411" t="s">
        <v>15</v>
      </c>
      <c r="K1411" t="s">
        <v>30</v>
      </c>
      <c r="L1411" t="s">
        <v>13</v>
      </c>
      <c r="M1411" t="s">
        <v>25</v>
      </c>
      <c r="N1411">
        <v>79.099999999999994</v>
      </c>
      <c r="O1411">
        <v>5564.85</v>
      </c>
      <c r="P1411" t="s">
        <v>14</v>
      </c>
    </row>
    <row r="1412" spans="1:16" x14ac:dyDescent="0.25">
      <c r="A1412" t="s">
        <v>1922</v>
      </c>
      <c r="B1412" t="s">
        <v>19</v>
      </c>
      <c r="C1412">
        <v>0</v>
      </c>
      <c r="D1412" t="s">
        <v>14</v>
      </c>
      <c r="E1412">
        <f>IF(D1412="Yes",1,0)</f>
        <v>0</v>
      </c>
      <c r="F1412" t="s">
        <v>14</v>
      </c>
      <c r="G1412">
        <f>IF(Table1[[#This Row],[Dependents]]="Yes",1,0)</f>
        <v>0</v>
      </c>
      <c r="H1412">
        <v>56</v>
      </c>
      <c r="I1412" t="s">
        <v>13</v>
      </c>
      <c r="J1412" t="s">
        <v>23</v>
      </c>
      <c r="K1412" t="s">
        <v>16</v>
      </c>
      <c r="L1412" t="s">
        <v>13</v>
      </c>
      <c r="M1412" t="s">
        <v>17</v>
      </c>
      <c r="N1412">
        <v>86.4</v>
      </c>
      <c r="O1412">
        <v>4922.3999999999996</v>
      </c>
      <c r="P1412" t="s">
        <v>14</v>
      </c>
    </row>
    <row r="1413" spans="1:16" x14ac:dyDescent="0.25">
      <c r="A1413" t="s">
        <v>1435</v>
      </c>
      <c r="B1413" t="s">
        <v>12</v>
      </c>
      <c r="C1413">
        <v>0</v>
      </c>
      <c r="D1413" t="s">
        <v>14</v>
      </c>
      <c r="E1413">
        <f>IF(D1413="Yes",1,0)</f>
        <v>0</v>
      </c>
      <c r="F1413" t="s">
        <v>14</v>
      </c>
      <c r="G1413">
        <f>IF(Table1[[#This Row],[Dependents]]="Yes",1,0)</f>
        <v>0</v>
      </c>
      <c r="H1413">
        <v>72</v>
      </c>
      <c r="I1413" t="s">
        <v>13</v>
      </c>
      <c r="J1413" t="s">
        <v>23</v>
      </c>
      <c r="K1413" t="s">
        <v>30</v>
      </c>
      <c r="L1413" t="s">
        <v>13</v>
      </c>
      <c r="M1413" t="s">
        <v>21</v>
      </c>
      <c r="N1413">
        <v>101.3</v>
      </c>
      <c r="O1413">
        <v>7261.25</v>
      </c>
      <c r="P1413" t="s">
        <v>14</v>
      </c>
    </row>
    <row r="1414" spans="1:16" x14ac:dyDescent="0.25">
      <c r="A1414" t="s">
        <v>1436</v>
      </c>
      <c r="B1414" t="s">
        <v>12</v>
      </c>
      <c r="C1414">
        <v>0</v>
      </c>
      <c r="D1414" t="s">
        <v>13</v>
      </c>
      <c r="E1414">
        <f>IF(D1414="Yes",1,0)</f>
        <v>1</v>
      </c>
      <c r="F1414" t="s">
        <v>14</v>
      </c>
      <c r="G1414">
        <f>IF(Table1[[#This Row],[Dependents]]="Yes",1,0)</f>
        <v>0</v>
      </c>
      <c r="H1414">
        <v>46</v>
      </c>
      <c r="I1414" t="s">
        <v>13</v>
      </c>
      <c r="J1414" t="s">
        <v>15</v>
      </c>
      <c r="K1414" t="s">
        <v>16</v>
      </c>
      <c r="L1414" t="s">
        <v>14</v>
      </c>
      <c r="M1414" t="s">
        <v>17</v>
      </c>
      <c r="N1414">
        <v>53.1</v>
      </c>
      <c r="O1414">
        <v>2459.8000000000002</v>
      </c>
      <c r="P1414" t="s">
        <v>14</v>
      </c>
    </row>
    <row r="1415" spans="1:16" x14ac:dyDescent="0.25">
      <c r="A1415" t="s">
        <v>1927</v>
      </c>
      <c r="B1415" t="s">
        <v>19</v>
      </c>
      <c r="C1415">
        <v>0</v>
      </c>
      <c r="D1415" t="s">
        <v>13</v>
      </c>
      <c r="E1415">
        <f>IF(D1415="Yes",1,0)</f>
        <v>1</v>
      </c>
      <c r="F1415" t="s">
        <v>14</v>
      </c>
      <c r="G1415">
        <f>IF(Table1[[#This Row],[Dependents]]="Yes",1,0)</f>
        <v>0</v>
      </c>
      <c r="H1415">
        <v>63</v>
      </c>
      <c r="I1415" t="s">
        <v>13</v>
      </c>
      <c r="J1415" t="s">
        <v>23</v>
      </c>
      <c r="K1415" t="s">
        <v>30</v>
      </c>
      <c r="L1415" t="s">
        <v>13</v>
      </c>
      <c r="M1415" t="s">
        <v>25</v>
      </c>
      <c r="N1415">
        <v>84.65</v>
      </c>
      <c r="O1415">
        <v>5377.8</v>
      </c>
      <c r="P1415" t="s">
        <v>14</v>
      </c>
    </row>
    <row r="1416" spans="1:16" x14ac:dyDescent="0.25">
      <c r="A1416" t="s">
        <v>1438</v>
      </c>
      <c r="B1416" t="s">
        <v>12</v>
      </c>
      <c r="C1416">
        <v>0</v>
      </c>
      <c r="D1416" t="s">
        <v>13</v>
      </c>
      <c r="E1416">
        <f>IF(D1416="Yes",1,0)</f>
        <v>1</v>
      </c>
      <c r="F1416" t="s">
        <v>13</v>
      </c>
      <c r="G1416">
        <f>IF(Table1[[#This Row],[Dependents]]="Yes",1,0)</f>
        <v>1</v>
      </c>
      <c r="H1416">
        <v>5</v>
      </c>
      <c r="I1416" t="s">
        <v>14</v>
      </c>
      <c r="J1416" t="s">
        <v>15</v>
      </c>
      <c r="K1416" t="s">
        <v>16</v>
      </c>
      <c r="L1416" t="s">
        <v>14</v>
      </c>
      <c r="M1416" t="s">
        <v>17</v>
      </c>
      <c r="N1416">
        <v>34.25</v>
      </c>
      <c r="O1416">
        <v>163.55000000000001</v>
      </c>
      <c r="P1416" t="s">
        <v>14</v>
      </c>
    </row>
    <row r="1417" spans="1:16" x14ac:dyDescent="0.25">
      <c r="A1417" t="s">
        <v>1439</v>
      </c>
      <c r="B1417" t="s">
        <v>12</v>
      </c>
      <c r="C1417">
        <v>0</v>
      </c>
      <c r="D1417" t="s">
        <v>14</v>
      </c>
      <c r="E1417">
        <f>IF(D1417="Yes",1,0)</f>
        <v>0</v>
      </c>
      <c r="F1417" t="s">
        <v>14</v>
      </c>
      <c r="G1417">
        <f>IF(Table1[[#This Row],[Dependents]]="Yes",1,0)</f>
        <v>0</v>
      </c>
      <c r="H1417">
        <v>42</v>
      </c>
      <c r="I1417" t="s">
        <v>13</v>
      </c>
      <c r="J1417" t="s">
        <v>15</v>
      </c>
      <c r="K1417" t="s">
        <v>20</v>
      </c>
      <c r="L1417" t="s">
        <v>13</v>
      </c>
      <c r="M1417" t="s">
        <v>21</v>
      </c>
      <c r="N1417">
        <v>60.15</v>
      </c>
      <c r="O1417">
        <v>2421.6</v>
      </c>
      <c r="P1417" t="s">
        <v>14</v>
      </c>
    </row>
    <row r="1418" spans="1:16" x14ac:dyDescent="0.25">
      <c r="A1418" t="s">
        <v>1931</v>
      </c>
      <c r="B1418" t="s">
        <v>19</v>
      </c>
      <c r="C1418">
        <v>0</v>
      </c>
      <c r="D1418" t="s">
        <v>14</v>
      </c>
      <c r="E1418">
        <f>IF(D1418="Yes",1,0)</f>
        <v>0</v>
      </c>
      <c r="F1418" t="s">
        <v>14</v>
      </c>
      <c r="G1418">
        <f>IF(Table1[[#This Row],[Dependents]]="Yes",1,0)</f>
        <v>0</v>
      </c>
      <c r="H1418">
        <v>63</v>
      </c>
      <c r="I1418" t="s">
        <v>13</v>
      </c>
      <c r="J1418" t="s">
        <v>14</v>
      </c>
      <c r="K1418" t="s">
        <v>30</v>
      </c>
      <c r="L1418" t="s">
        <v>14</v>
      </c>
      <c r="M1418" t="s">
        <v>27</v>
      </c>
      <c r="N1418">
        <v>25.25</v>
      </c>
      <c r="O1418">
        <v>1559.3</v>
      </c>
      <c r="P1418" t="s">
        <v>14</v>
      </c>
    </row>
    <row r="1419" spans="1:16" x14ac:dyDescent="0.25">
      <c r="A1419" t="s">
        <v>1935</v>
      </c>
      <c r="B1419" t="s">
        <v>19</v>
      </c>
      <c r="C1419">
        <v>0</v>
      </c>
      <c r="D1419" t="s">
        <v>14</v>
      </c>
      <c r="E1419">
        <f>IF(D1419="Yes",1,0)</f>
        <v>0</v>
      </c>
      <c r="F1419" t="s">
        <v>14</v>
      </c>
      <c r="G1419">
        <f>IF(Table1[[#This Row],[Dependents]]="Yes",1,0)</f>
        <v>0</v>
      </c>
      <c r="H1419">
        <v>22</v>
      </c>
      <c r="I1419" t="s">
        <v>13</v>
      </c>
      <c r="J1419" t="s">
        <v>23</v>
      </c>
      <c r="K1419" t="s">
        <v>16</v>
      </c>
      <c r="L1419" t="s">
        <v>13</v>
      </c>
      <c r="M1419" t="s">
        <v>21</v>
      </c>
      <c r="N1419">
        <v>94.95</v>
      </c>
      <c r="O1419">
        <v>2142.8000000000002</v>
      </c>
      <c r="P1419" t="s">
        <v>14</v>
      </c>
    </row>
    <row r="1420" spans="1:16" x14ac:dyDescent="0.25">
      <c r="A1420" t="s">
        <v>1942</v>
      </c>
      <c r="B1420" t="s">
        <v>19</v>
      </c>
      <c r="C1420">
        <v>0</v>
      </c>
      <c r="D1420" t="s">
        <v>14</v>
      </c>
      <c r="E1420">
        <f>IF(D1420="Yes",1,0)</f>
        <v>0</v>
      </c>
      <c r="F1420" t="s">
        <v>14</v>
      </c>
      <c r="G1420">
        <f>IF(Table1[[#This Row],[Dependents]]="Yes",1,0)</f>
        <v>0</v>
      </c>
      <c r="H1420">
        <v>1</v>
      </c>
      <c r="I1420" t="s">
        <v>13</v>
      </c>
      <c r="J1420" t="s">
        <v>15</v>
      </c>
      <c r="K1420" t="s">
        <v>16</v>
      </c>
      <c r="L1420" t="s">
        <v>14</v>
      </c>
      <c r="M1420" t="s">
        <v>27</v>
      </c>
      <c r="N1420">
        <v>55.55</v>
      </c>
      <c r="O1420">
        <v>55.55</v>
      </c>
      <c r="P1420" t="s">
        <v>14</v>
      </c>
    </row>
    <row r="1421" spans="1:16" x14ac:dyDescent="0.25">
      <c r="A1421" t="s">
        <v>1947</v>
      </c>
      <c r="B1421" t="s">
        <v>19</v>
      </c>
      <c r="C1421">
        <v>0</v>
      </c>
      <c r="D1421" t="s">
        <v>13</v>
      </c>
      <c r="E1421">
        <f>IF(D1421="Yes",1,0)</f>
        <v>1</v>
      </c>
      <c r="F1421" t="s">
        <v>13</v>
      </c>
      <c r="G1421">
        <f>IF(Table1[[#This Row],[Dependents]]="Yes",1,0)</f>
        <v>1</v>
      </c>
      <c r="H1421">
        <v>62</v>
      </c>
      <c r="I1421" t="s">
        <v>13</v>
      </c>
      <c r="J1421" t="s">
        <v>23</v>
      </c>
      <c r="K1421" t="s">
        <v>20</v>
      </c>
      <c r="L1421" t="s">
        <v>13</v>
      </c>
      <c r="M1421" t="s">
        <v>25</v>
      </c>
      <c r="N1421">
        <v>94.95</v>
      </c>
      <c r="O1421">
        <v>5791.85</v>
      </c>
      <c r="P1421" t="s">
        <v>14</v>
      </c>
    </row>
    <row r="1422" spans="1:16" x14ac:dyDescent="0.25">
      <c r="A1422" t="s">
        <v>1952</v>
      </c>
      <c r="B1422" t="s">
        <v>19</v>
      </c>
      <c r="C1422">
        <v>0</v>
      </c>
      <c r="D1422" t="s">
        <v>14</v>
      </c>
      <c r="E1422">
        <f>IF(D1422="Yes",1,0)</f>
        <v>0</v>
      </c>
      <c r="F1422" t="s">
        <v>14</v>
      </c>
      <c r="G1422">
        <f>IF(Table1[[#This Row],[Dependents]]="Yes",1,0)</f>
        <v>0</v>
      </c>
      <c r="H1422">
        <v>63</v>
      </c>
      <c r="I1422" t="s">
        <v>13</v>
      </c>
      <c r="J1422" t="s">
        <v>23</v>
      </c>
      <c r="K1422" t="s">
        <v>16</v>
      </c>
      <c r="L1422" t="s">
        <v>14</v>
      </c>
      <c r="M1422" t="s">
        <v>17</v>
      </c>
      <c r="N1422">
        <v>105.4</v>
      </c>
      <c r="O1422">
        <v>6713.2</v>
      </c>
      <c r="P1422" t="s">
        <v>14</v>
      </c>
    </row>
    <row r="1423" spans="1:16" x14ac:dyDescent="0.25">
      <c r="A1423" t="s">
        <v>1445</v>
      </c>
      <c r="B1423" t="s">
        <v>12</v>
      </c>
      <c r="C1423">
        <v>0</v>
      </c>
      <c r="D1423" t="s">
        <v>14</v>
      </c>
      <c r="E1423">
        <f>IF(D1423="Yes",1,0)</f>
        <v>0</v>
      </c>
      <c r="F1423" t="s">
        <v>14</v>
      </c>
      <c r="G1423">
        <f>IF(Table1[[#This Row],[Dependents]]="Yes",1,0)</f>
        <v>0</v>
      </c>
      <c r="H1423">
        <v>53</v>
      </c>
      <c r="I1423" t="s">
        <v>13</v>
      </c>
      <c r="J1423" t="s">
        <v>23</v>
      </c>
      <c r="K1423" t="s">
        <v>20</v>
      </c>
      <c r="L1423" t="s">
        <v>13</v>
      </c>
      <c r="M1423" t="s">
        <v>27</v>
      </c>
      <c r="N1423">
        <v>100.3</v>
      </c>
      <c r="O1423">
        <v>5200.8</v>
      </c>
      <c r="P1423" t="s">
        <v>14</v>
      </c>
    </row>
    <row r="1424" spans="1:16" x14ac:dyDescent="0.25">
      <c r="A1424" t="s">
        <v>1446</v>
      </c>
      <c r="B1424" t="s">
        <v>12</v>
      </c>
      <c r="C1424">
        <v>0</v>
      </c>
      <c r="D1424" t="s">
        <v>14</v>
      </c>
      <c r="E1424">
        <f>IF(D1424="Yes",1,0)</f>
        <v>0</v>
      </c>
      <c r="F1424" t="s">
        <v>14</v>
      </c>
      <c r="G1424">
        <f>IF(Table1[[#This Row],[Dependents]]="Yes",1,0)</f>
        <v>0</v>
      </c>
      <c r="H1424">
        <v>60</v>
      </c>
      <c r="I1424" t="s">
        <v>14</v>
      </c>
      <c r="J1424" t="s">
        <v>15</v>
      </c>
      <c r="K1424" t="s">
        <v>30</v>
      </c>
      <c r="L1424" t="s">
        <v>14</v>
      </c>
      <c r="M1424" t="s">
        <v>17</v>
      </c>
      <c r="N1424">
        <v>53.6</v>
      </c>
      <c r="O1424">
        <v>3237.05</v>
      </c>
      <c r="P1424" t="s">
        <v>14</v>
      </c>
    </row>
    <row r="1425" spans="1:16" x14ac:dyDescent="0.25">
      <c r="A1425" t="s">
        <v>1447</v>
      </c>
      <c r="B1425" t="s">
        <v>12</v>
      </c>
      <c r="C1425">
        <v>0</v>
      </c>
      <c r="D1425" t="s">
        <v>13</v>
      </c>
      <c r="E1425">
        <f>IF(D1425="Yes",1,0)</f>
        <v>1</v>
      </c>
      <c r="F1425" t="s">
        <v>14</v>
      </c>
      <c r="G1425">
        <f>IF(Table1[[#This Row],[Dependents]]="Yes",1,0)</f>
        <v>0</v>
      </c>
      <c r="H1425">
        <v>7</v>
      </c>
      <c r="I1425" t="s">
        <v>13</v>
      </c>
      <c r="J1425" t="s">
        <v>23</v>
      </c>
      <c r="K1425" t="s">
        <v>16</v>
      </c>
      <c r="L1425" t="s">
        <v>13</v>
      </c>
      <c r="M1425" t="s">
        <v>17</v>
      </c>
      <c r="N1425">
        <v>81.099999999999994</v>
      </c>
      <c r="O1425">
        <v>576.65</v>
      </c>
      <c r="P1425" t="s">
        <v>13</v>
      </c>
    </row>
    <row r="1426" spans="1:16" x14ac:dyDescent="0.25">
      <c r="A1426" t="s">
        <v>1448</v>
      </c>
      <c r="B1426" t="s">
        <v>12</v>
      </c>
      <c r="C1426">
        <v>0</v>
      </c>
      <c r="D1426" t="s">
        <v>14</v>
      </c>
      <c r="E1426">
        <f>IF(D1426="Yes",1,0)</f>
        <v>0</v>
      </c>
      <c r="F1426" t="s">
        <v>14</v>
      </c>
      <c r="G1426">
        <f>IF(Table1[[#This Row],[Dependents]]="Yes",1,0)</f>
        <v>0</v>
      </c>
      <c r="H1426">
        <v>20</v>
      </c>
      <c r="I1426" t="s">
        <v>13</v>
      </c>
      <c r="J1426" t="s">
        <v>14</v>
      </c>
      <c r="K1426" t="s">
        <v>20</v>
      </c>
      <c r="L1426" t="s">
        <v>13</v>
      </c>
      <c r="M1426" t="s">
        <v>25</v>
      </c>
      <c r="N1426">
        <v>19.350000000000001</v>
      </c>
      <c r="O1426">
        <v>433.75</v>
      </c>
      <c r="P1426" t="s">
        <v>14</v>
      </c>
    </row>
    <row r="1427" spans="1:16" x14ac:dyDescent="0.25">
      <c r="A1427" t="s">
        <v>1449</v>
      </c>
      <c r="B1427" t="s">
        <v>12</v>
      </c>
      <c r="C1427">
        <v>0</v>
      </c>
      <c r="D1427" t="s">
        <v>13</v>
      </c>
      <c r="E1427">
        <f>IF(D1427="Yes",1,0)</f>
        <v>1</v>
      </c>
      <c r="F1427" t="s">
        <v>13</v>
      </c>
      <c r="G1427">
        <f>IF(Table1[[#This Row],[Dependents]]="Yes",1,0)</f>
        <v>1</v>
      </c>
      <c r="H1427">
        <v>23</v>
      </c>
      <c r="I1427" t="s">
        <v>13</v>
      </c>
      <c r="J1427" t="s">
        <v>23</v>
      </c>
      <c r="K1427" t="s">
        <v>16</v>
      </c>
      <c r="L1427" t="s">
        <v>14</v>
      </c>
      <c r="M1427" t="s">
        <v>17</v>
      </c>
      <c r="N1427">
        <v>85.6</v>
      </c>
      <c r="O1427">
        <v>1868.4</v>
      </c>
      <c r="P1427" t="s">
        <v>14</v>
      </c>
    </row>
    <row r="1428" spans="1:16" x14ac:dyDescent="0.25">
      <c r="A1428" t="s">
        <v>1953</v>
      </c>
      <c r="B1428" t="s">
        <v>19</v>
      </c>
      <c r="C1428">
        <v>0</v>
      </c>
      <c r="D1428" t="s">
        <v>14</v>
      </c>
      <c r="E1428">
        <f>IF(D1428="Yes",1,0)</f>
        <v>0</v>
      </c>
      <c r="F1428" t="s">
        <v>14</v>
      </c>
      <c r="G1428">
        <f>IF(Table1[[#This Row],[Dependents]]="Yes",1,0)</f>
        <v>0</v>
      </c>
      <c r="H1428">
        <v>27</v>
      </c>
      <c r="I1428" t="s">
        <v>13</v>
      </c>
      <c r="J1428" t="s">
        <v>14</v>
      </c>
      <c r="K1428" t="s">
        <v>20</v>
      </c>
      <c r="L1428" t="s">
        <v>14</v>
      </c>
      <c r="M1428" t="s">
        <v>21</v>
      </c>
      <c r="N1428">
        <v>20.100000000000001</v>
      </c>
      <c r="O1428">
        <v>562.6</v>
      </c>
      <c r="P1428" t="s">
        <v>14</v>
      </c>
    </row>
    <row r="1429" spans="1:16" x14ac:dyDescent="0.25">
      <c r="A1429" t="s">
        <v>1954</v>
      </c>
      <c r="B1429" t="s">
        <v>19</v>
      </c>
      <c r="C1429">
        <v>0</v>
      </c>
      <c r="D1429" t="s">
        <v>13</v>
      </c>
      <c r="E1429">
        <f>IF(D1429="Yes",1,0)</f>
        <v>1</v>
      </c>
      <c r="F1429" t="s">
        <v>13</v>
      </c>
      <c r="G1429">
        <f>IF(Table1[[#This Row],[Dependents]]="Yes",1,0)</f>
        <v>1</v>
      </c>
      <c r="H1429">
        <v>42</v>
      </c>
      <c r="I1429" t="s">
        <v>13</v>
      </c>
      <c r="J1429" t="s">
        <v>14</v>
      </c>
      <c r="K1429" t="s">
        <v>30</v>
      </c>
      <c r="L1429" t="s">
        <v>14</v>
      </c>
      <c r="M1429" t="s">
        <v>27</v>
      </c>
      <c r="N1429">
        <v>20.7</v>
      </c>
      <c r="O1429">
        <v>828.85</v>
      </c>
      <c r="P1429" t="s">
        <v>14</v>
      </c>
    </row>
    <row r="1430" spans="1:16" x14ac:dyDescent="0.25">
      <c r="A1430" t="s">
        <v>1958</v>
      </c>
      <c r="B1430" t="s">
        <v>19</v>
      </c>
      <c r="C1430">
        <v>0</v>
      </c>
      <c r="D1430" t="s">
        <v>13</v>
      </c>
      <c r="E1430">
        <f>IF(D1430="Yes",1,0)</f>
        <v>1</v>
      </c>
      <c r="F1430" t="s">
        <v>14</v>
      </c>
      <c r="G1430">
        <f>IF(Table1[[#This Row],[Dependents]]="Yes",1,0)</f>
        <v>0</v>
      </c>
      <c r="H1430">
        <v>46</v>
      </c>
      <c r="I1430" t="s">
        <v>14</v>
      </c>
      <c r="J1430" t="s">
        <v>15</v>
      </c>
      <c r="K1430" t="s">
        <v>30</v>
      </c>
      <c r="L1430" t="s">
        <v>14</v>
      </c>
      <c r="M1430" t="s">
        <v>25</v>
      </c>
      <c r="N1430">
        <v>40.4</v>
      </c>
      <c r="O1430">
        <v>1842.7</v>
      </c>
      <c r="P1430" t="s">
        <v>14</v>
      </c>
    </row>
    <row r="1431" spans="1:16" x14ac:dyDescent="0.25">
      <c r="A1431" t="s">
        <v>1961</v>
      </c>
      <c r="B1431" t="s">
        <v>19</v>
      </c>
      <c r="C1431">
        <v>0</v>
      </c>
      <c r="D1431" t="s">
        <v>14</v>
      </c>
      <c r="E1431">
        <f>IF(D1431="Yes",1,0)</f>
        <v>0</v>
      </c>
      <c r="F1431" t="s">
        <v>14</v>
      </c>
      <c r="G1431">
        <f>IF(Table1[[#This Row],[Dependents]]="Yes",1,0)</f>
        <v>0</v>
      </c>
      <c r="H1431">
        <v>28</v>
      </c>
      <c r="I1431" t="s">
        <v>13</v>
      </c>
      <c r="J1431" t="s">
        <v>23</v>
      </c>
      <c r="K1431" t="s">
        <v>16</v>
      </c>
      <c r="L1431" t="s">
        <v>14</v>
      </c>
      <c r="M1431" t="s">
        <v>17</v>
      </c>
      <c r="N1431">
        <v>91</v>
      </c>
      <c r="O1431">
        <v>2626.15</v>
      </c>
      <c r="P1431" t="s">
        <v>14</v>
      </c>
    </row>
    <row r="1432" spans="1:16" x14ac:dyDescent="0.25">
      <c r="A1432" t="s">
        <v>1965</v>
      </c>
      <c r="B1432" t="s">
        <v>19</v>
      </c>
      <c r="C1432">
        <v>0</v>
      </c>
      <c r="D1432" t="s">
        <v>14</v>
      </c>
      <c r="E1432">
        <f>IF(D1432="Yes",1,0)</f>
        <v>0</v>
      </c>
      <c r="F1432" t="s">
        <v>14</v>
      </c>
      <c r="G1432">
        <f>IF(Table1[[#This Row],[Dependents]]="Yes",1,0)</f>
        <v>0</v>
      </c>
      <c r="H1432">
        <v>72</v>
      </c>
      <c r="I1432" t="s">
        <v>13</v>
      </c>
      <c r="J1432" t="s">
        <v>14</v>
      </c>
      <c r="K1432" t="s">
        <v>30</v>
      </c>
      <c r="L1432" t="s">
        <v>14</v>
      </c>
      <c r="M1432" t="s">
        <v>21</v>
      </c>
      <c r="N1432">
        <v>19.3</v>
      </c>
      <c r="O1432">
        <v>1414.8</v>
      </c>
      <c r="P1432" t="s">
        <v>14</v>
      </c>
    </row>
    <row r="1433" spans="1:16" x14ac:dyDescent="0.25">
      <c r="A1433" t="s">
        <v>1455</v>
      </c>
      <c r="B1433" t="s">
        <v>12</v>
      </c>
      <c r="C1433">
        <v>0</v>
      </c>
      <c r="D1433" t="s">
        <v>14</v>
      </c>
      <c r="E1433">
        <f>IF(D1433="Yes",1,0)</f>
        <v>0</v>
      </c>
      <c r="F1433" t="s">
        <v>14</v>
      </c>
      <c r="G1433">
        <f>IF(Table1[[#This Row],[Dependents]]="Yes",1,0)</f>
        <v>0</v>
      </c>
      <c r="H1433">
        <v>57</v>
      </c>
      <c r="I1433" t="s">
        <v>13</v>
      </c>
      <c r="J1433" t="s">
        <v>15</v>
      </c>
      <c r="K1433" t="s">
        <v>30</v>
      </c>
      <c r="L1433" t="s">
        <v>14</v>
      </c>
      <c r="M1433" t="s">
        <v>27</v>
      </c>
      <c r="N1433">
        <v>69.75</v>
      </c>
      <c r="O1433">
        <v>3894.4</v>
      </c>
      <c r="P1433" t="s">
        <v>14</v>
      </c>
    </row>
    <row r="1434" spans="1:16" x14ac:dyDescent="0.25">
      <c r="A1434" t="s">
        <v>1966</v>
      </c>
      <c r="B1434" t="s">
        <v>19</v>
      </c>
      <c r="C1434">
        <v>0</v>
      </c>
      <c r="D1434" t="s">
        <v>13</v>
      </c>
      <c r="E1434">
        <f>IF(D1434="Yes",1,0)</f>
        <v>1</v>
      </c>
      <c r="F1434" t="s">
        <v>13</v>
      </c>
      <c r="G1434">
        <f>IF(Table1[[#This Row],[Dependents]]="Yes",1,0)</f>
        <v>1</v>
      </c>
      <c r="H1434">
        <v>8</v>
      </c>
      <c r="I1434" t="s">
        <v>13</v>
      </c>
      <c r="J1434" t="s">
        <v>14</v>
      </c>
      <c r="K1434" t="s">
        <v>16</v>
      </c>
      <c r="L1434" t="s">
        <v>14</v>
      </c>
      <c r="M1434" t="s">
        <v>25</v>
      </c>
      <c r="N1434">
        <v>19.649999999999999</v>
      </c>
      <c r="O1434">
        <v>169.75</v>
      </c>
      <c r="P1434" t="s">
        <v>14</v>
      </c>
    </row>
    <row r="1435" spans="1:16" x14ac:dyDescent="0.25">
      <c r="A1435" t="s">
        <v>1967</v>
      </c>
      <c r="B1435" t="s">
        <v>19</v>
      </c>
      <c r="C1435">
        <v>0</v>
      </c>
      <c r="D1435" t="s">
        <v>13</v>
      </c>
      <c r="E1435">
        <f>IF(D1435="Yes",1,0)</f>
        <v>1</v>
      </c>
      <c r="F1435" t="s">
        <v>14</v>
      </c>
      <c r="G1435">
        <f>IF(Table1[[#This Row],[Dependents]]="Yes",1,0)</f>
        <v>0</v>
      </c>
      <c r="H1435">
        <v>52</v>
      </c>
      <c r="I1435" t="s">
        <v>13</v>
      </c>
      <c r="J1435" t="s">
        <v>15</v>
      </c>
      <c r="K1435" t="s">
        <v>20</v>
      </c>
      <c r="L1435" t="s">
        <v>13</v>
      </c>
      <c r="M1435" t="s">
        <v>25</v>
      </c>
      <c r="N1435">
        <v>81.400000000000006</v>
      </c>
      <c r="O1435">
        <v>4354.45</v>
      </c>
      <c r="P1435" t="s">
        <v>14</v>
      </c>
    </row>
    <row r="1436" spans="1:16" x14ac:dyDescent="0.25">
      <c r="A1436" t="s">
        <v>1458</v>
      </c>
      <c r="B1436" t="s">
        <v>12</v>
      </c>
      <c r="C1436">
        <v>0</v>
      </c>
      <c r="D1436" t="s">
        <v>13</v>
      </c>
      <c r="E1436">
        <f>IF(D1436="Yes",1,0)</f>
        <v>1</v>
      </c>
      <c r="F1436" t="s">
        <v>13</v>
      </c>
      <c r="G1436">
        <f>IF(Table1[[#This Row],[Dependents]]="Yes",1,0)</f>
        <v>1</v>
      </c>
      <c r="H1436">
        <v>12</v>
      </c>
      <c r="I1436" t="s">
        <v>14</v>
      </c>
      <c r="J1436" t="s">
        <v>15</v>
      </c>
      <c r="K1436" t="s">
        <v>16</v>
      </c>
      <c r="L1436" t="s">
        <v>14</v>
      </c>
      <c r="M1436" t="s">
        <v>27</v>
      </c>
      <c r="N1436">
        <v>29.2</v>
      </c>
      <c r="O1436">
        <v>309.10000000000002</v>
      </c>
      <c r="P1436" t="s">
        <v>13</v>
      </c>
    </row>
    <row r="1437" spans="1:16" x14ac:dyDescent="0.25">
      <c r="A1437" t="s">
        <v>1459</v>
      </c>
      <c r="B1437" t="s">
        <v>12</v>
      </c>
      <c r="C1437">
        <v>0</v>
      </c>
      <c r="D1437" t="s">
        <v>13</v>
      </c>
      <c r="E1437">
        <f>IF(D1437="Yes",1,0)</f>
        <v>1</v>
      </c>
      <c r="F1437" t="s">
        <v>13</v>
      </c>
      <c r="G1437">
        <f>IF(Table1[[#This Row],[Dependents]]="Yes",1,0)</f>
        <v>1</v>
      </c>
      <c r="H1437">
        <v>69</v>
      </c>
      <c r="I1437" t="s">
        <v>13</v>
      </c>
      <c r="J1437" t="s">
        <v>23</v>
      </c>
      <c r="K1437" t="s">
        <v>30</v>
      </c>
      <c r="L1437" t="s">
        <v>13</v>
      </c>
      <c r="M1437" t="s">
        <v>21</v>
      </c>
      <c r="N1437">
        <v>93.3</v>
      </c>
      <c r="O1437">
        <v>6398.05</v>
      </c>
      <c r="P1437" t="s">
        <v>14</v>
      </c>
    </row>
    <row r="1438" spans="1:16" x14ac:dyDescent="0.25">
      <c r="A1438" t="s">
        <v>1970</v>
      </c>
      <c r="B1438" t="s">
        <v>19</v>
      </c>
      <c r="C1438">
        <v>0</v>
      </c>
      <c r="D1438" t="s">
        <v>14</v>
      </c>
      <c r="E1438">
        <f>IF(D1438="Yes",1,0)</f>
        <v>0</v>
      </c>
      <c r="F1438" t="s">
        <v>14</v>
      </c>
      <c r="G1438">
        <f>IF(Table1[[#This Row],[Dependents]]="Yes",1,0)</f>
        <v>0</v>
      </c>
      <c r="H1438">
        <v>2</v>
      </c>
      <c r="I1438" t="s">
        <v>13</v>
      </c>
      <c r="J1438" t="s">
        <v>14</v>
      </c>
      <c r="K1438" t="s">
        <v>16</v>
      </c>
      <c r="L1438" t="s">
        <v>14</v>
      </c>
      <c r="M1438" t="s">
        <v>27</v>
      </c>
      <c r="N1438">
        <v>19.850000000000001</v>
      </c>
      <c r="O1438">
        <v>51.6</v>
      </c>
      <c r="P1438" t="s">
        <v>14</v>
      </c>
    </row>
    <row r="1439" spans="1:16" x14ac:dyDescent="0.25">
      <c r="A1439" t="s">
        <v>1461</v>
      </c>
      <c r="B1439" t="s">
        <v>12</v>
      </c>
      <c r="C1439">
        <v>0</v>
      </c>
      <c r="D1439" t="s">
        <v>13</v>
      </c>
      <c r="E1439">
        <f>IF(D1439="Yes",1,0)</f>
        <v>1</v>
      </c>
      <c r="F1439" t="s">
        <v>13</v>
      </c>
      <c r="G1439">
        <f>IF(Table1[[#This Row],[Dependents]]="Yes",1,0)</f>
        <v>1</v>
      </c>
      <c r="H1439">
        <v>35</v>
      </c>
      <c r="I1439" t="s">
        <v>14</v>
      </c>
      <c r="J1439" t="s">
        <v>15</v>
      </c>
      <c r="K1439" t="s">
        <v>30</v>
      </c>
      <c r="L1439" t="s">
        <v>13</v>
      </c>
      <c r="M1439" t="s">
        <v>25</v>
      </c>
      <c r="N1439">
        <v>46.35</v>
      </c>
      <c r="O1439">
        <v>1662.05</v>
      </c>
      <c r="P1439" t="s">
        <v>14</v>
      </c>
    </row>
    <row r="1440" spans="1:16" x14ac:dyDescent="0.25">
      <c r="A1440" t="s">
        <v>1973</v>
      </c>
      <c r="B1440" t="s">
        <v>19</v>
      </c>
      <c r="C1440">
        <v>0</v>
      </c>
      <c r="D1440" t="s">
        <v>14</v>
      </c>
      <c r="E1440">
        <f>IF(D1440="Yes",1,0)</f>
        <v>0</v>
      </c>
      <c r="F1440" t="s">
        <v>14</v>
      </c>
      <c r="G1440">
        <f>IF(Table1[[#This Row],[Dependents]]="Yes",1,0)</f>
        <v>0</v>
      </c>
      <c r="H1440">
        <v>1</v>
      </c>
      <c r="I1440" t="s">
        <v>13</v>
      </c>
      <c r="J1440" t="s">
        <v>15</v>
      </c>
      <c r="K1440" t="s">
        <v>16</v>
      </c>
      <c r="L1440" t="s">
        <v>14</v>
      </c>
      <c r="M1440" t="s">
        <v>17</v>
      </c>
      <c r="N1440">
        <v>44</v>
      </c>
      <c r="O1440">
        <v>44</v>
      </c>
      <c r="P1440" t="s">
        <v>14</v>
      </c>
    </row>
    <row r="1441" spans="1:16" x14ac:dyDescent="0.25">
      <c r="A1441" t="s">
        <v>1463</v>
      </c>
      <c r="B1441" t="s">
        <v>12</v>
      </c>
      <c r="C1441">
        <v>0</v>
      </c>
      <c r="D1441" t="s">
        <v>14</v>
      </c>
      <c r="E1441">
        <f>IF(D1441="Yes",1,0)</f>
        <v>0</v>
      </c>
      <c r="F1441" t="s">
        <v>14</v>
      </c>
      <c r="G1441">
        <f>IF(Table1[[#This Row],[Dependents]]="Yes",1,0)</f>
        <v>0</v>
      </c>
      <c r="H1441">
        <v>17</v>
      </c>
      <c r="I1441" t="s">
        <v>13</v>
      </c>
      <c r="J1441" t="s">
        <v>23</v>
      </c>
      <c r="K1441" t="s">
        <v>16</v>
      </c>
      <c r="L1441" t="s">
        <v>13</v>
      </c>
      <c r="M1441" t="s">
        <v>17</v>
      </c>
      <c r="N1441">
        <v>83.55</v>
      </c>
      <c r="O1441">
        <v>1329.15</v>
      </c>
      <c r="P1441" t="s">
        <v>14</v>
      </c>
    </row>
    <row r="1442" spans="1:16" x14ac:dyDescent="0.25">
      <c r="A1442" t="s">
        <v>1464</v>
      </c>
      <c r="B1442" t="s">
        <v>12</v>
      </c>
      <c r="C1442">
        <v>0</v>
      </c>
      <c r="D1442" t="s">
        <v>13</v>
      </c>
      <c r="E1442">
        <f>IF(D1442="Yes",1,0)</f>
        <v>1</v>
      </c>
      <c r="F1442" t="s">
        <v>13</v>
      </c>
      <c r="G1442">
        <f>IF(Table1[[#This Row],[Dependents]]="Yes",1,0)</f>
        <v>1</v>
      </c>
      <c r="H1442">
        <v>1</v>
      </c>
      <c r="I1442" t="s">
        <v>13</v>
      </c>
      <c r="J1442" t="s">
        <v>15</v>
      </c>
      <c r="K1442" t="s">
        <v>16</v>
      </c>
      <c r="L1442" t="s">
        <v>13</v>
      </c>
      <c r="M1442" t="s">
        <v>17</v>
      </c>
      <c r="N1442">
        <v>45.7</v>
      </c>
      <c r="O1442">
        <v>45.7</v>
      </c>
      <c r="P1442" t="s">
        <v>13</v>
      </c>
    </row>
    <row r="1443" spans="1:16" x14ac:dyDescent="0.25">
      <c r="A1443" t="s">
        <v>1979</v>
      </c>
      <c r="B1443" t="s">
        <v>19</v>
      </c>
      <c r="C1443">
        <v>1</v>
      </c>
      <c r="D1443" t="s">
        <v>13</v>
      </c>
      <c r="E1443">
        <f>IF(D1443="Yes",1,0)</f>
        <v>1</v>
      </c>
      <c r="F1443" t="s">
        <v>14</v>
      </c>
      <c r="G1443">
        <f>IF(Table1[[#This Row],[Dependents]]="Yes",1,0)</f>
        <v>0</v>
      </c>
      <c r="H1443">
        <v>41</v>
      </c>
      <c r="I1443" t="s">
        <v>14</v>
      </c>
      <c r="J1443" t="s">
        <v>15</v>
      </c>
      <c r="K1443" t="s">
        <v>16</v>
      </c>
      <c r="L1443" t="s">
        <v>13</v>
      </c>
      <c r="M1443" t="s">
        <v>17</v>
      </c>
      <c r="N1443">
        <v>53.95</v>
      </c>
      <c r="O1443">
        <v>2215.4</v>
      </c>
      <c r="P1443" t="s">
        <v>14</v>
      </c>
    </row>
    <row r="1444" spans="1:16" x14ac:dyDescent="0.25">
      <c r="A1444" t="s">
        <v>1466</v>
      </c>
      <c r="B1444" t="s">
        <v>12</v>
      </c>
      <c r="C1444">
        <v>1</v>
      </c>
      <c r="D1444" t="s">
        <v>14</v>
      </c>
      <c r="E1444">
        <f>IF(D1444="Yes",1,0)</f>
        <v>0</v>
      </c>
      <c r="F1444" t="s">
        <v>14</v>
      </c>
      <c r="G1444">
        <f>IF(Table1[[#This Row],[Dependents]]="Yes",1,0)</f>
        <v>0</v>
      </c>
      <c r="H1444">
        <v>1</v>
      </c>
      <c r="I1444" t="s">
        <v>13</v>
      </c>
      <c r="J1444" t="s">
        <v>23</v>
      </c>
      <c r="K1444" t="s">
        <v>16</v>
      </c>
      <c r="L1444" t="s">
        <v>13</v>
      </c>
      <c r="M1444" t="s">
        <v>17</v>
      </c>
      <c r="N1444">
        <v>69.95</v>
      </c>
      <c r="O1444">
        <v>69.95</v>
      </c>
      <c r="P1444" t="s">
        <v>13</v>
      </c>
    </row>
    <row r="1445" spans="1:16" x14ac:dyDescent="0.25">
      <c r="A1445" t="s">
        <v>1982</v>
      </c>
      <c r="B1445" t="s">
        <v>19</v>
      </c>
      <c r="C1445">
        <v>0</v>
      </c>
      <c r="D1445" t="s">
        <v>14</v>
      </c>
      <c r="E1445">
        <f>IF(D1445="Yes",1,0)</f>
        <v>0</v>
      </c>
      <c r="F1445" t="s">
        <v>14</v>
      </c>
      <c r="G1445">
        <f>IF(Table1[[#This Row],[Dependents]]="Yes",1,0)</f>
        <v>0</v>
      </c>
      <c r="H1445">
        <v>8</v>
      </c>
      <c r="I1445" t="s">
        <v>14</v>
      </c>
      <c r="J1445" t="s">
        <v>15</v>
      </c>
      <c r="K1445" t="s">
        <v>16</v>
      </c>
      <c r="L1445" t="s">
        <v>14</v>
      </c>
      <c r="M1445" t="s">
        <v>27</v>
      </c>
      <c r="N1445">
        <v>29.35</v>
      </c>
      <c r="O1445">
        <v>216.45</v>
      </c>
      <c r="P1445" t="s">
        <v>14</v>
      </c>
    </row>
    <row r="1446" spans="1:16" x14ac:dyDescent="0.25">
      <c r="A1446" t="s">
        <v>1468</v>
      </c>
      <c r="B1446" t="s">
        <v>12</v>
      </c>
      <c r="C1446">
        <v>0</v>
      </c>
      <c r="D1446" t="s">
        <v>13</v>
      </c>
      <c r="E1446">
        <f>IF(D1446="Yes",1,0)</f>
        <v>1</v>
      </c>
      <c r="F1446" t="s">
        <v>13</v>
      </c>
      <c r="G1446">
        <f>IF(Table1[[#This Row],[Dependents]]="Yes",1,0)</f>
        <v>1</v>
      </c>
      <c r="H1446">
        <v>67</v>
      </c>
      <c r="I1446" t="s">
        <v>13</v>
      </c>
      <c r="J1446" t="s">
        <v>23</v>
      </c>
      <c r="K1446" t="s">
        <v>30</v>
      </c>
      <c r="L1446" t="s">
        <v>13</v>
      </c>
      <c r="M1446" t="s">
        <v>21</v>
      </c>
      <c r="N1446">
        <v>105.65</v>
      </c>
      <c r="O1446">
        <v>6717.9</v>
      </c>
      <c r="P1446" t="s">
        <v>14</v>
      </c>
    </row>
    <row r="1447" spans="1:16" x14ac:dyDescent="0.25">
      <c r="A1447" t="s">
        <v>1469</v>
      </c>
      <c r="B1447" t="s">
        <v>12</v>
      </c>
      <c r="C1447">
        <v>0</v>
      </c>
      <c r="D1447" t="s">
        <v>13</v>
      </c>
      <c r="E1447">
        <f>IF(D1447="Yes",1,0)</f>
        <v>1</v>
      </c>
      <c r="F1447" t="s">
        <v>14</v>
      </c>
      <c r="G1447">
        <f>IF(Table1[[#This Row],[Dependents]]="Yes",1,0)</f>
        <v>0</v>
      </c>
      <c r="H1447">
        <v>2</v>
      </c>
      <c r="I1447" t="s">
        <v>14</v>
      </c>
      <c r="J1447" t="s">
        <v>15</v>
      </c>
      <c r="K1447" t="s">
        <v>16</v>
      </c>
      <c r="L1447" t="s">
        <v>14</v>
      </c>
      <c r="M1447" t="s">
        <v>17</v>
      </c>
      <c r="N1447">
        <v>44.6</v>
      </c>
      <c r="O1447">
        <v>97.1</v>
      </c>
      <c r="P1447" t="s">
        <v>13</v>
      </c>
    </row>
    <row r="1448" spans="1:16" x14ac:dyDescent="0.25">
      <c r="A1448" t="s">
        <v>1470</v>
      </c>
      <c r="B1448" t="s">
        <v>12</v>
      </c>
      <c r="C1448">
        <v>0</v>
      </c>
      <c r="D1448" t="s">
        <v>14</v>
      </c>
      <c r="E1448">
        <f>IF(D1448="Yes",1,0)</f>
        <v>0</v>
      </c>
      <c r="F1448" t="s">
        <v>14</v>
      </c>
      <c r="G1448">
        <f>IF(Table1[[#This Row],[Dependents]]="Yes",1,0)</f>
        <v>0</v>
      </c>
      <c r="H1448">
        <v>57</v>
      </c>
      <c r="I1448" t="s">
        <v>13</v>
      </c>
      <c r="J1448" t="s">
        <v>23</v>
      </c>
      <c r="K1448" t="s">
        <v>30</v>
      </c>
      <c r="L1448" t="s">
        <v>13</v>
      </c>
      <c r="M1448" t="s">
        <v>17</v>
      </c>
      <c r="N1448">
        <v>95.25</v>
      </c>
      <c r="O1448">
        <v>5464.65</v>
      </c>
      <c r="P1448" t="s">
        <v>13</v>
      </c>
    </row>
    <row r="1449" spans="1:16" x14ac:dyDescent="0.25">
      <c r="A1449" t="s">
        <v>1984</v>
      </c>
      <c r="B1449" t="s">
        <v>19</v>
      </c>
      <c r="C1449">
        <v>0</v>
      </c>
      <c r="D1449" t="s">
        <v>14</v>
      </c>
      <c r="E1449">
        <f>IF(D1449="Yes",1,0)</f>
        <v>0</v>
      </c>
      <c r="F1449" t="s">
        <v>14</v>
      </c>
      <c r="G1449">
        <f>IF(Table1[[#This Row],[Dependents]]="Yes",1,0)</f>
        <v>0</v>
      </c>
      <c r="H1449">
        <v>41</v>
      </c>
      <c r="I1449" t="s">
        <v>13</v>
      </c>
      <c r="J1449" t="s">
        <v>14</v>
      </c>
      <c r="K1449" t="s">
        <v>16</v>
      </c>
      <c r="L1449" t="s">
        <v>13</v>
      </c>
      <c r="M1449" t="s">
        <v>21</v>
      </c>
      <c r="N1449">
        <v>25.25</v>
      </c>
      <c r="O1449">
        <v>996.45</v>
      </c>
      <c r="P1449" t="s">
        <v>14</v>
      </c>
    </row>
    <row r="1450" spans="1:16" x14ac:dyDescent="0.25">
      <c r="A1450" t="s">
        <v>1987</v>
      </c>
      <c r="B1450" t="s">
        <v>19</v>
      </c>
      <c r="C1450">
        <v>0</v>
      </c>
      <c r="D1450" t="s">
        <v>13</v>
      </c>
      <c r="E1450">
        <f>IF(D1450="Yes",1,0)</f>
        <v>1</v>
      </c>
      <c r="F1450" t="s">
        <v>13</v>
      </c>
      <c r="G1450">
        <f>IF(Table1[[#This Row],[Dependents]]="Yes",1,0)</f>
        <v>1</v>
      </c>
      <c r="H1450">
        <v>32</v>
      </c>
      <c r="I1450" t="s">
        <v>13</v>
      </c>
      <c r="J1450" t="s">
        <v>14</v>
      </c>
      <c r="K1450" t="s">
        <v>30</v>
      </c>
      <c r="L1450" t="s">
        <v>14</v>
      </c>
      <c r="M1450" t="s">
        <v>27</v>
      </c>
      <c r="N1450">
        <v>18.95</v>
      </c>
      <c r="O1450">
        <v>613.95000000000005</v>
      </c>
      <c r="P1450" t="s">
        <v>14</v>
      </c>
    </row>
    <row r="1451" spans="1:16" x14ac:dyDescent="0.25">
      <c r="A1451" t="s">
        <v>1473</v>
      </c>
      <c r="B1451" t="s">
        <v>12</v>
      </c>
      <c r="C1451">
        <v>0</v>
      </c>
      <c r="D1451" t="s">
        <v>14</v>
      </c>
      <c r="E1451">
        <f>IF(D1451="Yes",1,0)</f>
        <v>0</v>
      </c>
      <c r="F1451" t="s">
        <v>13</v>
      </c>
      <c r="G1451">
        <f>IF(Table1[[#This Row],[Dependents]]="Yes",1,0)</f>
        <v>1</v>
      </c>
      <c r="H1451">
        <v>4</v>
      </c>
      <c r="I1451" t="s">
        <v>13</v>
      </c>
      <c r="J1451" t="s">
        <v>23</v>
      </c>
      <c r="K1451" t="s">
        <v>16</v>
      </c>
      <c r="L1451" t="s">
        <v>13</v>
      </c>
      <c r="M1451" t="s">
        <v>27</v>
      </c>
      <c r="N1451">
        <v>87.1</v>
      </c>
      <c r="O1451">
        <v>341.45</v>
      </c>
      <c r="P1451" t="s">
        <v>13</v>
      </c>
    </row>
    <row r="1452" spans="1:16" x14ac:dyDescent="0.25">
      <c r="A1452" t="s">
        <v>1988</v>
      </c>
      <c r="B1452" t="s">
        <v>19</v>
      </c>
      <c r="C1452">
        <v>0</v>
      </c>
      <c r="D1452" t="s">
        <v>13</v>
      </c>
      <c r="E1452">
        <f>IF(D1452="Yes",1,0)</f>
        <v>1</v>
      </c>
      <c r="F1452" t="s">
        <v>13</v>
      </c>
      <c r="G1452">
        <f>IF(Table1[[#This Row],[Dependents]]="Yes",1,0)</f>
        <v>1</v>
      </c>
      <c r="H1452">
        <v>62</v>
      </c>
      <c r="I1452" t="s">
        <v>13</v>
      </c>
      <c r="J1452" t="s">
        <v>14</v>
      </c>
      <c r="K1452" t="s">
        <v>20</v>
      </c>
      <c r="L1452" t="s">
        <v>14</v>
      </c>
      <c r="M1452" t="s">
        <v>21</v>
      </c>
      <c r="N1452">
        <v>19.95</v>
      </c>
      <c r="O1452">
        <v>1244.8</v>
      </c>
      <c r="P1452" t="s">
        <v>14</v>
      </c>
    </row>
    <row r="1453" spans="1:16" x14ac:dyDescent="0.25">
      <c r="A1453" t="s">
        <v>1475</v>
      </c>
      <c r="B1453" t="s">
        <v>12</v>
      </c>
      <c r="C1453">
        <v>0</v>
      </c>
      <c r="D1453" t="s">
        <v>14</v>
      </c>
      <c r="E1453">
        <f>IF(D1453="Yes",1,0)</f>
        <v>0</v>
      </c>
      <c r="F1453" t="s">
        <v>13</v>
      </c>
      <c r="G1453">
        <f>IF(Table1[[#This Row],[Dependents]]="Yes",1,0)</f>
        <v>1</v>
      </c>
      <c r="H1453">
        <v>31</v>
      </c>
      <c r="I1453" t="s">
        <v>13</v>
      </c>
      <c r="J1453" t="s">
        <v>14</v>
      </c>
      <c r="K1453" t="s">
        <v>20</v>
      </c>
      <c r="L1453" t="s">
        <v>14</v>
      </c>
      <c r="M1453" t="s">
        <v>25</v>
      </c>
      <c r="N1453">
        <v>20.100000000000001</v>
      </c>
      <c r="O1453">
        <v>589.25</v>
      </c>
      <c r="P1453" t="s">
        <v>14</v>
      </c>
    </row>
    <row r="1454" spans="1:16" x14ac:dyDescent="0.25">
      <c r="A1454" t="s">
        <v>1990</v>
      </c>
      <c r="B1454" t="s">
        <v>19</v>
      </c>
      <c r="C1454">
        <v>0</v>
      </c>
      <c r="D1454" t="s">
        <v>14</v>
      </c>
      <c r="E1454">
        <f>IF(D1454="Yes",1,0)</f>
        <v>0</v>
      </c>
      <c r="F1454" t="s">
        <v>13</v>
      </c>
      <c r="G1454">
        <f>IF(Table1[[#This Row],[Dependents]]="Yes",1,0)</f>
        <v>1</v>
      </c>
      <c r="H1454">
        <v>27</v>
      </c>
      <c r="I1454" t="s">
        <v>13</v>
      </c>
      <c r="J1454" t="s">
        <v>14</v>
      </c>
      <c r="K1454" t="s">
        <v>30</v>
      </c>
      <c r="L1454" t="s">
        <v>14</v>
      </c>
      <c r="M1454" t="s">
        <v>27</v>
      </c>
      <c r="N1454">
        <v>20.6</v>
      </c>
      <c r="O1454">
        <v>581.85</v>
      </c>
      <c r="P1454" t="s">
        <v>14</v>
      </c>
    </row>
    <row r="1455" spans="1:16" x14ac:dyDescent="0.25">
      <c r="A1455" t="s">
        <v>1477</v>
      </c>
      <c r="B1455" t="s">
        <v>12</v>
      </c>
      <c r="C1455">
        <v>0</v>
      </c>
      <c r="D1455" t="s">
        <v>13</v>
      </c>
      <c r="E1455">
        <f>IF(D1455="Yes",1,0)</f>
        <v>1</v>
      </c>
      <c r="F1455" t="s">
        <v>13</v>
      </c>
      <c r="G1455">
        <f>IF(Table1[[#This Row],[Dependents]]="Yes",1,0)</f>
        <v>1</v>
      </c>
      <c r="H1455">
        <v>28</v>
      </c>
      <c r="I1455" t="s">
        <v>13</v>
      </c>
      <c r="J1455" t="s">
        <v>15</v>
      </c>
      <c r="K1455" t="s">
        <v>16</v>
      </c>
      <c r="L1455" t="s">
        <v>14</v>
      </c>
      <c r="M1455" t="s">
        <v>27</v>
      </c>
      <c r="N1455">
        <v>49.9</v>
      </c>
      <c r="O1455">
        <v>1410.25</v>
      </c>
      <c r="P1455" t="s">
        <v>14</v>
      </c>
    </row>
    <row r="1456" spans="1:16" x14ac:dyDescent="0.25">
      <c r="A1456" t="s">
        <v>1478</v>
      </c>
      <c r="B1456" t="s">
        <v>12</v>
      </c>
      <c r="C1456">
        <v>0</v>
      </c>
      <c r="D1456" t="s">
        <v>14</v>
      </c>
      <c r="E1456">
        <f>IF(D1456="Yes",1,0)</f>
        <v>0</v>
      </c>
      <c r="F1456" t="s">
        <v>14</v>
      </c>
      <c r="G1456">
        <f>IF(Table1[[#This Row],[Dependents]]="Yes",1,0)</f>
        <v>0</v>
      </c>
      <c r="H1456">
        <v>10</v>
      </c>
      <c r="I1456" t="s">
        <v>13</v>
      </c>
      <c r="J1456" t="s">
        <v>23</v>
      </c>
      <c r="K1456" t="s">
        <v>16</v>
      </c>
      <c r="L1456" t="s">
        <v>14</v>
      </c>
      <c r="M1456" t="s">
        <v>17</v>
      </c>
      <c r="N1456">
        <v>86.45</v>
      </c>
      <c r="O1456">
        <v>830.85</v>
      </c>
      <c r="P1456" t="s">
        <v>13</v>
      </c>
    </row>
    <row r="1457" spans="1:16" x14ac:dyDescent="0.25">
      <c r="A1457" t="s">
        <v>1993</v>
      </c>
      <c r="B1457" t="s">
        <v>19</v>
      </c>
      <c r="C1457">
        <v>0</v>
      </c>
      <c r="D1457" t="s">
        <v>14</v>
      </c>
      <c r="E1457">
        <f>IF(D1457="Yes",1,0)</f>
        <v>0</v>
      </c>
      <c r="F1457" t="s">
        <v>14</v>
      </c>
      <c r="G1457">
        <f>IF(Table1[[#This Row],[Dependents]]="Yes",1,0)</f>
        <v>0</v>
      </c>
      <c r="H1457">
        <v>49</v>
      </c>
      <c r="I1457" t="s">
        <v>13</v>
      </c>
      <c r="J1457" t="s">
        <v>23</v>
      </c>
      <c r="K1457" t="s">
        <v>20</v>
      </c>
      <c r="L1457" t="s">
        <v>13</v>
      </c>
      <c r="M1457" t="s">
        <v>21</v>
      </c>
      <c r="N1457">
        <v>106.65</v>
      </c>
      <c r="O1457">
        <v>5168.1000000000004</v>
      </c>
      <c r="P1457" t="s">
        <v>14</v>
      </c>
    </row>
    <row r="1458" spans="1:16" x14ac:dyDescent="0.25">
      <c r="A1458" t="s">
        <v>1996</v>
      </c>
      <c r="B1458" t="s">
        <v>19</v>
      </c>
      <c r="C1458">
        <v>0</v>
      </c>
      <c r="D1458" t="s">
        <v>14</v>
      </c>
      <c r="E1458">
        <f>IF(D1458="Yes",1,0)</f>
        <v>0</v>
      </c>
      <c r="F1458" t="s">
        <v>14</v>
      </c>
      <c r="G1458">
        <f>IF(Table1[[#This Row],[Dependents]]="Yes",1,0)</f>
        <v>0</v>
      </c>
      <c r="H1458">
        <v>11</v>
      </c>
      <c r="I1458" t="s">
        <v>13</v>
      </c>
      <c r="J1458" t="s">
        <v>14</v>
      </c>
      <c r="K1458" t="s">
        <v>16</v>
      </c>
      <c r="L1458" t="s">
        <v>14</v>
      </c>
      <c r="M1458" t="s">
        <v>27</v>
      </c>
      <c r="N1458">
        <v>20.25</v>
      </c>
      <c r="O1458">
        <v>208</v>
      </c>
      <c r="P1458" t="s">
        <v>14</v>
      </c>
    </row>
    <row r="1459" spans="1:16" x14ac:dyDescent="0.25">
      <c r="A1459" t="s">
        <v>1481</v>
      </c>
      <c r="B1459" t="s">
        <v>12</v>
      </c>
      <c r="C1459">
        <v>0</v>
      </c>
      <c r="D1459" t="s">
        <v>14</v>
      </c>
      <c r="E1459">
        <f>IF(D1459="Yes",1,0)</f>
        <v>0</v>
      </c>
      <c r="F1459" t="s">
        <v>14</v>
      </c>
      <c r="G1459">
        <f>IF(Table1[[#This Row],[Dependents]]="Yes",1,0)</f>
        <v>0</v>
      </c>
      <c r="H1459">
        <v>16</v>
      </c>
      <c r="I1459" t="s">
        <v>13</v>
      </c>
      <c r="J1459" t="s">
        <v>23</v>
      </c>
      <c r="K1459" t="s">
        <v>16</v>
      </c>
      <c r="L1459" t="s">
        <v>13</v>
      </c>
      <c r="M1459" t="s">
        <v>17</v>
      </c>
      <c r="N1459">
        <v>86.25</v>
      </c>
      <c r="O1459">
        <v>1340.1</v>
      </c>
      <c r="P1459" t="s">
        <v>14</v>
      </c>
    </row>
    <row r="1460" spans="1:16" x14ac:dyDescent="0.25">
      <c r="A1460" t="s">
        <v>1997</v>
      </c>
      <c r="B1460" t="s">
        <v>19</v>
      </c>
      <c r="C1460">
        <v>1</v>
      </c>
      <c r="D1460" t="s">
        <v>14</v>
      </c>
      <c r="E1460">
        <f>IF(D1460="Yes",1,0)</f>
        <v>0</v>
      </c>
      <c r="F1460" t="s">
        <v>14</v>
      </c>
      <c r="G1460">
        <f>IF(Table1[[#This Row],[Dependents]]="Yes",1,0)</f>
        <v>0</v>
      </c>
      <c r="H1460">
        <v>52</v>
      </c>
      <c r="I1460" t="s">
        <v>13</v>
      </c>
      <c r="J1460" t="s">
        <v>23</v>
      </c>
      <c r="K1460" t="s">
        <v>16</v>
      </c>
      <c r="L1460" t="s">
        <v>13</v>
      </c>
      <c r="M1460" t="s">
        <v>21</v>
      </c>
      <c r="N1460">
        <v>72.95</v>
      </c>
      <c r="O1460">
        <v>3829.75</v>
      </c>
      <c r="P1460" t="s">
        <v>14</v>
      </c>
    </row>
    <row r="1461" spans="1:16" x14ac:dyDescent="0.25">
      <c r="A1461" t="s">
        <v>1483</v>
      </c>
      <c r="B1461" t="s">
        <v>12</v>
      </c>
      <c r="C1461">
        <v>0</v>
      </c>
      <c r="D1461" t="s">
        <v>13</v>
      </c>
      <c r="E1461">
        <f>IF(D1461="Yes",1,0)</f>
        <v>1</v>
      </c>
      <c r="F1461" t="s">
        <v>13</v>
      </c>
      <c r="G1461">
        <f>IF(Table1[[#This Row],[Dependents]]="Yes",1,0)</f>
        <v>1</v>
      </c>
      <c r="H1461">
        <v>72</v>
      </c>
      <c r="I1461" t="s">
        <v>13</v>
      </c>
      <c r="J1461" t="s">
        <v>23</v>
      </c>
      <c r="K1461" t="s">
        <v>30</v>
      </c>
      <c r="L1461" t="s">
        <v>13</v>
      </c>
      <c r="M1461" t="s">
        <v>21</v>
      </c>
      <c r="N1461">
        <v>116.85</v>
      </c>
      <c r="O1461">
        <v>8477.7000000000007</v>
      </c>
      <c r="P1461" t="s">
        <v>14</v>
      </c>
    </row>
    <row r="1462" spans="1:16" x14ac:dyDescent="0.25">
      <c r="A1462" t="s">
        <v>1484</v>
      </c>
      <c r="B1462" t="s">
        <v>12</v>
      </c>
      <c r="C1462">
        <v>0</v>
      </c>
      <c r="D1462" t="s">
        <v>13</v>
      </c>
      <c r="E1462">
        <f>IF(D1462="Yes",1,0)</f>
        <v>1</v>
      </c>
      <c r="F1462" t="s">
        <v>14</v>
      </c>
      <c r="G1462">
        <f>IF(Table1[[#This Row],[Dependents]]="Yes",1,0)</f>
        <v>0</v>
      </c>
      <c r="H1462">
        <v>24</v>
      </c>
      <c r="I1462" t="s">
        <v>13</v>
      </c>
      <c r="J1462" t="s">
        <v>14</v>
      </c>
      <c r="K1462" t="s">
        <v>20</v>
      </c>
      <c r="L1462" t="s">
        <v>14</v>
      </c>
      <c r="M1462" t="s">
        <v>27</v>
      </c>
      <c r="N1462">
        <v>20.149999999999999</v>
      </c>
      <c r="O1462">
        <v>456.85</v>
      </c>
      <c r="P1462" t="s">
        <v>14</v>
      </c>
    </row>
    <row r="1463" spans="1:16" x14ac:dyDescent="0.25">
      <c r="A1463" t="s">
        <v>1999</v>
      </c>
      <c r="B1463" t="s">
        <v>19</v>
      </c>
      <c r="C1463">
        <v>0</v>
      </c>
      <c r="D1463" t="s">
        <v>14</v>
      </c>
      <c r="E1463">
        <f>IF(D1463="Yes",1,0)</f>
        <v>0</v>
      </c>
      <c r="F1463" t="s">
        <v>14</v>
      </c>
      <c r="G1463">
        <f>IF(Table1[[#This Row],[Dependents]]="Yes",1,0)</f>
        <v>0</v>
      </c>
      <c r="H1463">
        <v>64</v>
      </c>
      <c r="I1463" t="s">
        <v>13</v>
      </c>
      <c r="J1463" t="s">
        <v>23</v>
      </c>
      <c r="K1463" t="s">
        <v>20</v>
      </c>
      <c r="L1463" t="s">
        <v>13</v>
      </c>
      <c r="M1463" t="s">
        <v>25</v>
      </c>
      <c r="N1463">
        <v>104.65</v>
      </c>
      <c r="O1463">
        <v>6889.8</v>
      </c>
      <c r="P1463" t="s">
        <v>14</v>
      </c>
    </row>
    <row r="1464" spans="1:16" x14ac:dyDescent="0.25">
      <c r="A1464" t="s">
        <v>1486</v>
      </c>
      <c r="B1464" t="s">
        <v>12</v>
      </c>
      <c r="C1464">
        <v>0</v>
      </c>
      <c r="D1464" t="s">
        <v>13</v>
      </c>
      <c r="E1464">
        <f>IF(D1464="Yes",1,0)</f>
        <v>1</v>
      </c>
      <c r="F1464" t="s">
        <v>13</v>
      </c>
      <c r="G1464">
        <f>IF(Table1[[#This Row],[Dependents]]="Yes",1,0)</f>
        <v>1</v>
      </c>
      <c r="H1464">
        <v>5</v>
      </c>
      <c r="I1464" t="s">
        <v>14</v>
      </c>
      <c r="J1464" t="s">
        <v>15</v>
      </c>
      <c r="K1464" t="s">
        <v>16</v>
      </c>
      <c r="L1464" t="s">
        <v>14</v>
      </c>
      <c r="M1464" t="s">
        <v>27</v>
      </c>
      <c r="N1464">
        <v>25.05</v>
      </c>
      <c r="O1464">
        <v>125.5</v>
      </c>
      <c r="P1464" t="s">
        <v>14</v>
      </c>
    </row>
    <row r="1465" spans="1:16" x14ac:dyDescent="0.25">
      <c r="A1465" t="s">
        <v>2004</v>
      </c>
      <c r="B1465" t="s">
        <v>19</v>
      </c>
      <c r="C1465">
        <v>0</v>
      </c>
      <c r="D1465" t="s">
        <v>14</v>
      </c>
      <c r="E1465">
        <f>IF(D1465="Yes",1,0)</f>
        <v>0</v>
      </c>
      <c r="F1465" t="s">
        <v>14</v>
      </c>
      <c r="G1465">
        <f>IF(Table1[[#This Row],[Dependents]]="Yes",1,0)</f>
        <v>0</v>
      </c>
      <c r="H1465">
        <v>66</v>
      </c>
      <c r="I1465" t="s">
        <v>13</v>
      </c>
      <c r="J1465" t="s">
        <v>15</v>
      </c>
      <c r="K1465" t="s">
        <v>30</v>
      </c>
      <c r="L1465" t="s">
        <v>14</v>
      </c>
      <c r="M1465" t="s">
        <v>21</v>
      </c>
      <c r="N1465">
        <v>68.75</v>
      </c>
      <c r="O1465">
        <v>4447.55</v>
      </c>
      <c r="P1465" t="s">
        <v>14</v>
      </c>
    </row>
    <row r="1466" spans="1:16" x14ac:dyDescent="0.25">
      <c r="A1466" t="s">
        <v>2005</v>
      </c>
      <c r="B1466" t="s">
        <v>19</v>
      </c>
      <c r="C1466">
        <v>0</v>
      </c>
      <c r="D1466" t="s">
        <v>13</v>
      </c>
      <c r="E1466">
        <f>IF(D1466="Yes",1,0)</f>
        <v>1</v>
      </c>
      <c r="F1466" t="s">
        <v>14</v>
      </c>
      <c r="G1466">
        <f>IF(Table1[[#This Row],[Dependents]]="Yes",1,0)</f>
        <v>0</v>
      </c>
      <c r="H1466">
        <v>67</v>
      </c>
      <c r="I1466" t="s">
        <v>13</v>
      </c>
      <c r="J1466" t="s">
        <v>23</v>
      </c>
      <c r="K1466" t="s">
        <v>30</v>
      </c>
      <c r="L1466" t="s">
        <v>13</v>
      </c>
      <c r="M1466" t="s">
        <v>17</v>
      </c>
      <c r="N1466">
        <v>111.05</v>
      </c>
      <c r="O1466">
        <v>7321.05</v>
      </c>
      <c r="P1466" t="s">
        <v>14</v>
      </c>
    </row>
    <row r="1467" spans="1:16" x14ac:dyDescent="0.25">
      <c r="A1467" t="s">
        <v>2009</v>
      </c>
      <c r="B1467" t="s">
        <v>19</v>
      </c>
      <c r="C1467">
        <v>0</v>
      </c>
      <c r="D1467" t="s">
        <v>14</v>
      </c>
      <c r="E1467">
        <f>IF(D1467="Yes",1,0)</f>
        <v>0</v>
      </c>
      <c r="F1467" t="s">
        <v>14</v>
      </c>
      <c r="G1467">
        <f>IF(Table1[[#This Row],[Dependents]]="Yes",1,0)</f>
        <v>0</v>
      </c>
      <c r="H1467">
        <v>7</v>
      </c>
      <c r="I1467" t="s">
        <v>13</v>
      </c>
      <c r="J1467" t="s">
        <v>14</v>
      </c>
      <c r="K1467" t="s">
        <v>16</v>
      </c>
      <c r="L1467" t="s">
        <v>13</v>
      </c>
      <c r="M1467" t="s">
        <v>27</v>
      </c>
      <c r="N1467">
        <v>19.399999999999999</v>
      </c>
      <c r="O1467">
        <v>168.65</v>
      </c>
      <c r="P1467" t="s">
        <v>14</v>
      </c>
    </row>
    <row r="1468" spans="1:16" x14ac:dyDescent="0.25">
      <c r="A1468" t="s">
        <v>1490</v>
      </c>
      <c r="B1468" t="s">
        <v>12</v>
      </c>
      <c r="C1468">
        <v>1</v>
      </c>
      <c r="D1468" t="s">
        <v>14</v>
      </c>
      <c r="E1468">
        <f>IF(D1468="Yes",1,0)</f>
        <v>0</v>
      </c>
      <c r="F1468" t="s">
        <v>14</v>
      </c>
      <c r="G1468">
        <f>IF(Table1[[#This Row],[Dependents]]="Yes",1,0)</f>
        <v>0</v>
      </c>
      <c r="H1468">
        <v>1</v>
      </c>
      <c r="I1468" t="s">
        <v>13</v>
      </c>
      <c r="J1468" t="s">
        <v>23</v>
      </c>
      <c r="K1468" t="s">
        <v>16</v>
      </c>
      <c r="L1468" t="s">
        <v>13</v>
      </c>
      <c r="M1468" t="s">
        <v>27</v>
      </c>
      <c r="N1468">
        <v>70.599999999999994</v>
      </c>
      <c r="O1468">
        <v>70.599999999999994</v>
      </c>
      <c r="P1468" t="s">
        <v>14</v>
      </c>
    </row>
    <row r="1469" spans="1:16" x14ac:dyDescent="0.25">
      <c r="A1469" t="s">
        <v>2011</v>
      </c>
      <c r="B1469" t="s">
        <v>19</v>
      </c>
      <c r="C1469">
        <v>0</v>
      </c>
      <c r="D1469" t="s">
        <v>13</v>
      </c>
      <c r="E1469">
        <f>IF(D1469="Yes",1,0)</f>
        <v>1</v>
      </c>
      <c r="F1469" t="s">
        <v>13</v>
      </c>
      <c r="G1469">
        <f>IF(Table1[[#This Row],[Dependents]]="Yes",1,0)</f>
        <v>1</v>
      </c>
      <c r="H1469">
        <v>34</v>
      </c>
      <c r="I1469" t="s">
        <v>13</v>
      </c>
      <c r="J1469" t="s">
        <v>15</v>
      </c>
      <c r="K1469" t="s">
        <v>20</v>
      </c>
      <c r="L1469" t="s">
        <v>14</v>
      </c>
      <c r="M1469" t="s">
        <v>21</v>
      </c>
      <c r="N1469">
        <v>77.2</v>
      </c>
      <c r="O1469">
        <v>2753.8</v>
      </c>
      <c r="P1469" t="s">
        <v>14</v>
      </c>
    </row>
    <row r="1470" spans="1:16" x14ac:dyDescent="0.25">
      <c r="A1470" t="s">
        <v>1492</v>
      </c>
      <c r="B1470" t="s">
        <v>12</v>
      </c>
      <c r="C1470">
        <v>1</v>
      </c>
      <c r="D1470" t="s">
        <v>14</v>
      </c>
      <c r="E1470">
        <f>IF(D1470="Yes",1,0)</f>
        <v>0</v>
      </c>
      <c r="F1470" t="s">
        <v>14</v>
      </c>
      <c r="G1470">
        <f>IF(Table1[[#This Row],[Dependents]]="Yes",1,0)</f>
        <v>0</v>
      </c>
      <c r="H1470">
        <v>28</v>
      </c>
      <c r="I1470" t="s">
        <v>13</v>
      </c>
      <c r="J1470" t="s">
        <v>15</v>
      </c>
      <c r="K1470" t="s">
        <v>16</v>
      </c>
      <c r="L1470" t="s">
        <v>14</v>
      </c>
      <c r="M1470" t="s">
        <v>21</v>
      </c>
      <c r="N1470">
        <v>64.45</v>
      </c>
      <c r="O1470">
        <v>1867.6</v>
      </c>
      <c r="P1470" t="s">
        <v>14</v>
      </c>
    </row>
    <row r="1471" spans="1:16" x14ac:dyDescent="0.25">
      <c r="A1471" t="s">
        <v>2012</v>
      </c>
      <c r="B1471" t="s">
        <v>19</v>
      </c>
      <c r="C1471">
        <v>0</v>
      </c>
      <c r="D1471" t="s">
        <v>14</v>
      </c>
      <c r="E1471">
        <f>IF(D1471="Yes",1,0)</f>
        <v>0</v>
      </c>
      <c r="F1471" t="s">
        <v>14</v>
      </c>
      <c r="G1471">
        <f>IF(Table1[[#This Row],[Dependents]]="Yes",1,0)</f>
        <v>0</v>
      </c>
      <c r="H1471">
        <v>3</v>
      </c>
      <c r="I1471" t="s">
        <v>13</v>
      </c>
      <c r="J1471" t="s">
        <v>14</v>
      </c>
      <c r="K1471" t="s">
        <v>20</v>
      </c>
      <c r="L1471" t="s">
        <v>13</v>
      </c>
      <c r="M1471" t="s">
        <v>27</v>
      </c>
      <c r="N1471">
        <v>19.45</v>
      </c>
      <c r="O1471">
        <v>69.25</v>
      </c>
      <c r="P1471" t="s">
        <v>14</v>
      </c>
    </row>
    <row r="1472" spans="1:16" x14ac:dyDescent="0.25">
      <c r="A1472" t="s">
        <v>2016</v>
      </c>
      <c r="B1472" t="s">
        <v>19</v>
      </c>
      <c r="C1472">
        <v>0</v>
      </c>
      <c r="D1472" t="s">
        <v>13</v>
      </c>
      <c r="E1472">
        <f>IF(D1472="Yes",1,0)</f>
        <v>1</v>
      </c>
      <c r="F1472" t="s">
        <v>14</v>
      </c>
      <c r="G1472">
        <f>IF(Table1[[#This Row],[Dependents]]="Yes",1,0)</f>
        <v>0</v>
      </c>
      <c r="H1472">
        <v>46</v>
      </c>
      <c r="I1472" t="s">
        <v>13</v>
      </c>
      <c r="J1472" t="s">
        <v>14</v>
      </c>
      <c r="K1472" t="s">
        <v>16</v>
      </c>
      <c r="L1472" t="s">
        <v>14</v>
      </c>
      <c r="M1472" t="s">
        <v>17</v>
      </c>
      <c r="N1472">
        <v>19.600000000000001</v>
      </c>
      <c r="O1472">
        <v>851.2</v>
      </c>
      <c r="P1472" t="s">
        <v>14</v>
      </c>
    </row>
    <row r="1473" spans="1:16" x14ac:dyDescent="0.25">
      <c r="A1473" t="s">
        <v>1495</v>
      </c>
      <c r="B1473" t="s">
        <v>12</v>
      </c>
      <c r="C1473">
        <v>0</v>
      </c>
      <c r="D1473" t="s">
        <v>14</v>
      </c>
      <c r="E1473">
        <f>IF(D1473="Yes",1,0)</f>
        <v>0</v>
      </c>
      <c r="F1473" t="s">
        <v>13</v>
      </c>
      <c r="G1473">
        <f>IF(Table1[[#This Row],[Dependents]]="Yes",1,0)</f>
        <v>1</v>
      </c>
      <c r="H1473">
        <v>1</v>
      </c>
      <c r="I1473" t="s">
        <v>14</v>
      </c>
      <c r="J1473" t="s">
        <v>15</v>
      </c>
      <c r="K1473" t="s">
        <v>16</v>
      </c>
      <c r="L1473" t="s">
        <v>14</v>
      </c>
      <c r="M1473" t="s">
        <v>27</v>
      </c>
      <c r="N1473">
        <v>24.7</v>
      </c>
      <c r="O1473">
        <v>24.7</v>
      </c>
      <c r="P1473" t="s">
        <v>14</v>
      </c>
    </row>
    <row r="1474" spans="1:16" x14ac:dyDescent="0.25">
      <c r="A1474" t="s">
        <v>2019</v>
      </c>
      <c r="B1474" t="s">
        <v>19</v>
      </c>
      <c r="C1474">
        <v>0</v>
      </c>
      <c r="D1474" t="s">
        <v>14</v>
      </c>
      <c r="E1474">
        <f>IF(D1474="Yes",1,0)</f>
        <v>0</v>
      </c>
      <c r="F1474" t="s">
        <v>14</v>
      </c>
      <c r="G1474">
        <f>IF(Table1[[#This Row],[Dependents]]="Yes",1,0)</f>
        <v>0</v>
      </c>
      <c r="H1474">
        <v>1</v>
      </c>
      <c r="I1474" t="s">
        <v>13</v>
      </c>
      <c r="J1474" t="s">
        <v>14</v>
      </c>
      <c r="K1474" t="s">
        <v>16</v>
      </c>
      <c r="L1474" t="s">
        <v>14</v>
      </c>
      <c r="M1474" t="s">
        <v>21</v>
      </c>
      <c r="N1474">
        <v>19.649999999999999</v>
      </c>
      <c r="O1474">
        <v>19.649999999999999</v>
      </c>
      <c r="P1474" t="s">
        <v>14</v>
      </c>
    </row>
    <row r="1475" spans="1:16" x14ac:dyDescent="0.25">
      <c r="A1475" t="s">
        <v>2020</v>
      </c>
      <c r="B1475" t="s">
        <v>19</v>
      </c>
      <c r="C1475">
        <v>0</v>
      </c>
      <c r="D1475" t="s">
        <v>14</v>
      </c>
      <c r="E1475">
        <f>IF(D1475="Yes",1,0)</f>
        <v>0</v>
      </c>
      <c r="F1475" t="s">
        <v>14</v>
      </c>
      <c r="G1475">
        <f>IF(Table1[[#This Row],[Dependents]]="Yes",1,0)</f>
        <v>0</v>
      </c>
      <c r="H1475">
        <v>26</v>
      </c>
      <c r="I1475" t="s">
        <v>13</v>
      </c>
      <c r="J1475" t="s">
        <v>14</v>
      </c>
      <c r="K1475" t="s">
        <v>20</v>
      </c>
      <c r="L1475" t="s">
        <v>13</v>
      </c>
      <c r="M1475" t="s">
        <v>25</v>
      </c>
      <c r="N1475">
        <v>20.65</v>
      </c>
      <c r="O1475">
        <v>595.5</v>
      </c>
      <c r="P1475" t="s">
        <v>14</v>
      </c>
    </row>
    <row r="1476" spans="1:16" x14ac:dyDescent="0.25">
      <c r="A1476" t="s">
        <v>1498</v>
      </c>
      <c r="B1476" t="s">
        <v>12</v>
      </c>
      <c r="C1476">
        <v>0</v>
      </c>
      <c r="D1476" t="s">
        <v>13</v>
      </c>
      <c r="E1476">
        <f>IF(D1476="Yes",1,0)</f>
        <v>1</v>
      </c>
      <c r="F1476" t="s">
        <v>14</v>
      </c>
      <c r="G1476">
        <f>IF(Table1[[#This Row],[Dependents]]="Yes",1,0)</f>
        <v>0</v>
      </c>
      <c r="H1476">
        <v>71</v>
      </c>
      <c r="I1476" t="s">
        <v>14</v>
      </c>
      <c r="J1476" t="s">
        <v>15</v>
      </c>
      <c r="K1476" t="s">
        <v>30</v>
      </c>
      <c r="L1476" t="s">
        <v>13</v>
      </c>
      <c r="M1476" t="s">
        <v>21</v>
      </c>
      <c r="N1476">
        <v>47.6</v>
      </c>
      <c r="O1476">
        <v>3377.8</v>
      </c>
      <c r="P1476" t="s">
        <v>14</v>
      </c>
    </row>
    <row r="1477" spans="1:16" x14ac:dyDescent="0.25">
      <c r="A1477" t="s">
        <v>1499</v>
      </c>
      <c r="B1477" t="s">
        <v>12</v>
      </c>
      <c r="C1477">
        <v>0</v>
      </c>
      <c r="D1477" t="s">
        <v>13</v>
      </c>
      <c r="E1477">
        <f>IF(D1477="Yes",1,0)</f>
        <v>1</v>
      </c>
      <c r="F1477" t="s">
        <v>13</v>
      </c>
      <c r="G1477">
        <f>IF(Table1[[#This Row],[Dependents]]="Yes",1,0)</f>
        <v>1</v>
      </c>
      <c r="H1477">
        <v>69</v>
      </c>
      <c r="I1477" t="s">
        <v>13</v>
      </c>
      <c r="J1477" t="s">
        <v>14</v>
      </c>
      <c r="K1477" t="s">
        <v>30</v>
      </c>
      <c r="L1477" t="s">
        <v>14</v>
      </c>
      <c r="M1477" t="s">
        <v>27</v>
      </c>
      <c r="N1477">
        <v>19.399999999999999</v>
      </c>
      <c r="O1477">
        <v>1346.2</v>
      </c>
      <c r="P1477" t="s">
        <v>14</v>
      </c>
    </row>
    <row r="1478" spans="1:16" x14ac:dyDescent="0.25">
      <c r="A1478" t="s">
        <v>1500</v>
      </c>
      <c r="B1478" t="s">
        <v>12</v>
      </c>
      <c r="C1478">
        <v>0</v>
      </c>
      <c r="D1478" t="s">
        <v>14</v>
      </c>
      <c r="E1478">
        <f>IF(D1478="Yes",1,0)</f>
        <v>0</v>
      </c>
      <c r="F1478" t="s">
        <v>14</v>
      </c>
      <c r="G1478">
        <f>IF(Table1[[#This Row],[Dependents]]="Yes",1,0)</f>
        <v>0</v>
      </c>
      <c r="H1478">
        <v>48</v>
      </c>
      <c r="I1478" t="s">
        <v>13</v>
      </c>
      <c r="J1478" t="s">
        <v>23</v>
      </c>
      <c r="K1478" t="s">
        <v>16</v>
      </c>
      <c r="L1478" t="s">
        <v>13</v>
      </c>
      <c r="M1478" t="s">
        <v>17</v>
      </c>
      <c r="N1478">
        <v>103.85</v>
      </c>
      <c r="O1478">
        <v>4946.05</v>
      </c>
      <c r="P1478" t="s">
        <v>14</v>
      </c>
    </row>
    <row r="1479" spans="1:16" x14ac:dyDescent="0.25">
      <c r="A1479" t="s">
        <v>2022</v>
      </c>
      <c r="B1479" t="s">
        <v>19</v>
      </c>
      <c r="C1479">
        <v>0</v>
      </c>
      <c r="D1479" t="s">
        <v>14</v>
      </c>
      <c r="E1479">
        <f>IF(D1479="Yes",1,0)</f>
        <v>0</v>
      </c>
      <c r="F1479" t="s">
        <v>14</v>
      </c>
      <c r="G1479">
        <f>IF(Table1[[#This Row],[Dependents]]="Yes",1,0)</f>
        <v>0</v>
      </c>
      <c r="H1479">
        <v>25</v>
      </c>
      <c r="I1479" t="s">
        <v>13</v>
      </c>
      <c r="J1479" t="s">
        <v>23</v>
      </c>
      <c r="K1479" t="s">
        <v>30</v>
      </c>
      <c r="L1479" t="s">
        <v>14</v>
      </c>
      <c r="M1479" t="s">
        <v>21</v>
      </c>
      <c r="N1479">
        <v>99.3</v>
      </c>
      <c r="O1479">
        <v>2513.5</v>
      </c>
      <c r="P1479" t="s">
        <v>14</v>
      </c>
    </row>
    <row r="1480" spans="1:16" x14ac:dyDescent="0.25">
      <c r="A1480" t="s">
        <v>1502</v>
      </c>
      <c r="B1480" t="s">
        <v>12</v>
      </c>
      <c r="C1480">
        <v>0</v>
      </c>
      <c r="D1480" t="s">
        <v>14</v>
      </c>
      <c r="E1480">
        <f>IF(D1480="Yes",1,0)</f>
        <v>0</v>
      </c>
      <c r="F1480" t="s">
        <v>14</v>
      </c>
      <c r="G1480">
        <f>IF(Table1[[#This Row],[Dependents]]="Yes",1,0)</f>
        <v>0</v>
      </c>
      <c r="H1480">
        <v>2</v>
      </c>
      <c r="I1480" t="s">
        <v>13</v>
      </c>
      <c r="J1480" t="s">
        <v>15</v>
      </c>
      <c r="K1480" t="s">
        <v>16</v>
      </c>
      <c r="L1480" t="s">
        <v>13</v>
      </c>
      <c r="M1480" t="s">
        <v>17</v>
      </c>
      <c r="N1480">
        <v>49.4</v>
      </c>
      <c r="O1480">
        <v>106.55</v>
      </c>
      <c r="P1480" t="s">
        <v>13</v>
      </c>
    </row>
    <row r="1481" spans="1:16" x14ac:dyDescent="0.25">
      <c r="A1481" t="s">
        <v>2023</v>
      </c>
      <c r="B1481" t="s">
        <v>19</v>
      </c>
      <c r="C1481">
        <v>0</v>
      </c>
      <c r="D1481" t="s">
        <v>13</v>
      </c>
      <c r="E1481">
        <f>IF(D1481="Yes",1,0)</f>
        <v>1</v>
      </c>
      <c r="F1481" t="s">
        <v>13</v>
      </c>
      <c r="G1481">
        <f>IF(Table1[[#This Row],[Dependents]]="Yes",1,0)</f>
        <v>1</v>
      </c>
      <c r="H1481">
        <v>64</v>
      </c>
      <c r="I1481" t="s">
        <v>13</v>
      </c>
      <c r="J1481" t="s">
        <v>23</v>
      </c>
      <c r="K1481" t="s">
        <v>16</v>
      </c>
      <c r="L1481" t="s">
        <v>14</v>
      </c>
      <c r="M1481" t="s">
        <v>17</v>
      </c>
      <c r="N1481">
        <v>81.05</v>
      </c>
      <c r="O1481">
        <v>5135.3500000000004</v>
      </c>
      <c r="P1481" t="s">
        <v>14</v>
      </c>
    </row>
    <row r="1482" spans="1:16" x14ac:dyDescent="0.25">
      <c r="A1482" t="s">
        <v>2030</v>
      </c>
      <c r="B1482" t="s">
        <v>19</v>
      </c>
      <c r="C1482">
        <v>0</v>
      </c>
      <c r="D1482" t="s">
        <v>13</v>
      </c>
      <c r="E1482">
        <f>IF(D1482="Yes",1,0)</f>
        <v>1</v>
      </c>
      <c r="F1482" t="s">
        <v>14</v>
      </c>
      <c r="G1482">
        <f>IF(Table1[[#This Row],[Dependents]]="Yes",1,0)</f>
        <v>0</v>
      </c>
      <c r="H1482">
        <v>24</v>
      </c>
      <c r="I1482" t="s">
        <v>14</v>
      </c>
      <c r="J1482" t="s">
        <v>15</v>
      </c>
      <c r="K1482" t="s">
        <v>16</v>
      </c>
      <c r="L1482" t="s">
        <v>14</v>
      </c>
      <c r="M1482" t="s">
        <v>17</v>
      </c>
      <c r="N1482">
        <v>29.1</v>
      </c>
      <c r="O1482">
        <v>688</v>
      </c>
      <c r="P1482" t="s">
        <v>14</v>
      </c>
    </row>
    <row r="1483" spans="1:16" x14ac:dyDescent="0.25">
      <c r="A1483" t="s">
        <v>2031</v>
      </c>
      <c r="B1483" t="s">
        <v>19</v>
      </c>
      <c r="C1483">
        <v>0</v>
      </c>
      <c r="D1483" t="s">
        <v>14</v>
      </c>
      <c r="E1483">
        <f>IF(D1483="Yes",1,0)</f>
        <v>0</v>
      </c>
      <c r="F1483" t="s">
        <v>14</v>
      </c>
      <c r="G1483">
        <f>IF(Table1[[#This Row],[Dependents]]="Yes",1,0)</f>
        <v>0</v>
      </c>
      <c r="H1483">
        <v>6</v>
      </c>
      <c r="I1483" t="s">
        <v>13</v>
      </c>
      <c r="J1483" t="s">
        <v>15</v>
      </c>
      <c r="K1483" t="s">
        <v>16</v>
      </c>
      <c r="L1483" t="s">
        <v>14</v>
      </c>
      <c r="M1483" t="s">
        <v>27</v>
      </c>
      <c r="N1483">
        <v>50.05</v>
      </c>
      <c r="O1483">
        <v>288.35000000000002</v>
      </c>
      <c r="P1483" t="s">
        <v>14</v>
      </c>
    </row>
    <row r="1484" spans="1:16" x14ac:dyDescent="0.25">
      <c r="A1484" t="s">
        <v>2034</v>
      </c>
      <c r="B1484" t="s">
        <v>19</v>
      </c>
      <c r="C1484">
        <v>0</v>
      </c>
      <c r="D1484" t="s">
        <v>14</v>
      </c>
      <c r="E1484">
        <f>IF(D1484="Yes",1,0)</f>
        <v>0</v>
      </c>
      <c r="F1484" t="s">
        <v>14</v>
      </c>
      <c r="G1484">
        <f>IF(Table1[[#This Row],[Dependents]]="Yes",1,0)</f>
        <v>0</v>
      </c>
      <c r="H1484">
        <v>10</v>
      </c>
      <c r="I1484" t="s">
        <v>13</v>
      </c>
      <c r="J1484" t="s">
        <v>14</v>
      </c>
      <c r="K1484" t="s">
        <v>16</v>
      </c>
      <c r="L1484" t="s">
        <v>14</v>
      </c>
      <c r="M1484" t="s">
        <v>17</v>
      </c>
      <c r="N1484">
        <v>20</v>
      </c>
      <c r="O1484">
        <v>185.4</v>
      </c>
      <c r="P1484" t="s">
        <v>14</v>
      </c>
    </row>
    <row r="1485" spans="1:16" x14ac:dyDescent="0.25">
      <c r="A1485" t="s">
        <v>2036</v>
      </c>
      <c r="B1485" t="s">
        <v>19</v>
      </c>
      <c r="C1485">
        <v>1</v>
      </c>
      <c r="D1485" t="s">
        <v>14</v>
      </c>
      <c r="E1485">
        <f>IF(D1485="Yes",1,0)</f>
        <v>0</v>
      </c>
      <c r="F1485" t="s">
        <v>14</v>
      </c>
      <c r="G1485">
        <f>IF(Table1[[#This Row],[Dependents]]="Yes",1,0)</f>
        <v>0</v>
      </c>
      <c r="H1485">
        <v>7</v>
      </c>
      <c r="I1485" t="s">
        <v>14</v>
      </c>
      <c r="J1485" t="s">
        <v>15</v>
      </c>
      <c r="K1485" t="s">
        <v>16</v>
      </c>
      <c r="L1485" t="s">
        <v>13</v>
      </c>
      <c r="M1485" t="s">
        <v>17</v>
      </c>
      <c r="N1485">
        <v>44.4</v>
      </c>
      <c r="O1485">
        <v>265.8</v>
      </c>
      <c r="P1485" t="s">
        <v>14</v>
      </c>
    </row>
    <row r="1486" spans="1:16" x14ac:dyDescent="0.25">
      <c r="A1486" t="s">
        <v>1508</v>
      </c>
      <c r="B1486" t="s">
        <v>12</v>
      </c>
      <c r="C1486">
        <v>0</v>
      </c>
      <c r="D1486" t="s">
        <v>13</v>
      </c>
      <c r="E1486">
        <f>IF(D1486="Yes",1,0)</f>
        <v>1</v>
      </c>
      <c r="F1486" t="s">
        <v>13</v>
      </c>
      <c r="G1486">
        <f>IF(Table1[[#This Row],[Dependents]]="Yes",1,0)</f>
        <v>1</v>
      </c>
      <c r="H1486">
        <v>30</v>
      </c>
      <c r="I1486" t="s">
        <v>13</v>
      </c>
      <c r="J1486" t="s">
        <v>14</v>
      </c>
      <c r="K1486" t="s">
        <v>20</v>
      </c>
      <c r="L1486" t="s">
        <v>14</v>
      </c>
      <c r="M1486" t="s">
        <v>21</v>
      </c>
      <c r="N1486">
        <v>19.55</v>
      </c>
      <c r="O1486">
        <v>608.5</v>
      </c>
      <c r="P1486" t="s">
        <v>14</v>
      </c>
    </row>
    <row r="1487" spans="1:16" x14ac:dyDescent="0.25">
      <c r="A1487" t="s">
        <v>1509</v>
      </c>
      <c r="B1487" t="s">
        <v>12</v>
      </c>
      <c r="C1487">
        <v>0</v>
      </c>
      <c r="D1487" t="s">
        <v>14</v>
      </c>
      <c r="E1487">
        <f>IF(D1487="Yes",1,0)</f>
        <v>0</v>
      </c>
      <c r="F1487" t="s">
        <v>14</v>
      </c>
      <c r="G1487">
        <f>IF(Table1[[#This Row],[Dependents]]="Yes",1,0)</f>
        <v>0</v>
      </c>
      <c r="H1487">
        <v>34</v>
      </c>
      <c r="I1487" t="s">
        <v>13</v>
      </c>
      <c r="J1487" t="s">
        <v>23</v>
      </c>
      <c r="K1487" t="s">
        <v>16</v>
      </c>
      <c r="L1487" t="s">
        <v>14</v>
      </c>
      <c r="M1487" t="s">
        <v>17</v>
      </c>
      <c r="N1487">
        <v>85.35</v>
      </c>
      <c r="O1487">
        <v>2896.6</v>
      </c>
      <c r="P1487" t="s">
        <v>14</v>
      </c>
    </row>
    <row r="1488" spans="1:16" x14ac:dyDescent="0.25">
      <c r="A1488" t="s">
        <v>2037</v>
      </c>
      <c r="B1488" t="s">
        <v>19</v>
      </c>
      <c r="C1488">
        <v>0</v>
      </c>
      <c r="D1488" t="s">
        <v>13</v>
      </c>
      <c r="E1488">
        <f>IF(D1488="Yes",1,0)</f>
        <v>1</v>
      </c>
      <c r="F1488" t="s">
        <v>13</v>
      </c>
      <c r="G1488">
        <f>IF(Table1[[#This Row],[Dependents]]="Yes",1,0)</f>
        <v>1</v>
      </c>
      <c r="H1488">
        <v>38</v>
      </c>
      <c r="I1488" t="s">
        <v>13</v>
      </c>
      <c r="J1488" t="s">
        <v>15</v>
      </c>
      <c r="K1488" t="s">
        <v>30</v>
      </c>
      <c r="L1488" t="s">
        <v>13</v>
      </c>
      <c r="M1488" t="s">
        <v>21</v>
      </c>
      <c r="N1488">
        <v>85.4</v>
      </c>
      <c r="O1488">
        <v>3297</v>
      </c>
      <c r="P1488" t="s">
        <v>14</v>
      </c>
    </row>
    <row r="1489" spans="1:16" x14ac:dyDescent="0.25">
      <c r="A1489" t="s">
        <v>2041</v>
      </c>
      <c r="B1489" t="s">
        <v>19</v>
      </c>
      <c r="C1489">
        <v>0</v>
      </c>
      <c r="D1489" t="s">
        <v>14</v>
      </c>
      <c r="E1489">
        <f>IF(D1489="Yes",1,0)</f>
        <v>0</v>
      </c>
      <c r="F1489" t="s">
        <v>13</v>
      </c>
      <c r="G1489">
        <f>IF(Table1[[#This Row],[Dependents]]="Yes",1,0)</f>
        <v>1</v>
      </c>
      <c r="H1489">
        <v>27</v>
      </c>
      <c r="I1489" t="s">
        <v>13</v>
      </c>
      <c r="J1489" t="s">
        <v>15</v>
      </c>
      <c r="K1489" t="s">
        <v>20</v>
      </c>
      <c r="L1489" t="s">
        <v>14</v>
      </c>
      <c r="M1489" t="s">
        <v>27</v>
      </c>
      <c r="N1489">
        <v>56.2</v>
      </c>
      <c r="O1489">
        <v>1567.55</v>
      </c>
      <c r="P1489" t="s">
        <v>14</v>
      </c>
    </row>
    <row r="1490" spans="1:16" x14ac:dyDescent="0.25">
      <c r="A1490" t="s">
        <v>1512</v>
      </c>
      <c r="B1490" t="s">
        <v>12</v>
      </c>
      <c r="C1490">
        <v>0</v>
      </c>
      <c r="D1490" t="s">
        <v>14</v>
      </c>
      <c r="E1490">
        <f>IF(D1490="Yes",1,0)</f>
        <v>0</v>
      </c>
      <c r="F1490" t="s">
        <v>14</v>
      </c>
      <c r="G1490">
        <f>IF(Table1[[#This Row],[Dependents]]="Yes",1,0)</f>
        <v>0</v>
      </c>
      <c r="H1490">
        <v>49</v>
      </c>
      <c r="I1490" t="s">
        <v>13</v>
      </c>
      <c r="J1490" t="s">
        <v>15</v>
      </c>
      <c r="K1490" t="s">
        <v>16</v>
      </c>
      <c r="L1490" t="s">
        <v>13</v>
      </c>
      <c r="M1490" t="s">
        <v>25</v>
      </c>
      <c r="N1490">
        <v>59.75</v>
      </c>
      <c r="O1490">
        <v>2934.3</v>
      </c>
      <c r="P1490" t="s">
        <v>13</v>
      </c>
    </row>
    <row r="1491" spans="1:16" x14ac:dyDescent="0.25">
      <c r="A1491" t="s">
        <v>2042</v>
      </c>
      <c r="B1491" t="s">
        <v>19</v>
      </c>
      <c r="C1491">
        <v>0</v>
      </c>
      <c r="D1491" t="s">
        <v>14</v>
      </c>
      <c r="E1491">
        <f>IF(D1491="Yes",1,0)</f>
        <v>0</v>
      </c>
      <c r="F1491" t="s">
        <v>13</v>
      </c>
      <c r="G1491">
        <f>IF(Table1[[#This Row],[Dependents]]="Yes",1,0)</f>
        <v>1</v>
      </c>
      <c r="H1491">
        <v>71</v>
      </c>
      <c r="I1491" t="s">
        <v>13</v>
      </c>
      <c r="J1491" t="s">
        <v>23</v>
      </c>
      <c r="K1491" t="s">
        <v>20</v>
      </c>
      <c r="L1491" t="s">
        <v>13</v>
      </c>
      <c r="M1491" t="s">
        <v>25</v>
      </c>
      <c r="N1491">
        <v>85.45</v>
      </c>
      <c r="O1491">
        <v>6028.95</v>
      </c>
      <c r="P1491" t="s">
        <v>14</v>
      </c>
    </row>
    <row r="1492" spans="1:16" x14ac:dyDescent="0.25">
      <c r="A1492" t="s">
        <v>2045</v>
      </c>
      <c r="B1492" t="s">
        <v>19</v>
      </c>
      <c r="C1492">
        <v>0</v>
      </c>
      <c r="D1492" t="s">
        <v>14</v>
      </c>
      <c r="E1492">
        <f>IF(D1492="Yes",1,0)</f>
        <v>0</v>
      </c>
      <c r="F1492" t="s">
        <v>14</v>
      </c>
      <c r="G1492">
        <f>IF(Table1[[#This Row],[Dependents]]="Yes",1,0)</f>
        <v>0</v>
      </c>
      <c r="H1492">
        <v>4</v>
      </c>
      <c r="I1492" t="s">
        <v>13</v>
      </c>
      <c r="J1492" t="s">
        <v>23</v>
      </c>
      <c r="K1492" t="s">
        <v>16</v>
      </c>
      <c r="L1492" t="s">
        <v>13</v>
      </c>
      <c r="M1492" t="s">
        <v>17</v>
      </c>
      <c r="N1492">
        <v>80.099999999999994</v>
      </c>
      <c r="O1492">
        <v>336.15</v>
      </c>
      <c r="P1492" t="s">
        <v>14</v>
      </c>
    </row>
    <row r="1493" spans="1:16" x14ac:dyDescent="0.25">
      <c r="A1493" t="s">
        <v>2052</v>
      </c>
      <c r="B1493" t="s">
        <v>19</v>
      </c>
      <c r="C1493">
        <v>0</v>
      </c>
      <c r="D1493" t="s">
        <v>13</v>
      </c>
      <c r="E1493">
        <f>IF(D1493="Yes",1,0)</f>
        <v>1</v>
      </c>
      <c r="F1493" t="s">
        <v>14</v>
      </c>
      <c r="G1493">
        <f>IF(Table1[[#This Row],[Dependents]]="Yes",1,0)</f>
        <v>0</v>
      </c>
      <c r="H1493">
        <v>58</v>
      </c>
      <c r="I1493" t="s">
        <v>13</v>
      </c>
      <c r="J1493" t="s">
        <v>15</v>
      </c>
      <c r="K1493" t="s">
        <v>30</v>
      </c>
      <c r="L1493" t="s">
        <v>13</v>
      </c>
      <c r="M1493" t="s">
        <v>17</v>
      </c>
      <c r="N1493">
        <v>86.1</v>
      </c>
      <c r="O1493">
        <v>4890.5</v>
      </c>
      <c r="P1493" t="s">
        <v>14</v>
      </c>
    </row>
    <row r="1494" spans="1:16" x14ac:dyDescent="0.25">
      <c r="A1494" t="s">
        <v>2053</v>
      </c>
      <c r="B1494" t="s">
        <v>19</v>
      </c>
      <c r="C1494">
        <v>0</v>
      </c>
      <c r="D1494" t="s">
        <v>13</v>
      </c>
      <c r="E1494">
        <f>IF(D1494="Yes",1,0)</f>
        <v>1</v>
      </c>
      <c r="F1494" t="s">
        <v>13</v>
      </c>
      <c r="G1494">
        <f>IF(Table1[[#This Row],[Dependents]]="Yes",1,0)</f>
        <v>1</v>
      </c>
      <c r="H1494">
        <v>2</v>
      </c>
      <c r="I1494" t="s">
        <v>13</v>
      </c>
      <c r="J1494" t="s">
        <v>23</v>
      </c>
      <c r="K1494" t="s">
        <v>16</v>
      </c>
      <c r="L1494" t="s">
        <v>14</v>
      </c>
      <c r="M1494" t="s">
        <v>17</v>
      </c>
      <c r="N1494">
        <v>97.1</v>
      </c>
      <c r="O1494">
        <v>184.15</v>
      </c>
      <c r="P1494" t="s">
        <v>14</v>
      </c>
    </row>
    <row r="1495" spans="1:16" x14ac:dyDescent="0.25">
      <c r="A1495" t="s">
        <v>1517</v>
      </c>
      <c r="B1495" t="s">
        <v>12</v>
      </c>
      <c r="C1495">
        <v>0</v>
      </c>
      <c r="D1495" t="s">
        <v>13</v>
      </c>
      <c r="E1495">
        <f>IF(D1495="Yes",1,0)</f>
        <v>1</v>
      </c>
      <c r="F1495" t="s">
        <v>13</v>
      </c>
      <c r="G1495">
        <f>IF(Table1[[#This Row],[Dependents]]="Yes",1,0)</f>
        <v>1</v>
      </c>
      <c r="H1495">
        <v>23</v>
      </c>
      <c r="I1495" t="s">
        <v>13</v>
      </c>
      <c r="J1495" t="s">
        <v>23</v>
      </c>
      <c r="K1495" t="s">
        <v>16</v>
      </c>
      <c r="L1495" t="s">
        <v>13</v>
      </c>
      <c r="M1495" t="s">
        <v>25</v>
      </c>
      <c r="N1495">
        <v>75.3</v>
      </c>
      <c r="O1495">
        <v>1702.9</v>
      </c>
      <c r="P1495" t="s">
        <v>14</v>
      </c>
    </row>
    <row r="1496" spans="1:16" x14ac:dyDescent="0.25">
      <c r="A1496" t="s">
        <v>2054</v>
      </c>
      <c r="B1496" t="s">
        <v>19</v>
      </c>
      <c r="C1496">
        <v>1</v>
      </c>
      <c r="D1496" t="s">
        <v>14</v>
      </c>
      <c r="E1496">
        <f>IF(D1496="Yes",1,0)</f>
        <v>0</v>
      </c>
      <c r="F1496" t="s">
        <v>14</v>
      </c>
      <c r="G1496">
        <f>IF(Table1[[#This Row],[Dependents]]="Yes",1,0)</f>
        <v>0</v>
      </c>
      <c r="H1496">
        <v>37</v>
      </c>
      <c r="I1496" t="s">
        <v>14</v>
      </c>
      <c r="J1496" t="s">
        <v>15</v>
      </c>
      <c r="K1496" t="s">
        <v>16</v>
      </c>
      <c r="L1496" t="s">
        <v>14</v>
      </c>
      <c r="M1496" t="s">
        <v>17</v>
      </c>
      <c r="N1496">
        <v>36.65</v>
      </c>
      <c r="O1496">
        <v>1315</v>
      </c>
      <c r="P1496" t="s">
        <v>14</v>
      </c>
    </row>
    <row r="1497" spans="1:16" x14ac:dyDescent="0.25">
      <c r="A1497" t="s">
        <v>1519</v>
      </c>
      <c r="B1497" t="s">
        <v>12</v>
      </c>
      <c r="C1497">
        <v>0</v>
      </c>
      <c r="D1497" t="s">
        <v>14</v>
      </c>
      <c r="E1497">
        <f>IF(D1497="Yes",1,0)</f>
        <v>0</v>
      </c>
      <c r="F1497" t="s">
        <v>14</v>
      </c>
      <c r="G1497">
        <f>IF(Table1[[#This Row],[Dependents]]="Yes",1,0)</f>
        <v>0</v>
      </c>
      <c r="H1497">
        <v>1</v>
      </c>
      <c r="I1497" t="s">
        <v>13</v>
      </c>
      <c r="J1497" t="s">
        <v>14</v>
      </c>
      <c r="K1497" t="s">
        <v>16</v>
      </c>
      <c r="L1497" t="s">
        <v>13</v>
      </c>
      <c r="M1497" t="s">
        <v>27</v>
      </c>
      <c r="N1497">
        <v>20.149999999999999</v>
      </c>
      <c r="O1497">
        <v>20.149999999999999</v>
      </c>
      <c r="P1497" t="s">
        <v>13</v>
      </c>
    </row>
    <row r="1498" spans="1:16" x14ac:dyDescent="0.25">
      <c r="A1498" t="s">
        <v>2057</v>
      </c>
      <c r="B1498" t="s">
        <v>19</v>
      </c>
      <c r="C1498">
        <v>0</v>
      </c>
      <c r="D1498" t="s">
        <v>14</v>
      </c>
      <c r="E1498">
        <f>IF(D1498="Yes",1,0)</f>
        <v>0</v>
      </c>
      <c r="F1498" t="s">
        <v>14</v>
      </c>
      <c r="G1498">
        <f>IF(Table1[[#This Row],[Dependents]]="Yes",1,0)</f>
        <v>0</v>
      </c>
      <c r="H1498">
        <v>68</v>
      </c>
      <c r="I1498" t="s">
        <v>13</v>
      </c>
      <c r="J1498" t="s">
        <v>14</v>
      </c>
      <c r="K1498" t="s">
        <v>30</v>
      </c>
      <c r="L1498" t="s">
        <v>14</v>
      </c>
      <c r="M1498" t="s">
        <v>27</v>
      </c>
      <c r="N1498">
        <v>24.55</v>
      </c>
      <c r="O1498">
        <v>1657.4</v>
      </c>
      <c r="P1498" t="s">
        <v>14</v>
      </c>
    </row>
    <row r="1499" spans="1:16" x14ac:dyDescent="0.25">
      <c r="A1499" t="s">
        <v>1521</v>
      </c>
      <c r="B1499" t="s">
        <v>12</v>
      </c>
      <c r="C1499">
        <v>1</v>
      </c>
      <c r="D1499" t="s">
        <v>13</v>
      </c>
      <c r="E1499">
        <f>IF(D1499="Yes",1,0)</f>
        <v>1</v>
      </c>
      <c r="F1499" t="s">
        <v>14</v>
      </c>
      <c r="G1499">
        <f>IF(Table1[[#This Row],[Dependents]]="Yes",1,0)</f>
        <v>0</v>
      </c>
      <c r="H1499">
        <v>32</v>
      </c>
      <c r="I1499" t="s">
        <v>13</v>
      </c>
      <c r="J1499" t="s">
        <v>23</v>
      </c>
      <c r="K1499" t="s">
        <v>16</v>
      </c>
      <c r="L1499" t="s">
        <v>13</v>
      </c>
      <c r="M1499" t="s">
        <v>17</v>
      </c>
      <c r="N1499">
        <v>93.2</v>
      </c>
      <c r="O1499">
        <v>2931</v>
      </c>
      <c r="P1499" t="s">
        <v>13</v>
      </c>
    </row>
    <row r="1500" spans="1:16" x14ac:dyDescent="0.25">
      <c r="A1500" t="s">
        <v>2063</v>
      </c>
      <c r="B1500" t="s">
        <v>19</v>
      </c>
      <c r="C1500">
        <v>0</v>
      </c>
      <c r="D1500" t="s">
        <v>14</v>
      </c>
      <c r="E1500">
        <f>IF(D1500="Yes",1,0)</f>
        <v>0</v>
      </c>
      <c r="F1500" t="s">
        <v>14</v>
      </c>
      <c r="G1500">
        <f>IF(Table1[[#This Row],[Dependents]]="Yes",1,0)</f>
        <v>0</v>
      </c>
      <c r="H1500">
        <v>53</v>
      </c>
      <c r="I1500" t="s">
        <v>13</v>
      </c>
      <c r="J1500" t="s">
        <v>14</v>
      </c>
      <c r="K1500" t="s">
        <v>20</v>
      </c>
      <c r="L1500" t="s">
        <v>14</v>
      </c>
      <c r="M1500" t="s">
        <v>21</v>
      </c>
      <c r="N1500">
        <v>24.05</v>
      </c>
      <c r="O1500">
        <v>1301.9000000000001</v>
      </c>
      <c r="P1500" t="s">
        <v>14</v>
      </c>
    </row>
    <row r="1501" spans="1:16" x14ac:dyDescent="0.25">
      <c r="A1501" t="s">
        <v>1523</v>
      </c>
      <c r="B1501" t="s">
        <v>12</v>
      </c>
      <c r="C1501">
        <v>0</v>
      </c>
      <c r="D1501" t="s">
        <v>14</v>
      </c>
      <c r="E1501">
        <f>IF(D1501="Yes",1,0)</f>
        <v>0</v>
      </c>
      <c r="F1501" t="s">
        <v>14</v>
      </c>
      <c r="G1501">
        <f>IF(Table1[[#This Row],[Dependents]]="Yes",1,0)</f>
        <v>0</v>
      </c>
      <c r="H1501">
        <v>4</v>
      </c>
      <c r="I1501" t="s">
        <v>14</v>
      </c>
      <c r="J1501" t="s">
        <v>15</v>
      </c>
      <c r="K1501" t="s">
        <v>16</v>
      </c>
      <c r="L1501" t="s">
        <v>13</v>
      </c>
      <c r="M1501" t="s">
        <v>17</v>
      </c>
      <c r="N1501">
        <v>33.65</v>
      </c>
      <c r="O1501">
        <v>137.85</v>
      </c>
      <c r="P1501" t="s">
        <v>13</v>
      </c>
    </row>
    <row r="1502" spans="1:16" x14ac:dyDescent="0.25">
      <c r="A1502" t="s">
        <v>1524</v>
      </c>
      <c r="B1502" t="s">
        <v>12</v>
      </c>
      <c r="C1502">
        <v>0</v>
      </c>
      <c r="D1502" t="s">
        <v>14</v>
      </c>
      <c r="E1502">
        <f>IF(D1502="Yes",1,0)</f>
        <v>0</v>
      </c>
      <c r="F1502" t="s">
        <v>14</v>
      </c>
      <c r="G1502">
        <f>IF(Table1[[#This Row],[Dependents]]="Yes",1,0)</f>
        <v>0</v>
      </c>
      <c r="H1502">
        <v>36</v>
      </c>
      <c r="I1502" t="s">
        <v>13</v>
      </c>
      <c r="J1502" t="s">
        <v>15</v>
      </c>
      <c r="K1502" t="s">
        <v>20</v>
      </c>
      <c r="L1502" t="s">
        <v>14</v>
      </c>
      <c r="M1502" t="s">
        <v>17</v>
      </c>
      <c r="N1502">
        <v>55.8</v>
      </c>
      <c r="O1502">
        <v>1941.5</v>
      </c>
      <c r="P1502" t="s">
        <v>14</v>
      </c>
    </row>
    <row r="1503" spans="1:16" x14ac:dyDescent="0.25">
      <c r="A1503" t="s">
        <v>1525</v>
      </c>
      <c r="B1503" t="s">
        <v>12</v>
      </c>
      <c r="C1503">
        <v>0</v>
      </c>
      <c r="D1503" t="s">
        <v>14</v>
      </c>
      <c r="E1503">
        <f>IF(D1503="Yes",1,0)</f>
        <v>0</v>
      </c>
      <c r="F1503" t="s">
        <v>14</v>
      </c>
      <c r="G1503">
        <f>IF(Table1[[#This Row],[Dependents]]="Yes",1,0)</f>
        <v>0</v>
      </c>
      <c r="H1503">
        <v>50</v>
      </c>
      <c r="I1503" t="s">
        <v>14</v>
      </c>
      <c r="J1503" t="s">
        <v>15</v>
      </c>
      <c r="K1503" t="s">
        <v>30</v>
      </c>
      <c r="L1503" t="s">
        <v>14</v>
      </c>
      <c r="M1503" t="s">
        <v>25</v>
      </c>
      <c r="N1503">
        <v>39.700000000000003</v>
      </c>
      <c r="O1503">
        <v>1932.75</v>
      </c>
      <c r="P1503" t="s">
        <v>14</v>
      </c>
    </row>
    <row r="1504" spans="1:16" x14ac:dyDescent="0.25">
      <c r="A1504" t="s">
        <v>1526</v>
      </c>
      <c r="B1504" t="s">
        <v>12</v>
      </c>
      <c r="C1504">
        <v>0</v>
      </c>
      <c r="D1504" t="s">
        <v>13</v>
      </c>
      <c r="E1504">
        <f>IF(D1504="Yes",1,0)</f>
        <v>1</v>
      </c>
      <c r="F1504" t="s">
        <v>13</v>
      </c>
      <c r="G1504">
        <f>IF(Table1[[#This Row],[Dependents]]="Yes",1,0)</f>
        <v>1</v>
      </c>
      <c r="H1504">
        <v>48</v>
      </c>
      <c r="I1504" t="s">
        <v>14</v>
      </c>
      <c r="J1504" t="s">
        <v>15</v>
      </c>
      <c r="K1504" t="s">
        <v>16</v>
      </c>
      <c r="L1504" t="s">
        <v>13</v>
      </c>
      <c r="M1504" t="s">
        <v>25</v>
      </c>
      <c r="N1504">
        <v>29.5</v>
      </c>
      <c r="O1504">
        <v>1423.05</v>
      </c>
      <c r="P1504" t="s">
        <v>14</v>
      </c>
    </row>
    <row r="1505" spans="1:16" x14ac:dyDescent="0.25">
      <c r="A1505" t="s">
        <v>2065</v>
      </c>
      <c r="B1505" t="s">
        <v>19</v>
      </c>
      <c r="C1505">
        <v>0</v>
      </c>
      <c r="D1505" t="s">
        <v>13</v>
      </c>
      <c r="E1505">
        <f>IF(D1505="Yes",1,0)</f>
        <v>1</v>
      </c>
      <c r="F1505" t="s">
        <v>14</v>
      </c>
      <c r="G1505">
        <f>IF(Table1[[#This Row],[Dependents]]="Yes",1,0)</f>
        <v>0</v>
      </c>
      <c r="H1505">
        <v>39</v>
      </c>
      <c r="I1505" t="s">
        <v>13</v>
      </c>
      <c r="J1505" t="s">
        <v>14</v>
      </c>
      <c r="K1505" t="s">
        <v>30</v>
      </c>
      <c r="L1505" t="s">
        <v>13</v>
      </c>
      <c r="M1505" t="s">
        <v>21</v>
      </c>
      <c r="N1505">
        <v>20.45</v>
      </c>
      <c r="O1505">
        <v>790</v>
      </c>
      <c r="P1505" t="s">
        <v>14</v>
      </c>
    </row>
    <row r="1506" spans="1:16" x14ac:dyDescent="0.25">
      <c r="A1506" t="s">
        <v>2066</v>
      </c>
      <c r="B1506" t="s">
        <v>19</v>
      </c>
      <c r="C1506">
        <v>0</v>
      </c>
      <c r="D1506" t="s">
        <v>14</v>
      </c>
      <c r="E1506">
        <f>IF(D1506="Yes",1,0)</f>
        <v>0</v>
      </c>
      <c r="F1506" t="s">
        <v>14</v>
      </c>
      <c r="G1506">
        <f>IF(Table1[[#This Row],[Dependents]]="Yes",1,0)</f>
        <v>0</v>
      </c>
      <c r="H1506">
        <v>15</v>
      </c>
      <c r="I1506" t="s">
        <v>13</v>
      </c>
      <c r="J1506" t="s">
        <v>14</v>
      </c>
      <c r="K1506" t="s">
        <v>16</v>
      </c>
      <c r="L1506" t="s">
        <v>13</v>
      </c>
      <c r="M1506" t="s">
        <v>17</v>
      </c>
      <c r="N1506">
        <v>26.35</v>
      </c>
      <c r="O1506">
        <v>378.6</v>
      </c>
      <c r="P1506" t="s">
        <v>14</v>
      </c>
    </row>
    <row r="1507" spans="1:16" x14ac:dyDescent="0.25">
      <c r="A1507" t="s">
        <v>1529</v>
      </c>
      <c r="B1507" t="s">
        <v>12</v>
      </c>
      <c r="C1507">
        <v>0</v>
      </c>
      <c r="D1507" t="s">
        <v>14</v>
      </c>
      <c r="E1507">
        <f>IF(D1507="Yes",1,0)</f>
        <v>0</v>
      </c>
      <c r="F1507" t="s">
        <v>14</v>
      </c>
      <c r="G1507">
        <f>IF(Table1[[#This Row],[Dependents]]="Yes",1,0)</f>
        <v>0</v>
      </c>
      <c r="H1507">
        <v>1</v>
      </c>
      <c r="I1507" t="s">
        <v>13</v>
      </c>
      <c r="J1507" t="s">
        <v>14</v>
      </c>
      <c r="K1507" t="s">
        <v>16</v>
      </c>
      <c r="L1507" t="s">
        <v>14</v>
      </c>
      <c r="M1507" t="s">
        <v>17</v>
      </c>
      <c r="N1507">
        <v>19.3</v>
      </c>
      <c r="O1507">
        <v>19.3</v>
      </c>
      <c r="P1507" t="s">
        <v>13</v>
      </c>
    </row>
    <row r="1508" spans="1:16" x14ac:dyDescent="0.25">
      <c r="A1508" t="s">
        <v>2068</v>
      </c>
      <c r="B1508" t="s">
        <v>19</v>
      </c>
      <c r="C1508">
        <v>0</v>
      </c>
      <c r="D1508" t="s">
        <v>14</v>
      </c>
      <c r="E1508">
        <f>IF(D1508="Yes",1,0)</f>
        <v>0</v>
      </c>
      <c r="F1508" t="s">
        <v>14</v>
      </c>
      <c r="G1508">
        <f>IF(Table1[[#This Row],[Dependents]]="Yes",1,0)</f>
        <v>0</v>
      </c>
      <c r="H1508">
        <v>60</v>
      </c>
      <c r="I1508" t="s">
        <v>13</v>
      </c>
      <c r="J1508" t="s">
        <v>15</v>
      </c>
      <c r="K1508" t="s">
        <v>30</v>
      </c>
      <c r="L1508" t="s">
        <v>14</v>
      </c>
      <c r="M1508" t="s">
        <v>17</v>
      </c>
      <c r="N1508">
        <v>61.4</v>
      </c>
      <c r="O1508">
        <v>3638.25</v>
      </c>
      <c r="P1508" t="s">
        <v>14</v>
      </c>
    </row>
    <row r="1509" spans="1:16" x14ac:dyDescent="0.25">
      <c r="A1509" t="s">
        <v>2070</v>
      </c>
      <c r="B1509" t="s">
        <v>19</v>
      </c>
      <c r="C1509">
        <v>0</v>
      </c>
      <c r="D1509" t="s">
        <v>13</v>
      </c>
      <c r="E1509">
        <f>IF(D1509="Yes",1,0)</f>
        <v>1</v>
      </c>
      <c r="F1509" t="s">
        <v>14</v>
      </c>
      <c r="G1509">
        <f>IF(Table1[[#This Row],[Dependents]]="Yes",1,0)</f>
        <v>0</v>
      </c>
      <c r="H1509">
        <v>40</v>
      </c>
      <c r="I1509" t="s">
        <v>13</v>
      </c>
      <c r="J1509" t="s">
        <v>15</v>
      </c>
      <c r="K1509" t="s">
        <v>20</v>
      </c>
      <c r="L1509" t="s">
        <v>14</v>
      </c>
      <c r="M1509" t="s">
        <v>25</v>
      </c>
      <c r="N1509">
        <v>70.75</v>
      </c>
      <c r="O1509">
        <v>2921.75</v>
      </c>
      <c r="P1509" t="s">
        <v>14</v>
      </c>
    </row>
    <row r="1510" spans="1:16" x14ac:dyDescent="0.25">
      <c r="A1510" t="s">
        <v>2071</v>
      </c>
      <c r="B1510" t="s">
        <v>19</v>
      </c>
      <c r="C1510">
        <v>0</v>
      </c>
      <c r="D1510" t="s">
        <v>13</v>
      </c>
      <c r="E1510">
        <f>IF(D1510="Yes",1,0)</f>
        <v>1</v>
      </c>
      <c r="F1510" t="s">
        <v>13</v>
      </c>
      <c r="G1510">
        <f>IF(Table1[[#This Row],[Dependents]]="Yes",1,0)</f>
        <v>1</v>
      </c>
      <c r="H1510">
        <v>42</v>
      </c>
      <c r="I1510" t="s">
        <v>13</v>
      </c>
      <c r="J1510" t="s">
        <v>14</v>
      </c>
      <c r="K1510" t="s">
        <v>20</v>
      </c>
      <c r="L1510" t="s">
        <v>14</v>
      </c>
      <c r="M1510" t="s">
        <v>27</v>
      </c>
      <c r="N1510">
        <v>20.25</v>
      </c>
      <c r="O1510">
        <v>854.9</v>
      </c>
      <c r="P1510" t="s">
        <v>14</v>
      </c>
    </row>
    <row r="1511" spans="1:16" x14ac:dyDescent="0.25">
      <c r="A1511" t="s">
        <v>1533</v>
      </c>
      <c r="B1511" t="s">
        <v>12</v>
      </c>
      <c r="C1511">
        <v>0</v>
      </c>
      <c r="D1511" t="s">
        <v>13</v>
      </c>
      <c r="E1511">
        <f>IF(D1511="Yes",1,0)</f>
        <v>1</v>
      </c>
      <c r="F1511" t="s">
        <v>14</v>
      </c>
      <c r="G1511">
        <f>IF(Table1[[#This Row],[Dependents]]="Yes",1,0)</f>
        <v>0</v>
      </c>
      <c r="H1511">
        <v>37</v>
      </c>
      <c r="I1511" t="s">
        <v>13</v>
      </c>
      <c r="J1511" t="s">
        <v>23</v>
      </c>
      <c r="K1511" t="s">
        <v>20</v>
      </c>
      <c r="L1511" t="s">
        <v>13</v>
      </c>
      <c r="M1511" t="s">
        <v>17</v>
      </c>
      <c r="N1511">
        <v>99.2</v>
      </c>
      <c r="O1511">
        <v>3754.6</v>
      </c>
      <c r="P1511" t="s">
        <v>13</v>
      </c>
    </row>
    <row r="1512" spans="1:16" x14ac:dyDescent="0.25">
      <c r="A1512" t="s">
        <v>2073</v>
      </c>
      <c r="B1512" t="s">
        <v>19</v>
      </c>
      <c r="C1512">
        <v>0</v>
      </c>
      <c r="D1512" t="s">
        <v>14</v>
      </c>
      <c r="E1512">
        <f>IF(D1512="Yes",1,0)</f>
        <v>0</v>
      </c>
      <c r="F1512" t="s">
        <v>14</v>
      </c>
      <c r="G1512">
        <f>IF(Table1[[#This Row],[Dependents]]="Yes",1,0)</f>
        <v>0</v>
      </c>
      <c r="H1512">
        <v>49</v>
      </c>
      <c r="I1512" t="s">
        <v>13</v>
      </c>
      <c r="J1512" t="s">
        <v>23</v>
      </c>
      <c r="K1512" t="s">
        <v>16</v>
      </c>
      <c r="L1512" t="s">
        <v>14</v>
      </c>
      <c r="M1512" t="s">
        <v>17</v>
      </c>
      <c r="N1512">
        <v>98.7</v>
      </c>
      <c r="O1512">
        <v>4920.55</v>
      </c>
      <c r="P1512" t="s">
        <v>14</v>
      </c>
    </row>
    <row r="1513" spans="1:16" x14ac:dyDescent="0.25">
      <c r="A1513" t="s">
        <v>2077</v>
      </c>
      <c r="B1513" t="s">
        <v>19</v>
      </c>
      <c r="C1513">
        <v>0</v>
      </c>
      <c r="D1513" t="s">
        <v>14</v>
      </c>
      <c r="E1513">
        <f>IF(D1513="Yes",1,0)</f>
        <v>0</v>
      </c>
      <c r="F1513" t="s">
        <v>14</v>
      </c>
      <c r="G1513">
        <f>IF(Table1[[#This Row],[Dependents]]="Yes",1,0)</f>
        <v>0</v>
      </c>
      <c r="H1513">
        <v>3</v>
      </c>
      <c r="I1513" t="s">
        <v>14</v>
      </c>
      <c r="J1513" t="s">
        <v>15</v>
      </c>
      <c r="K1513" t="s">
        <v>16</v>
      </c>
      <c r="L1513" t="s">
        <v>14</v>
      </c>
      <c r="M1513" t="s">
        <v>17</v>
      </c>
      <c r="N1513">
        <v>25.1</v>
      </c>
      <c r="O1513">
        <v>79.8</v>
      </c>
      <c r="P1513" t="s">
        <v>14</v>
      </c>
    </row>
    <row r="1514" spans="1:16" x14ac:dyDescent="0.25">
      <c r="A1514" t="s">
        <v>1536</v>
      </c>
      <c r="B1514" t="s">
        <v>12</v>
      </c>
      <c r="C1514">
        <v>0</v>
      </c>
      <c r="D1514" t="s">
        <v>13</v>
      </c>
      <c r="E1514">
        <f>IF(D1514="Yes",1,0)</f>
        <v>1</v>
      </c>
      <c r="F1514" t="s">
        <v>14</v>
      </c>
      <c r="G1514">
        <f>IF(Table1[[#This Row],[Dependents]]="Yes",1,0)</f>
        <v>0</v>
      </c>
      <c r="H1514">
        <v>8</v>
      </c>
      <c r="I1514" t="s">
        <v>13</v>
      </c>
      <c r="J1514" t="s">
        <v>23</v>
      </c>
      <c r="K1514" t="s">
        <v>16</v>
      </c>
      <c r="L1514" t="s">
        <v>13</v>
      </c>
      <c r="M1514" t="s">
        <v>25</v>
      </c>
      <c r="N1514">
        <v>85.2</v>
      </c>
      <c r="O1514">
        <v>627.4</v>
      </c>
      <c r="P1514" t="s">
        <v>13</v>
      </c>
    </row>
    <row r="1515" spans="1:16" x14ac:dyDescent="0.25">
      <c r="A1515" t="s">
        <v>2086</v>
      </c>
      <c r="B1515" t="s">
        <v>19</v>
      </c>
      <c r="C1515">
        <v>0</v>
      </c>
      <c r="D1515" t="s">
        <v>13</v>
      </c>
      <c r="E1515">
        <f>IF(D1515="Yes",1,0)</f>
        <v>1</v>
      </c>
      <c r="F1515" t="s">
        <v>13</v>
      </c>
      <c r="G1515">
        <f>IF(Table1[[#This Row],[Dependents]]="Yes",1,0)</f>
        <v>1</v>
      </c>
      <c r="H1515">
        <v>42</v>
      </c>
      <c r="I1515" t="s">
        <v>13</v>
      </c>
      <c r="J1515" t="s">
        <v>14</v>
      </c>
      <c r="K1515" t="s">
        <v>30</v>
      </c>
      <c r="L1515" t="s">
        <v>14</v>
      </c>
      <c r="M1515" t="s">
        <v>27</v>
      </c>
      <c r="N1515">
        <v>19.350000000000001</v>
      </c>
      <c r="O1515">
        <v>867.3</v>
      </c>
      <c r="P1515" t="s">
        <v>14</v>
      </c>
    </row>
    <row r="1516" spans="1:16" x14ac:dyDescent="0.25">
      <c r="A1516" t="s">
        <v>2087</v>
      </c>
      <c r="B1516" t="s">
        <v>19</v>
      </c>
      <c r="C1516">
        <v>0</v>
      </c>
      <c r="D1516" t="s">
        <v>14</v>
      </c>
      <c r="E1516">
        <f>IF(D1516="Yes",1,0)</f>
        <v>0</v>
      </c>
      <c r="F1516" t="s">
        <v>14</v>
      </c>
      <c r="G1516">
        <f>IF(Table1[[#This Row],[Dependents]]="Yes",1,0)</f>
        <v>0</v>
      </c>
      <c r="H1516">
        <v>1</v>
      </c>
      <c r="I1516" t="s">
        <v>13</v>
      </c>
      <c r="J1516" t="s">
        <v>15</v>
      </c>
      <c r="K1516" t="s">
        <v>16</v>
      </c>
      <c r="L1516" t="s">
        <v>13</v>
      </c>
      <c r="M1516" t="s">
        <v>17</v>
      </c>
      <c r="N1516">
        <v>50.15</v>
      </c>
      <c r="O1516">
        <v>50.15</v>
      </c>
      <c r="P1516" t="s">
        <v>14</v>
      </c>
    </row>
    <row r="1517" spans="1:16" x14ac:dyDescent="0.25">
      <c r="A1517" t="s">
        <v>1539</v>
      </c>
      <c r="B1517" t="s">
        <v>12</v>
      </c>
      <c r="C1517">
        <v>0</v>
      </c>
      <c r="D1517" t="s">
        <v>14</v>
      </c>
      <c r="E1517">
        <f>IF(D1517="Yes",1,0)</f>
        <v>0</v>
      </c>
      <c r="F1517" t="s">
        <v>14</v>
      </c>
      <c r="G1517">
        <f>IF(Table1[[#This Row],[Dependents]]="Yes",1,0)</f>
        <v>0</v>
      </c>
      <c r="H1517">
        <v>3</v>
      </c>
      <c r="I1517" t="s">
        <v>13</v>
      </c>
      <c r="J1517" t="s">
        <v>14</v>
      </c>
      <c r="K1517" t="s">
        <v>16</v>
      </c>
      <c r="L1517" t="s">
        <v>14</v>
      </c>
      <c r="M1517" t="s">
        <v>17</v>
      </c>
      <c r="N1517">
        <v>20.2</v>
      </c>
      <c r="O1517">
        <v>65.95</v>
      </c>
      <c r="P1517" t="s">
        <v>14</v>
      </c>
    </row>
    <row r="1518" spans="1:16" x14ac:dyDescent="0.25">
      <c r="A1518" t="s">
        <v>2090</v>
      </c>
      <c r="B1518" t="s">
        <v>19</v>
      </c>
      <c r="C1518">
        <v>1</v>
      </c>
      <c r="D1518" t="s">
        <v>13</v>
      </c>
      <c r="E1518">
        <f>IF(D1518="Yes",1,0)</f>
        <v>1</v>
      </c>
      <c r="F1518" t="s">
        <v>14</v>
      </c>
      <c r="G1518">
        <f>IF(Table1[[#This Row],[Dependents]]="Yes",1,0)</f>
        <v>0</v>
      </c>
      <c r="H1518">
        <v>70</v>
      </c>
      <c r="I1518" t="s">
        <v>13</v>
      </c>
      <c r="J1518" t="s">
        <v>15</v>
      </c>
      <c r="K1518" t="s">
        <v>30</v>
      </c>
      <c r="L1518" t="s">
        <v>13</v>
      </c>
      <c r="M1518" t="s">
        <v>25</v>
      </c>
      <c r="N1518">
        <v>88.55</v>
      </c>
      <c r="O1518">
        <v>6306.5</v>
      </c>
      <c r="P1518" t="s">
        <v>14</v>
      </c>
    </row>
    <row r="1519" spans="1:16" x14ac:dyDescent="0.25">
      <c r="A1519" t="s">
        <v>1541</v>
      </c>
      <c r="B1519" t="s">
        <v>12</v>
      </c>
      <c r="C1519">
        <v>0</v>
      </c>
      <c r="D1519" t="s">
        <v>14</v>
      </c>
      <c r="E1519">
        <f>IF(D1519="Yes",1,0)</f>
        <v>0</v>
      </c>
      <c r="F1519" t="s">
        <v>14</v>
      </c>
      <c r="G1519">
        <f>IF(Table1[[#This Row],[Dependents]]="Yes",1,0)</f>
        <v>0</v>
      </c>
      <c r="H1519">
        <v>71</v>
      </c>
      <c r="I1519" t="s">
        <v>13</v>
      </c>
      <c r="J1519" t="s">
        <v>23</v>
      </c>
      <c r="K1519" t="s">
        <v>30</v>
      </c>
      <c r="L1519" t="s">
        <v>13</v>
      </c>
      <c r="M1519" t="s">
        <v>17</v>
      </c>
      <c r="N1519">
        <v>118.65</v>
      </c>
      <c r="O1519">
        <v>8477.6</v>
      </c>
      <c r="P1519" t="s">
        <v>14</v>
      </c>
    </row>
    <row r="1520" spans="1:16" x14ac:dyDescent="0.25">
      <c r="A1520" t="s">
        <v>2091</v>
      </c>
      <c r="B1520" t="s">
        <v>19</v>
      </c>
      <c r="C1520">
        <v>1</v>
      </c>
      <c r="D1520" t="s">
        <v>14</v>
      </c>
      <c r="E1520">
        <f>IF(D1520="Yes",1,0)</f>
        <v>0</v>
      </c>
      <c r="F1520" t="s">
        <v>14</v>
      </c>
      <c r="G1520">
        <f>IF(Table1[[#This Row],[Dependents]]="Yes",1,0)</f>
        <v>0</v>
      </c>
      <c r="H1520">
        <v>67</v>
      </c>
      <c r="I1520" t="s">
        <v>13</v>
      </c>
      <c r="J1520" t="s">
        <v>23</v>
      </c>
      <c r="K1520" t="s">
        <v>16</v>
      </c>
      <c r="L1520" t="s">
        <v>13</v>
      </c>
      <c r="M1520" t="s">
        <v>25</v>
      </c>
      <c r="N1520">
        <v>101.4</v>
      </c>
      <c r="O1520">
        <v>6841.05</v>
      </c>
      <c r="P1520" t="s">
        <v>14</v>
      </c>
    </row>
    <row r="1521" spans="1:16" x14ac:dyDescent="0.25">
      <c r="A1521" t="s">
        <v>1543</v>
      </c>
      <c r="B1521" t="s">
        <v>12</v>
      </c>
      <c r="C1521">
        <v>0</v>
      </c>
      <c r="D1521" t="s">
        <v>13</v>
      </c>
      <c r="E1521">
        <f>IF(D1521="Yes",1,0)</f>
        <v>1</v>
      </c>
      <c r="F1521" t="s">
        <v>13</v>
      </c>
      <c r="G1521">
        <f>IF(Table1[[#This Row],[Dependents]]="Yes",1,0)</f>
        <v>1</v>
      </c>
      <c r="H1521">
        <v>22</v>
      </c>
      <c r="I1521" t="s">
        <v>13</v>
      </c>
      <c r="J1521" t="s">
        <v>23</v>
      </c>
      <c r="K1521" t="s">
        <v>16</v>
      </c>
      <c r="L1521" t="s">
        <v>13</v>
      </c>
      <c r="M1521" t="s">
        <v>17</v>
      </c>
      <c r="N1521">
        <v>80.150000000000006</v>
      </c>
      <c r="O1521">
        <v>1790.65</v>
      </c>
      <c r="P1521" t="s">
        <v>14</v>
      </c>
    </row>
    <row r="1522" spans="1:16" x14ac:dyDescent="0.25">
      <c r="A1522" t="s">
        <v>2093</v>
      </c>
      <c r="B1522" t="s">
        <v>19</v>
      </c>
      <c r="C1522">
        <v>0</v>
      </c>
      <c r="D1522" t="s">
        <v>14</v>
      </c>
      <c r="E1522">
        <f>IF(D1522="Yes",1,0)</f>
        <v>0</v>
      </c>
      <c r="F1522" t="s">
        <v>14</v>
      </c>
      <c r="G1522">
        <f>IF(Table1[[#This Row],[Dependents]]="Yes",1,0)</f>
        <v>0</v>
      </c>
      <c r="H1522">
        <v>1</v>
      </c>
      <c r="I1522" t="s">
        <v>13</v>
      </c>
      <c r="J1522" t="s">
        <v>15</v>
      </c>
      <c r="K1522" t="s">
        <v>16</v>
      </c>
      <c r="L1522" t="s">
        <v>14</v>
      </c>
      <c r="M1522" t="s">
        <v>27</v>
      </c>
      <c r="N1522">
        <v>44.6</v>
      </c>
      <c r="O1522">
        <v>44.6</v>
      </c>
      <c r="P1522" t="s">
        <v>14</v>
      </c>
    </row>
    <row r="1523" spans="1:16" x14ac:dyDescent="0.25">
      <c r="A1523" t="s">
        <v>1545</v>
      </c>
      <c r="B1523" t="s">
        <v>12</v>
      </c>
      <c r="C1523">
        <v>0</v>
      </c>
      <c r="D1523" t="s">
        <v>14</v>
      </c>
      <c r="E1523">
        <f>IF(D1523="Yes",1,0)</f>
        <v>0</v>
      </c>
      <c r="F1523" t="s">
        <v>14</v>
      </c>
      <c r="G1523">
        <f>IF(Table1[[#This Row],[Dependents]]="Yes",1,0)</f>
        <v>0</v>
      </c>
      <c r="H1523">
        <v>12</v>
      </c>
      <c r="I1523" t="s">
        <v>13</v>
      </c>
      <c r="J1523" t="s">
        <v>15</v>
      </c>
      <c r="K1523" t="s">
        <v>20</v>
      </c>
      <c r="L1523" t="s">
        <v>13</v>
      </c>
      <c r="M1523" t="s">
        <v>27</v>
      </c>
      <c r="N1523">
        <v>75.849999999999994</v>
      </c>
      <c r="O1523">
        <v>854.45</v>
      </c>
      <c r="P1523" t="s">
        <v>14</v>
      </c>
    </row>
    <row r="1524" spans="1:16" x14ac:dyDescent="0.25">
      <c r="A1524" t="s">
        <v>2094</v>
      </c>
      <c r="B1524" t="s">
        <v>19</v>
      </c>
      <c r="C1524">
        <v>0</v>
      </c>
      <c r="D1524" t="s">
        <v>14</v>
      </c>
      <c r="E1524">
        <f>IF(D1524="Yes",1,0)</f>
        <v>0</v>
      </c>
      <c r="F1524" t="s">
        <v>14</v>
      </c>
      <c r="G1524">
        <f>IF(Table1[[#This Row],[Dependents]]="Yes",1,0)</f>
        <v>0</v>
      </c>
      <c r="H1524">
        <v>4</v>
      </c>
      <c r="I1524" t="s">
        <v>13</v>
      </c>
      <c r="J1524" t="s">
        <v>15</v>
      </c>
      <c r="K1524" t="s">
        <v>16</v>
      </c>
      <c r="L1524" t="s">
        <v>13</v>
      </c>
      <c r="M1524" t="s">
        <v>21</v>
      </c>
      <c r="N1524">
        <v>63.75</v>
      </c>
      <c r="O1524">
        <v>226.2</v>
      </c>
      <c r="P1524" t="s">
        <v>14</v>
      </c>
    </row>
    <row r="1525" spans="1:16" x14ac:dyDescent="0.25">
      <c r="A1525" t="s">
        <v>2096</v>
      </c>
      <c r="B1525" t="s">
        <v>19</v>
      </c>
      <c r="C1525">
        <v>0</v>
      </c>
      <c r="D1525" t="s">
        <v>14</v>
      </c>
      <c r="E1525">
        <f>IF(D1525="Yes",1,0)</f>
        <v>0</v>
      </c>
      <c r="F1525" t="s">
        <v>14</v>
      </c>
      <c r="G1525">
        <f>IF(Table1[[#This Row],[Dependents]]="Yes",1,0)</f>
        <v>0</v>
      </c>
      <c r="H1525">
        <v>26</v>
      </c>
      <c r="I1525" t="s">
        <v>13</v>
      </c>
      <c r="J1525" t="s">
        <v>23</v>
      </c>
      <c r="K1525" t="s">
        <v>16</v>
      </c>
      <c r="L1525" t="s">
        <v>13</v>
      </c>
      <c r="M1525" t="s">
        <v>17</v>
      </c>
      <c r="N1525">
        <v>85.75</v>
      </c>
      <c r="O1525">
        <v>2146.5</v>
      </c>
      <c r="P1525" t="s">
        <v>14</v>
      </c>
    </row>
    <row r="1526" spans="1:16" x14ac:dyDescent="0.25">
      <c r="A1526" t="s">
        <v>1548</v>
      </c>
      <c r="B1526" t="s">
        <v>12</v>
      </c>
      <c r="C1526">
        <v>0</v>
      </c>
      <c r="D1526" t="s">
        <v>13</v>
      </c>
      <c r="E1526">
        <f>IF(D1526="Yes",1,0)</f>
        <v>1</v>
      </c>
      <c r="F1526" t="s">
        <v>13</v>
      </c>
      <c r="G1526">
        <f>IF(Table1[[#This Row],[Dependents]]="Yes",1,0)</f>
        <v>1</v>
      </c>
      <c r="H1526">
        <v>67</v>
      </c>
      <c r="I1526" t="s">
        <v>13</v>
      </c>
      <c r="J1526" t="s">
        <v>15</v>
      </c>
      <c r="K1526" t="s">
        <v>30</v>
      </c>
      <c r="L1526" t="s">
        <v>13</v>
      </c>
      <c r="M1526" t="s">
        <v>17</v>
      </c>
      <c r="N1526">
        <v>75.5</v>
      </c>
      <c r="O1526">
        <v>5229.45</v>
      </c>
      <c r="P1526" t="s">
        <v>14</v>
      </c>
    </row>
    <row r="1527" spans="1:16" x14ac:dyDescent="0.25">
      <c r="A1527" t="s">
        <v>2102</v>
      </c>
      <c r="B1527" t="s">
        <v>19</v>
      </c>
      <c r="C1527">
        <v>0</v>
      </c>
      <c r="D1527" t="s">
        <v>14</v>
      </c>
      <c r="E1527">
        <f>IF(D1527="Yes",1,0)</f>
        <v>0</v>
      </c>
      <c r="F1527" t="s">
        <v>14</v>
      </c>
      <c r="G1527">
        <f>IF(Table1[[#This Row],[Dependents]]="Yes",1,0)</f>
        <v>0</v>
      </c>
      <c r="H1527">
        <v>19</v>
      </c>
      <c r="I1527" t="s">
        <v>13</v>
      </c>
      <c r="J1527" t="s">
        <v>14</v>
      </c>
      <c r="K1527" t="s">
        <v>20</v>
      </c>
      <c r="L1527" t="s">
        <v>13</v>
      </c>
      <c r="M1527" t="s">
        <v>25</v>
      </c>
      <c r="N1527">
        <v>19.7</v>
      </c>
      <c r="O1527">
        <v>386.5</v>
      </c>
      <c r="P1527" t="s">
        <v>14</v>
      </c>
    </row>
    <row r="1528" spans="1:16" x14ac:dyDescent="0.25">
      <c r="A1528" t="s">
        <v>2104</v>
      </c>
      <c r="B1528" t="s">
        <v>19</v>
      </c>
      <c r="C1528">
        <v>0</v>
      </c>
      <c r="D1528" t="s">
        <v>13</v>
      </c>
      <c r="E1528">
        <f>IF(D1528="Yes",1,0)</f>
        <v>1</v>
      </c>
      <c r="F1528" t="s">
        <v>14</v>
      </c>
      <c r="G1528">
        <f>IF(Table1[[#This Row],[Dependents]]="Yes",1,0)</f>
        <v>0</v>
      </c>
      <c r="H1528">
        <v>22</v>
      </c>
      <c r="I1528" t="s">
        <v>13</v>
      </c>
      <c r="J1528" t="s">
        <v>23</v>
      </c>
      <c r="K1528" t="s">
        <v>16</v>
      </c>
      <c r="L1528" t="s">
        <v>13</v>
      </c>
      <c r="M1528" t="s">
        <v>21</v>
      </c>
      <c r="N1528">
        <v>87</v>
      </c>
      <c r="O1528">
        <v>1850.65</v>
      </c>
      <c r="P1528" t="s">
        <v>14</v>
      </c>
    </row>
    <row r="1529" spans="1:16" x14ac:dyDescent="0.25">
      <c r="A1529" t="s">
        <v>2106</v>
      </c>
      <c r="B1529" t="s">
        <v>19</v>
      </c>
      <c r="C1529">
        <v>0</v>
      </c>
      <c r="D1529" t="s">
        <v>14</v>
      </c>
      <c r="E1529">
        <f>IF(D1529="Yes",1,0)</f>
        <v>0</v>
      </c>
      <c r="F1529" t="s">
        <v>14</v>
      </c>
      <c r="G1529">
        <f>IF(Table1[[#This Row],[Dependents]]="Yes",1,0)</f>
        <v>0</v>
      </c>
      <c r="H1529">
        <v>12</v>
      </c>
      <c r="I1529" t="s">
        <v>13</v>
      </c>
      <c r="J1529" t="s">
        <v>23</v>
      </c>
      <c r="K1529" t="s">
        <v>16</v>
      </c>
      <c r="L1529" t="s">
        <v>13</v>
      </c>
      <c r="M1529" t="s">
        <v>21</v>
      </c>
      <c r="N1529">
        <v>79.95</v>
      </c>
      <c r="O1529">
        <v>1043.4000000000001</v>
      </c>
      <c r="P1529" t="s">
        <v>14</v>
      </c>
    </row>
    <row r="1530" spans="1:16" x14ac:dyDescent="0.25">
      <c r="A1530" t="s">
        <v>2108</v>
      </c>
      <c r="B1530" t="s">
        <v>19</v>
      </c>
      <c r="C1530">
        <v>0</v>
      </c>
      <c r="D1530" t="s">
        <v>13</v>
      </c>
      <c r="E1530">
        <f>IF(D1530="Yes",1,0)</f>
        <v>1</v>
      </c>
      <c r="F1530" t="s">
        <v>13</v>
      </c>
      <c r="G1530">
        <f>IF(Table1[[#This Row],[Dependents]]="Yes",1,0)</f>
        <v>1</v>
      </c>
      <c r="H1530">
        <v>68</v>
      </c>
      <c r="I1530" t="s">
        <v>13</v>
      </c>
      <c r="J1530" t="s">
        <v>14</v>
      </c>
      <c r="K1530" t="s">
        <v>30</v>
      </c>
      <c r="L1530" t="s">
        <v>14</v>
      </c>
      <c r="M1530" t="s">
        <v>27</v>
      </c>
      <c r="N1530">
        <v>25.75</v>
      </c>
      <c r="O1530">
        <v>1686.15</v>
      </c>
      <c r="P1530" t="s">
        <v>14</v>
      </c>
    </row>
    <row r="1531" spans="1:16" x14ac:dyDescent="0.25">
      <c r="A1531" t="s">
        <v>2110</v>
      </c>
      <c r="B1531" t="s">
        <v>19</v>
      </c>
      <c r="C1531">
        <v>1</v>
      </c>
      <c r="D1531" t="s">
        <v>14</v>
      </c>
      <c r="E1531">
        <f>IF(D1531="Yes",1,0)</f>
        <v>0</v>
      </c>
      <c r="F1531" t="s">
        <v>14</v>
      </c>
      <c r="G1531">
        <f>IF(Table1[[#This Row],[Dependents]]="Yes",1,0)</f>
        <v>0</v>
      </c>
      <c r="H1531">
        <v>67</v>
      </c>
      <c r="I1531" t="s">
        <v>13</v>
      </c>
      <c r="J1531" t="s">
        <v>23</v>
      </c>
      <c r="K1531" t="s">
        <v>30</v>
      </c>
      <c r="L1531" t="s">
        <v>13</v>
      </c>
      <c r="M1531" t="s">
        <v>25</v>
      </c>
      <c r="N1531">
        <v>116.1</v>
      </c>
      <c r="O1531">
        <v>7839.85</v>
      </c>
      <c r="P1531" t="s">
        <v>14</v>
      </c>
    </row>
    <row r="1532" spans="1:16" x14ac:dyDescent="0.25">
      <c r="A1532" t="s">
        <v>2115</v>
      </c>
      <c r="B1532" t="s">
        <v>19</v>
      </c>
      <c r="C1532">
        <v>0</v>
      </c>
      <c r="D1532" t="s">
        <v>14</v>
      </c>
      <c r="E1532">
        <f>IF(D1532="Yes",1,0)</f>
        <v>0</v>
      </c>
      <c r="F1532" t="s">
        <v>14</v>
      </c>
      <c r="G1532">
        <f>IF(Table1[[#This Row],[Dependents]]="Yes",1,0)</f>
        <v>0</v>
      </c>
      <c r="H1532">
        <v>1</v>
      </c>
      <c r="I1532" t="s">
        <v>13</v>
      </c>
      <c r="J1532" t="s">
        <v>14</v>
      </c>
      <c r="K1532" t="s">
        <v>16</v>
      </c>
      <c r="L1532" t="s">
        <v>14</v>
      </c>
      <c r="M1532" t="s">
        <v>27</v>
      </c>
      <c r="N1532">
        <v>20.45</v>
      </c>
      <c r="O1532">
        <v>20.45</v>
      </c>
      <c r="P1532" t="s">
        <v>14</v>
      </c>
    </row>
    <row r="1533" spans="1:16" x14ac:dyDescent="0.25">
      <c r="A1533" t="s">
        <v>1555</v>
      </c>
      <c r="B1533" t="s">
        <v>12</v>
      </c>
      <c r="C1533">
        <v>0</v>
      </c>
      <c r="D1533" t="s">
        <v>14</v>
      </c>
      <c r="E1533">
        <f>IF(D1533="Yes",1,0)</f>
        <v>0</v>
      </c>
      <c r="F1533" t="s">
        <v>14</v>
      </c>
      <c r="G1533">
        <f>IF(Table1[[#This Row],[Dependents]]="Yes",1,0)</f>
        <v>0</v>
      </c>
      <c r="H1533">
        <v>1</v>
      </c>
      <c r="I1533" t="s">
        <v>13</v>
      </c>
      <c r="J1533" t="s">
        <v>14</v>
      </c>
      <c r="K1533" t="s">
        <v>16</v>
      </c>
      <c r="L1533" t="s">
        <v>14</v>
      </c>
      <c r="M1533" t="s">
        <v>27</v>
      </c>
      <c r="N1533">
        <v>20.149999999999999</v>
      </c>
      <c r="O1533">
        <v>20.149999999999999</v>
      </c>
      <c r="P1533" t="s">
        <v>14</v>
      </c>
    </row>
    <row r="1534" spans="1:16" x14ac:dyDescent="0.25">
      <c r="A1534" t="s">
        <v>1556</v>
      </c>
      <c r="B1534" t="s">
        <v>12</v>
      </c>
      <c r="C1534">
        <v>0</v>
      </c>
      <c r="D1534" t="s">
        <v>14</v>
      </c>
      <c r="E1534">
        <f>IF(D1534="Yes",1,0)</f>
        <v>0</v>
      </c>
      <c r="F1534" t="s">
        <v>14</v>
      </c>
      <c r="G1534">
        <f>IF(Table1[[#This Row],[Dependents]]="Yes",1,0)</f>
        <v>0</v>
      </c>
      <c r="H1534">
        <v>56</v>
      </c>
      <c r="I1534" t="s">
        <v>13</v>
      </c>
      <c r="J1534" t="s">
        <v>23</v>
      </c>
      <c r="K1534" t="s">
        <v>16</v>
      </c>
      <c r="L1534" t="s">
        <v>13</v>
      </c>
      <c r="M1534" t="s">
        <v>25</v>
      </c>
      <c r="N1534">
        <v>106.6</v>
      </c>
      <c r="O1534">
        <v>5893.95</v>
      </c>
      <c r="P1534" t="s">
        <v>14</v>
      </c>
    </row>
    <row r="1535" spans="1:16" x14ac:dyDescent="0.25">
      <c r="A1535" t="s">
        <v>2118</v>
      </c>
      <c r="B1535" t="s">
        <v>19</v>
      </c>
      <c r="C1535">
        <v>0</v>
      </c>
      <c r="D1535" t="s">
        <v>14</v>
      </c>
      <c r="E1535">
        <f>IF(D1535="Yes",1,0)</f>
        <v>0</v>
      </c>
      <c r="F1535" t="s">
        <v>14</v>
      </c>
      <c r="G1535">
        <f>IF(Table1[[#This Row],[Dependents]]="Yes",1,0)</f>
        <v>0</v>
      </c>
      <c r="H1535">
        <v>13</v>
      </c>
      <c r="I1535" t="s">
        <v>13</v>
      </c>
      <c r="J1535" t="s">
        <v>14</v>
      </c>
      <c r="K1535" t="s">
        <v>20</v>
      </c>
      <c r="L1535" t="s">
        <v>13</v>
      </c>
      <c r="M1535" t="s">
        <v>17</v>
      </c>
      <c r="N1535">
        <v>19.95</v>
      </c>
      <c r="O1535">
        <v>253.8</v>
      </c>
      <c r="P1535" t="s">
        <v>14</v>
      </c>
    </row>
    <row r="1536" spans="1:16" x14ac:dyDescent="0.25">
      <c r="A1536" t="s">
        <v>2119</v>
      </c>
      <c r="B1536" t="s">
        <v>19</v>
      </c>
      <c r="C1536">
        <v>0</v>
      </c>
      <c r="D1536" t="s">
        <v>14</v>
      </c>
      <c r="E1536">
        <f>IF(D1536="Yes",1,0)</f>
        <v>0</v>
      </c>
      <c r="F1536" t="s">
        <v>14</v>
      </c>
      <c r="G1536">
        <f>IF(Table1[[#This Row],[Dependents]]="Yes",1,0)</f>
        <v>0</v>
      </c>
      <c r="H1536">
        <v>43</v>
      </c>
      <c r="I1536" t="s">
        <v>13</v>
      </c>
      <c r="J1536" t="s">
        <v>14</v>
      </c>
      <c r="K1536" t="s">
        <v>30</v>
      </c>
      <c r="L1536" t="s">
        <v>14</v>
      </c>
      <c r="M1536" t="s">
        <v>21</v>
      </c>
      <c r="N1536">
        <v>26.45</v>
      </c>
      <c r="O1536">
        <v>1110.05</v>
      </c>
      <c r="P1536" t="s">
        <v>14</v>
      </c>
    </row>
    <row r="1537" spans="1:16" x14ac:dyDescent="0.25">
      <c r="A1537" t="s">
        <v>1559</v>
      </c>
      <c r="B1537" t="s">
        <v>12</v>
      </c>
      <c r="C1537">
        <v>0</v>
      </c>
      <c r="D1537" t="s">
        <v>13</v>
      </c>
      <c r="E1537">
        <f>IF(D1537="Yes",1,0)</f>
        <v>1</v>
      </c>
      <c r="F1537" t="s">
        <v>13</v>
      </c>
      <c r="G1537">
        <f>IF(Table1[[#This Row],[Dependents]]="Yes",1,0)</f>
        <v>1</v>
      </c>
      <c r="H1537">
        <v>54</v>
      </c>
      <c r="I1537" t="s">
        <v>13</v>
      </c>
      <c r="J1537" t="s">
        <v>15</v>
      </c>
      <c r="K1537" t="s">
        <v>30</v>
      </c>
      <c r="L1537" t="s">
        <v>14</v>
      </c>
      <c r="M1537" t="s">
        <v>21</v>
      </c>
      <c r="N1537">
        <v>69.95</v>
      </c>
      <c r="O1537">
        <v>3871.85</v>
      </c>
      <c r="P1537" t="s">
        <v>14</v>
      </c>
    </row>
    <row r="1538" spans="1:16" x14ac:dyDescent="0.25">
      <c r="A1538" t="s">
        <v>1560</v>
      </c>
      <c r="B1538" t="s">
        <v>12</v>
      </c>
      <c r="C1538">
        <v>0</v>
      </c>
      <c r="D1538" t="s">
        <v>14</v>
      </c>
      <c r="E1538">
        <f>IF(D1538="Yes",1,0)</f>
        <v>0</v>
      </c>
      <c r="F1538" t="s">
        <v>14</v>
      </c>
      <c r="G1538">
        <f>IF(Table1[[#This Row],[Dependents]]="Yes",1,0)</f>
        <v>0</v>
      </c>
      <c r="H1538">
        <v>7</v>
      </c>
      <c r="I1538" t="s">
        <v>13</v>
      </c>
      <c r="J1538" t="s">
        <v>15</v>
      </c>
      <c r="K1538" t="s">
        <v>16</v>
      </c>
      <c r="L1538" t="s">
        <v>13</v>
      </c>
      <c r="M1538" t="s">
        <v>17</v>
      </c>
      <c r="N1538">
        <v>66.849999999999994</v>
      </c>
      <c r="O1538">
        <v>458.1</v>
      </c>
      <c r="P1538" t="s">
        <v>14</v>
      </c>
    </row>
    <row r="1539" spans="1:16" x14ac:dyDescent="0.25">
      <c r="A1539" t="s">
        <v>1561</v>
      </c>
      <c r="B1539" t="s">
        <v>12</v>
      </c>
      <c r="C1539">
        <v>0</v>
      </c>
      <c r="D1539" t="s">
        <v>13</v>
      </c>
      <c r="E1539">
        <f>IF(D1539="Yes",1,0)</f>
        <v>1</v>
      </c>
      <c r="F1539" t="s">
        <v>13</v>
      </c>
      <c r="G1539">
        <f>IF(Table1[[#This Row],[Dependents]]="Yes",1,0)</f>
        <v>1</v>
      </c>
      <c r="H1539">
        <v>33</v>
      </c>
      <c r="I1539" t="s">
        <v>13</v>
      </c>
      <c r="J1539" t="s">
        <v>23</v>
      </c>
      <c r="K1539" t="s">
        <v>16</v>
      </c>
      <c r="L1539" t="s">
        <v>14</v>
      </c>
      <c r="M1539" t="s">
        <v>25</v>
      </c>
      <c r="N1539">
        <v>86.15</v>
      </c>
      <c r="O1539">
        <v>2745.7</v>
      </c>
      <c r="P1539" t="s">
        <v>13</v>
      </c>
    </row>
    <row r="1540" spans="1:16" x14ac:dyDescent="0.25">
      <c r="A1540" t="s">
        <v>2120</v>
      </c>
      <c r="B1540" t="s">
        <v>19</v>
      </c>
      <c r="C1540">
        <v>0</v>
      </c>
      <c r="D1540" t="s">
        <v>14</v>
      </c>
      <c r="E1540">
        <f>IF(D1540="Yes",1,0)</f>
        <v>0</v>
      </c>
      <c r="F1540" t="s">
        <v>14</v>
      </c>
      <c r="G1540">
        <f>IF(Table1[[#This Row],[Dependents]]="Yes",1,0)</f>
        <v>0</v>
      </c>
      <c r="H1540">
        <v>71</v>
      </c>
      <c r="I1540" t="s">
        <v>14</v>
      </c>
      <c r="J1540" t="s">
        <v>15</v>
      </c>
      <c r="K1540" t="s">
        <v>30</v>
      </c>
      <c r="L1540" t="s">
        <v>14</v>
      </c>
      <c r="M1540" t="s">
        <v>21</v>
      </c>
      <c r="N1540">
        <v>53.95</v>
      </c>
      <c r="O1540">
        <v>3888.65</v>
      </c>
      <c r="P1540" t="s">
        <v>14</v>
      </c>
    </row>
    <row r="1541" spans="1:16" x14ac:dyDescent="0.25">
      <c r="A1541" t="s">
        <v>2124</v>
      </c>
      <c r="B1541" t="s">
        <v>19</v>
      </c>
      <c r="C1541">
        <v>0</v>
      </c>
      <c r="D1541" t="s">
        <v>13</v>
      </c>
      <c r="E1541">
        <f>IF(D1541="Yes",1,0)</f>
        <v>1</v>
      </c>
      <c r="F1541" t="s">
        <v>13</v>
      </c>
      <c r="G1541">
        <f>IF(Table1[[#This Row],[Dependents]]="Yes",1,0)</f>
        <v>1</v>
      </c>
      <c r="H1541">
        <v>12</v>
      </c>
      <c r="I1541" t="s">
        <v>14</v>
      </c>
      <c r="J1541" t="s">
        <v>15</v>
      </c>
      <c r="K1541" t="s">
        <v>16</v>
      </c>
      <c r="L1541" t="s">
        <v>14</v>
      </c>
      <c r="M1541" t="s">
        <v>27</v>
      </c>
      <c r="N1541">
        <v>35.5</v>
      </c>
      <c r="O1541">
        <v>432.25</v>
      </c>
      <c r="P1541" t="s">
        <v>14</v>
      </c>
    </row>
    <row r="1542" spans="1:16" x14ac:dyDescent="0.25">
      <c r="A1542" t="s">
        <v>2131</v>
      </c>
      <c r="B1542" t="s">
        <v>19</v>
      </c>
      <c r="C1542">
        <v>0</v>
      </c>
      <c r="D1542" t="s">
        <v>14</v>
      </c>
      <c r="E1542">
        <f>IF(D1542="Yes",1,0)</f>
        <v>0</v>
      </c>
      <c r="F1542" t="s">
        <v>14</v>
      </c>
      <c r="G1542">
        <f>IF(Table1[[#This Row],[Dependents]]="Yes",1,0)</f>
        <v>0</v>
      </c>
      <c r="H1542">
        <v>52</v>
      </c>
      <c r="I1542" t="s">
        <v>14</v>
      </c>
      <c r="J1542" t="s">
        <v>15</v>
      </c>
      <c r="K1542" t="s">
        <v>30</v>
      </c>
      <c r="L1542" t="s">
        <v>14</v>
      </c>
      <c r="M1542" t="s">
        <v>25</v>
      </c>
      <c r="N1542">
        <v>63.9</v>
      </c>
      <c r="O1542">
        <v>3334.95</v>
      </c>
      <c r="P1542" t="s">
        <v>14</v>
      </c>
    </row>
    <row r="1543" spans="1:16" x14ac:dyDescent="0.25">
      <c r="A1543" t="s">
        <v>2133</v>
      </c>
      <c r="B1543" t="s">
        <v>19</v>
      </c>
      <c r="C1543">
        <v>0</v>
      </c>
      <c r="D1543" t="s">
        <v>14</v>
      </c>
      <c r="E1543">
        <f>IF(D1543="Yes",1,0)</f>
        <v>0</v>
      </c>
      <c r="F1543" t="s">
        <v>14</v>
      </c>
      <c r="G1543">
        <f>IF(Table1[[#This Row],[Dependents]]="Yes",1,0)</f>
        <v>0</v>
      </c>
      <c r="H1543">
        <v>51</v>
      </c>
      <c r="I1543" t="s">
        <v>14</v>
      </c>
      <c r="J1543" t="s">
        <v>15</v>
      </c>
      <c r="K1543" t="s">
        <v>16</v>
      </c>
      <c r="L1543" t="s">
        <v>13</v>
      </c>
      <c r="M1543" t="s">
        <v>25</v>
      </c>
      <c r="N1543">
        <v>44.45</v>
      </c>
      <c r="O1543">
        <v>2181.5500000000002</v>
      </c>
      <c r="P1543" t="s">
        <v>14</v>
      </c>
    </row>
    <row r="1544" spans="1:16" x14ac:dyDescent="0.25">
      <c r="A1544" t="s">
        <v>1566</v>
      </c>
      <c r="B1544" t="s">
        <v>12</v>
      </c>
      <c r="C1544">
        <v>0</v>
      </c>
      <c r="D1544" t="s">
        <v>14</v>
      </c>
      <c r="E1544">
        <f>IF(D1544="Yes",1,0)</f>
        <v>0</v>
      </c>
      <c r="F1544" t="s">
        <v>14</v>
      </c>
      <c r="G1544">
        <f>IF(Table1[[#This Row],[Dependents]]="Yes",1,0)</f>
        <v>0</v>
      </c>
      <c r="H1544">
        <v>46</v>
      </c>
      <c r="I1544" t="s">
        <v>13</v>
      </c>
      <c r="J1544" t="s">
        <v>23</v>
      </c>
      <c r="K1544" t="s">
        <v>20</v>
      </c>
      <c r="L1544" t="s">
        <v>13</v>
      </c>
      <c r="M1544" t="s">
        <v>17</v>
      </c>
      <c r="N1544">
        <v>101.1</v>
      </c>
      <c r="O1544">
        <v>4674.3999999999996</v>
      </c>
      <c r="P1544" t="s">
        <v>14</v>
      </c>
    </row>
    <row r="1545" spans="1:16" x14ac:dyDescent="0.25">
      <c r="A1545" t="s">
        <v>2134</v>
      </c>
      <c r="B1545" t="s">
        <v>19</v>
      </c>
      <c r="C1545">
        <v>0</v>
      </c>
      <c r="D1545" t="s">
        <v>13</v>
      </c>
      <c r="E1545">
        <f>IF(D1545="Yes",1,0)</f>
        <v>1</v>
      </c>
      <c r="F1545" t="s">
        <v>13</v>
      </c>
      <c r="G1545">
        <f>IF(Table1[[#This Row],[Dependents]]="Yes",1,0)</f>
        <v>1</v>
      </c>
      <c r="H1545">
        <v>68</v>
      </c>
      <c r="I1545" t="s">
        <v>13</v>
      </c>
      <c r="J1545" t="s">
        <v>14</v>
      </c>
      <c r="K1545" t="s">
        <v>30</v>
      </c>
      <c r="L1545" t="s">
        <v>13</v>
      </c>
      <c r="M1545" t="s">
        <v>21</v>
      </c>
      <c r="N1545">
        <v>19.95</v>
      </c>
      <c r="O1545">
        <v>1303.25</v>
      </c>
      <c r="P1545" t="s">
        <v>14</v>
      </c>
    </row>
    <row r="1546" spans="1:16" x14ac:dyDescent="0.25">
      <c r="A1546" t="s">
        <v>2135</v>
      </c>
      <c r="B1546" t="s">
        <v>19</v>
      </c>
      <c r="C1546">
        <v>1</v>
      </c>
      <c r="D1546" t="s">
        <v>13</v>
      </c>
      <c r="E1546">
        <f>IF(D1546="Yes",1,0)</f>
        <v>1</v>
      </c>
      <c r="F1546" t="s">
        <v>14</v>
      </c>
      <c r="G1546">
        <f>IF(Table1[[#This Row],[Dependents]]="Yes",1,0)</f>
        <v>0</v>
      </c>
      <c r="H1546">
        <v>8</v>
      </c>
      <c r="I1546" t="s">
        <v>14</v>
      </c>
      <c r="J1546" t="s">
        <v>15</v>
      </c>
      <c r="K1546" t="s">
        <v>16</v>
      </c>
      <c r="L1546" t="s">
        <v>13</v>
      </c>
      <c r="M1546" t="s">
        <v>27</v>
      </c>
      <c r="N1546">
        <v>43.35</v>
      </c>
      <c r="O1546">
        <v>371.4</v>
      </c>
      <c r="P1546" t="s">
        <v>14</v>
      </c>
    </row>
    <row r="1547" spans="1:16" x14ac:dyDescent="0.25">
      <c r="A1547" t="s">
        <v>1569</v>
      </c>
      <c r="B1547" t="s">
        <v>12</v>
      </c>
      <c r="C1547">
        <v>0</v>
      </c>
      <c r="D1547" t="s">
        <v>14</v>
      </c>
      <c r="E1547">
        <f>IF(D1547="Yes",1,0)</f>
        <v>0</v>
      </c>
      <c r="F1547" t="s">
        <v>14</v>
      </c>
      <c r="G1547">
        <f>IF(Table1[[#This Row],[Dependents]]="Yes",1,0)</f>
        <v>0</v>
      </c>
      <c r="H1547">
        <v>1</v>
      </c>
      <c r="I1547" t="s">
        <v>13</v>
      </c>
      <c r="J1547" t="s">
        <v>15</v>
      </c>
      <c r="K1547" t="s">
        <v>16</v>
      </c>
      <c r="L1547" t="s">
        <v>13</v>
      </c>
      <c r="M1547" t="s">
        <v>17</v>
      </c>
      <c r="N1547">
        <v>50.1</v>
      </c>
      <c r="O1547">
        <v>50.1</v>
      </c>
      <c r="P1547" t="s">
        <v>14</v>
      </c>
    </row>
    <row r="1548" spans="1:16" x14ac:dyDescent="0.25">
      <c r="A1548" t="s">
        <v>1570</v>
      </c>
      <c r="B1548" t="s">
        <v>12</v>
      </c>
      <c r="C1548">
        <v>0</v>
      </c>
      <c r="D1548" t="s">
        <v>13</v>
      </c>
      <c r="E1548">
        <f>IF(D1548="Yes",1,0)</f>
        <v>1</v>
      </c>
      <c r="F1548" t="s">
        <v>14</v>
      </c>
      <c r="G1548">
        <f>IF(Table1[[#This Row],[Dependents]]="Yes",1,0)</f>
        <v>0</v>
      </c>
      <c r="H1548">
        <v>25</v>
      </c>
      <c r="I1548" t="s">
        <v>13</v>
      </c>
      <c r="J1548" t="s">
        <v>23</v>
      </c>
      <c r="K1548" t="s">
        <v>16</v>
      </c>
      <c r="L1548" t="s">
        <v>13</v>
      </c>
      <c r="M1548" t="s">
        <v>17</v>
      </c>
      <c r="N1548">
        <v>74.599999999999994</v>
      </c>
      <c r="O1548">
        <v>1797.75</v>
      </c>
      <c r="P1548" t="s">
        <v>14</v>
      </c>
    </row>
    <row r="1549" spans="1:16" x14ac:dyDescent="0.25">
      <c r="A1549" t="s">
        <v>1571</v>
      </c>
      <c r="B1549" t="s">
        <v>12</v>
      </c>
      <c r="C1549">
        <v>0</v>
      </c>
      <c r="D1549" t="s">
        <v>14</v>
      </c>
      <c r="E1549">
        <f>IF(D1549="Yes",1,0)</f>
        <v>0</v>
      </c>
      <c r="F1549" t="s">
        <v>13</v>
      </c>
      <c r="G1549">
        <f>IF(Table1[[#This Row],[Dependents]]="Yes",1,0)</f>
        <v>1</v>
      </c>
      <c r="H1549">
        <v>24</v>
      </c>
      <c r="I1549" t="s">
        <v>13</v>
      </c>
      <c r="J1549" t="s">
        <v>14</v>
      </c>
      <c r="K1549" t="s">
        <v>30</v>
      </c>
      <c r="L1549" t="s">
        <v>14</v>
      </c>
      <c r="M1549" t="s">
        <v>27</v>
      </c>
      <c r="N1549">
        <v>19.75</v>
      </c>
      <c r="O1549">
        <v>498.1</v>
      </c>
      <c r="P1549" t="s">
        <v>14</v>
      </c>
    </row>
    <row r="1550" spans="1:16" x14ac:dyDescent="0.25">
      <c r="A1550" t="s">
        <v>1572</v>
      </c>
      <c r="B1550" t="s">
        <v>12</v>
      </c>
      <c r="C1550">
        <v>0</v>
      </c>
      <c r="D1550" t="s">
        <v>13</v>
      </c>
      <c r="E1550">
        <f>IF(D1550="Yes",1,0)</f>
        <v>1</v>
      </c>
      <c r="F1550" t="s">
        <v>14</v>
      </c>
      <c r="G1550">
        <f>IF(Table1[[#This Row],[Dependents]]="Yes",1,0)</f>
        <v>0</v>
      </c>
      <c r="H1550">
        <v>30</v>
      </c>
      <c r="I1550" t="s">
        <v>13</v>
      </c>
      <c r="J1550" t="s">
        <v>23</v>
      </c>
      <c r="K1550" t="s">
        <v>16</v>
      </c>
      <c r="L1550" t="s">
        <v>13</v>
      </c>
      <c r="M1550" t="s">
        <v>17</v>
      </c>
      <c r="N1550">
        <v>85</v>
      </c>
      <c r="O1550">
        <v>2624.25</v>
      </c>
      <c r="P1550" t="s">
        <v>13</v>
      </c>
    </row>
    <row r="1551" spans="1:16" x14ac:dyDescent="0.25">
      <c r="A1551" t="s">
        <v>1573</v>
      </c>
      <c r="B1551" t="s">
        <v>12</v>
      </c>
      <c r="C1551">
        <v>0</v>
      </c>
      <c r="D1551" t="s">
        <v>14</v>
      </c>
      <c r="E1551">
        <f>IF(D1551="Yes",1,0)</f>
        <v>0</v>
      </c>
      <c r="F1551" t="s">
        <v>14</v>
      </c>
      <c r="G1551">
        <f>IF(Table1[[#This Row],[Dependents]]="Yes",1,0)</f>
        <v>0</v>
      </c>
      <c r="H1551">
        <v>2</v>
      </c>
      <c r="I1551" t="s">
        <v>13</v>
      </c>
      <c r="J1551" t="s">
        <v>23</v>
      </c>
      <c r="K1551" t="s">
        <v>16</v>
      </c>
      <c r="L1551" t="s">
        <v>14</v>
      </c>
      <c r="M1551" t="s">
        <v>17</v>
      </c>
      <c r="N1551">
        <v>80.55</v>
      </c>
      <c r="O1551">
        <v>184.1</v>
      </c>
      <c r="P1551" t="s">
        <v>13</v>
      </c>
    </row>
    <row r="1552" spans="1:16" x14ac:dyDescent="0.25">
      <c r="A1552" t="s">
        <v>2136</v>
      </c>
      <c r="B1552" t="s">
        <v>19</v>
      </c>
      <c r="C1552">
        <v>0</v>
      </c>
      <c r="D1552" t="s">
        <v>13</v>
      </c>
      <c r="E1552">
        <f>IF(D1552="Yes",1,0)</f>
        <v>1</v>
      </c>
      <c r="F1552" t="s">
        <v>14</v>
      </c>
      <c r="G1552">
        <f>IF(Table1[[#This Row],[Dependents]]="Yes",1,0)</f>
        <v>0</v>
      </c>
      <c r="H1552">
        <v>49</v>
      </c>
      <c r="I1552" t="s">
        <v>14</v>
      </c>
      <c r="J1552" t="s">
        <v>15</v>
      </c>
      <c r="K1552" t="s">
        <v>30</v>
      </c>
      <c r="L1552" t="s">
        <v>14</v>
      </c>
      <c r="M1552" t="s">
        <v>25</v>
      </c>
      <c r="N1552">
        <v>49.65</v>
      </c>
      <c r="O1552">
        <v>2409.9</v>
      </c>
      <c r="P1552" t="s">
        <v>14</v>
      </c>
    </row>
    <row r="1553" spans="1:16" x14ac:dyDescent="0.25">
      <c r="A1553" t="s">
        <v>1575</v>
      </c>
      <c r="B1553" t="s">
        <v>12</v>
      </c>
      <c r="C1553">
        <v>0</v>
      </c>
      <c r="D1553" t="s">
        <v>14</v>
      </c>
      <c r="E1553">
        <f>IF(D1553="Yes",1,0)</f>
        <v>0</v>
      </c>
      <c r="F1553" t="s">
        <v>14</v>
      </c>
      <c r="G1553">
        <f>IF(Table1[[#This Row],[Dependents]]="Yes",1,0)</f>
        <v>0</v>
      </c>
      <c r="H1553">
        <v>15</v>
      </c>
      <c r="I1553" t="s">
        <v>13</v>
      </c>
      <c r="J1553" t="s">
        <v>14</v>
      </c>
      <c r="K1553" t="s">
        <v>30</v>
      </c>
      <c r="L1553" t="s">
        <v>14</v>
      </c>
      <c r="M1553" t="s">
        <v>21</v>
      </c>
      <c r="N1553">
        <v>25.05</v>
      </c>
      <c r="O1553">
        <v>369.1</v>
      </c>
      <c r="P1553" t="s">
        <v>14</v>
      </c>
    </row>
    <row r="1554" spans="1:16" x14ac:dyDescent="0.25">
      <c r="A1554" t="s">
        <v>1576</v>
      </c>
      <c r="B1554" t="s">
        <v>12</v>
      </c>
      <c r="C1554">
        <v>0</v>
      </c>
      <c r="D1554" t="s">
        <v>13</v>
      </c>
      <c r="E1554">
        <f>IF(D1554="Yes",1,0)</f>
        <v>1</v>
      </c>
      <c r="F1554" t="s">
        <v>13</v>
      </c>
      <c r="G1554">
        <f>IF(Table1[[#This Row],[Dependents]]="Yes",1,0)</f>
        <v>1</v>
      </c>
      <c r="H1554">
        <v>72</v>
      </c>
      <c r="I1554" t="s">
        <v>13</v>
      </c>
      <c r="J1554" t="s">
        <v>15</v>
      </c>
      <c r="K1554" t="s">
        <v>30</v>
      </c>
      <c r="L1554" t="s">
        <v>13</v>
      </c>
      <c r="M1554" t="s">
        <v>21</v>
      </c>
      <c r="N1554">
        <v>83.7</v>
      </c>
      <c r="O1554">
        <v>6096.9</v>
      </c>
      <c r="P1554" t="s">
        <v>14</v>
      </c>
    </row>
    <row r="1555" spans="1:16" x14ac:dyDescent="0.25">
      <c r="A1555" t="s">
        <v>1577</v>
      </c>
      <c r="B1555" t="s">
        <v>12</v>
      </c>
      <c r="C1555">
        <v>0</v>
      </c>
      <c r="D1555" t="s">
        <v>14</v>
      </c>
      <c r="E1555">
        <f>IF(D1555="Yes",1,0)</f>
        <v>0</v>
      </c>
      <c r="F1555" t="s">
        <v>14</v>
      </c>
      <c r="G1555">
        <f>IF(Table1[[#This Row],[Dependents]]="Yes",1,0)</f>
        <v>0</v>
      </c>
      <c r="H1555">
        <v>2</v>
      </c>
      <c r="I1555" t="s">
        <v>13</v>
      </c>
      <c r="J1555" t="s">
        <v>23</v>
      </c>
      <c r="K1555" t="s">
        <v>16</v>
      </c>
      <c r="L1555" t="s">
        <v>13</v>
      </c>
      <c r="M1555" t="s">
        <v>17</v>
      </c>
      <c r="N1555">
        <v>75.8</v>
      </c>
      <c r="O1555">
        <v>160.75</v>
      </c>
      <c r="P1555" t="s">
        <v>13</v>
      </c>
    </row>
    <row r="1556" spans="1:16" x14ac:dyDescent="0.25">
      <c r="A1556" t="s">
        <v>2139</v>
      </c>
      <c r="B1556" t="s">
        <v>19</v>
      </c>
      <c r="C1556">
        <v>0</v>
      </c>
      <c r="D1556" t="s">
        <v>14</v>
      </c>
      <c r="E1556">
        <f>IF(D1556="Yes",1,0)</f>
        <v>0</v>
      </c>
      <c r="F1556" t="s">
        <v>14</v>
      </c>
      <c r="G1556">
        <f>IF(Table1[[#This Row],[Dependents]]="Yes",1,0)</f>
        <v>0</v>
      </c>
      <c r="H1556">
        <v>54</v>
      </c>
      <c r="I1556" t="s">
        <v>13</v>
      </c>
      <c r="J1556" t="s">
        <v>23</v>
      </c>
      <c r="K1556" t="s">
        <v>16</v>
      </c>
      <c r="L1556" t="s">
        <v>14</v>
      </c>
      <c r="M1556" t="s">
        <v>27</v>
      </c>
      <c r="N1556">
        <v>89.8</v>
      </c>
      <c r="O1556">
        <v>4667</v>
      </c>
      <c r="P1556" t="s">
        <v>14</v>
      </c>
    </row>
    <row r="1557" spans="1:16" x14ac:dyDescent="0.25">
      <c r="A1557" t="s">
        <v>2143</v>
      </c>
      <c r="B1557" t="s">
        <v>19</v>
      </c>
      <c r="C1557">
        <v>0</v>
      </c>
      <c r="D1557" t="s">
        <v>14</v>
      </c>
      <c r="E1557">
        <f>IF(D1557="Yes",1,0)</f>
        <v>0</v>
      </c>
      <c r="F1557" t="s">
        <v>14</v>
      </c>
      <c r="G1557">
        <f>IF(Table1[[#This Row],[Dependents]]="Yes",1,0)</f>
        <v>0</v>
      </c>
      <c r="H1557">
        <v>1</v>
      </c>
      <c r="I1557" t="s">
        <v>13</v>
      </c>
      <c r="J1557" t="s">
        <v>23</v>
      </c>
      <c r="K1557" t="s">
        <v>16</v>
      </c>
      <c r="L1557" t="s">
        <v>13</v>
      </c>
      <c r="M1557" t="s">
        <v>17</v>
      </c>
      <c r="N1557">
        <v>69.900000000000006</v>
      </c>
      <c r="O1557">
        <v>69.900000000000006</v>
      </c>
      <c r="P1557" t="s">
        <v>14</v>
      </c>
    </row>
    <row r="1558" spans="1:16" x14ac:dyDescent="0.25">
      <c r="A1558" t="s">
        <v>2144</v>
      </c>
      <c r="B1558" t="s">
        <v>19</v>
      </c>
      <c r="C1558">
        <v>0</v>
      </c>
      <c r="D1558" t="s">
        <v>13</v>
      </c>
      <c r="E1558">
        <f>IF(D1558="Yes",1,0)</f>
        <v>1</v>
      </c>
      <c r="F1558" t="s">
        <v>13</v>
      </c>
      <c r="G1558">
        <f>IF(Table1[[#This Row],[Dependents]]="Yes",1,0)</f>
        <v>1</v>
      </c>
      <c r="H1558">
        <v>68</v>
      </c>
      <c r="I1558" t="s">
        <v>13</v>
      </c>
      <c r="J1558" t="s">
        <v>23</v>
      </c>
      <c r="K1558" t="s">
        <v>30</v>
      </c>
      <c r="L1558" t="s">
        <v>14</v>
      </c>
      <c r="M1558" t="s">
        <v>21</v>
      </c>
      <c r="N1558">
        <v>95.1</v>
      </c>
      <c r="O1558">
        <v>6683.4</v>
      </c>
      <c r="P1558" t="s">
        <v>14</v>
      </c>
    </row>
    <row r="1559" spans="1:16" x14ac:dyDescent="0.25">
      <c r="A1559" t="s">
        <v>1581</v>
      </c>
      <c r="B1559" t="s">
        <v>12</v>
      </c>
      <c r="C1559">
        <v>1</v>
      </c>
      <c r="D1559" t="s">
        <v>13</v>
      </c>
      <c r="E1559">
        <f>IF(D1559="Yes",1,0)</f>
        <v>1</v>
      </c>
      <c r="F1559" t="s">
        <v>14</v>
      </c>
      <c r="G1559">
        <f>IF(Table1[[#This Row],[Dependents]]="Yes",1,0)</f>
        <v>0</v>
      </c>
      <c r="H1559">
        <v>59</v>
      </c>
      <c r="I1559" t="s">
        <v>13</v>
      </c>
      <c r="J1559" t="s">
        <v>23</v>
      </c>
      <c r="K1559" t="s">
        <v>20</v>
      </c>
      <c r="L1559" t="s">
        <v>13</v>
      </c>
      <c r="M1559" t="s">
        <v>17</v>
      </c>
      <c r="N1559">
        <v>94.05</v>
      </c>
      <c r="O1559">
        <v>5483.9</v>
      </c>
      <c r="P1559" t="s">
        <v>14</v>
      </c>
    </row>
    <row r="1560" spans="1:16" x14ac:dyDescent="0.25">
      <c r="A1560" t="s">
        <v>2145</v>
      </c>
      <c r="B1560" t="s">
        <v>19</v>
      </c>
      <c r="C1560">
        <v>0</v>
      </c>
      <c r="D1560" t="s">
        <v>13</v>
      </c>
      <c r="E1560">
        <f>IF(D1560="Yes",1,0)</f>
        <v>1</v>
      </c>
      <c r="F1560" t="s">
        <v>13</v>
      </c>
      <c r="G1560">
        <f>IF(Table1[[#This Row],[Dependents]]="Yes",1,0)</f>
        <v>1</v>
      </c>
      <c r="H1560">
        <v>31</v>
      </c>
      <c r="I1560" t="s">
        <v>13</v>
      </c>
      <c r="J1560" t="s">
        <v>14</v>
      </c>
      <c r="K1560" t="s">
        <v>30</v>
      </c>
      <c r="L1560" t="s">
        <v>14</v>
      </c>
      <c r="M1560" t="s">
        <v>27</v>
      </c>
      <c r="N1560">
        <v>25.75</v>
      </c>
      <c r="O1560">
        <v>755.6</v>
      </c>
      <c r="P1560" t="s">
        <v>14</v>
      </c>
    </row>
    <row r="1561" spans="1:16" x14ac:dyDescent="0.25">
      <c r="A1561" t="s">
        <v>1583</v>
      </c>
      <c r="B1561" t="s">
        <v>12</v>
      </c>
      <c r="C1561">
        <v>0</v>
      </c>
      <c r="D1561" t="s">
        <v>14</v>
      </c>
      <c r="E1561">
        <f>IF(D1561="Yes",1,0)</f>
        <v>0</v>
      </c>
      <c r="F1561" t="s">
        <v>14</v>
      </c>
      <c r="G1561">
        <f>IF(Table1[[#This Row],[Dependents]]="Yes",1,0)</f>
        <v>0</v>
      </c>
      <c r="H1561">
        <v>21</v>
      </c>
      <c r="I1561" t="s">
        <v>13</v>
      </c>
      <c r="J1561" t="s">
        <v>15</v>
      </c>
      <c r="K1561" t="s">
        <v>20</v>
      </c>
      <c r="L1561" t="s">
        <v>13</v>
      </c>
      <c r="M1561" t="s">
        <v>17</v>
      </c>
      <c r="N1561">
        <v>60.25</v>
      </c>
      <c r="O1561">
        <v>1258.3499999999999</v>
      </c>
      <c r="P1561" t="s">
        <v>14</v>
      </c>
    </row>
    <row r="1562" spans="1:16" x14ac:dyDescent="0.25">
      <c r="A1562" t="s">
        <v>2147</v>
      </c>
      <c r="B1562" t="s">
        <v>19</v>
      </c>
      <c r="C1562">
        <v>1</v>
      </c>
      <c r="D1562" t="s">
        <v>13</v>
      </c>
      <c r="E1562">
        <f>IF(D1562="Yes",1,0)</f>
        <v>1</v>
      </c>
      <c r="F1562" t="s">
        <v>14</v>
      </c>
      <c r="G1562">
        <f>IF(Table1[[#This Row],[Dependents]]="Yes",1,0)</f>
        <v>0</v>
      </c>
      <c r="H1562">
        <v>55</v>
      </c>
      <c r="I1562" t="s">
        <v>13</v>
      </c>
      <c r="J1562" t="s">
        <v>23</v>
      </c>
      <c r="K1562" t="s">
        <v>30</v>
      </c>
      <c r="L1562" t="s">
        <v>13</v>
      </c>
      <c r="M1562" t="s">
        <v>17</v>
      </c>
      <c r="N1562">
        <v>113.6</v>
      </c>
      <c r="O1562">
        <v>6292.7</v>
      </c>
      <c r="P1562" t="s">
        <v>14</v>
      </c>
    </row>
    <row r="1563" spans="1:16" x14ac:dyDescent="0.25">
      <c r="A1563" t="s">
        <v>1585</v>
      </c>
      <c r="B1563" t="s">
        <v>12</v>
      </c>
      <c r="C1563">
        <v>0</v>
      </c>
      <c r="D1563" t="s">
        <v>14</v>
      </c>
      <c r="E1563">
        <f>IF(D1563="Yes",1,0)</f>
        <v>0</v>
      </c>
      <c r="F1563" t="s">
        <v>14</v>
      </c>
      <c r="G1563">
        <f>IF(Table1[[#This Row],[Dependents]]="Yes",1,0)</f>
        <v>0</v>
      </c>
      <c r="H1563">
        <v>19</v>
      </c>
      <c r="I1563" t="s">
        <v>13</v>
      </c>
      <c r="J1563" t="s">
        <v>14</v>
      </c>
      <c r="K1563" t="s">
        <v>20</v>
      </c>
      <c r="L1563" t="s">
        <v>14</v>
      </c>
      <c r="M1563" t="s">
        <v>25</v>
      </c>
      <c r="N1563">
        <v>20.25</v>
      </c>
      <c r="O1563">
        <v>383.65</v>
      </c>
      <c r="P1563" t="s">
        <v>14</v>
      </c>
    </row>
    <row r="1564" spans="1:16" x14ac:dyDescent="0.25">
      <c r="A1564" t="s">
        <v>1586</v>
      </c>
      <c r="B1564" t="s">
        <v>12</v>
      </c>
      <c r="C1564">
        <v>0</v>
      </c>
      <c r="D1564" t="s">
        <v>14</v>
      </c>
      <c r="E1564">
        <f>IF(D1564="Yes",1,0)</f>
        <v>0</v>
      </c>
      <c r="F1564" t="s">
        <v>14</v>
      </c>
      <c r="G1564">
        <f>IF(Table1[[#This Row],[Dependents]]="Yes",1,0)</f>
        <v>0</v>
      </c>
      <c r="H1564">
        <v>30</v>
      </c>
      <c r="I1564" t="s">
        <v>13</v>
      </c>
      <c r="J1564" t="s">
        <v>23</v>
      </c>
      <c r="K1564" t="s">
        <v>16</v>
      </c>
      <c r="L1564" t="s">
        <v>14</v>
      </c>
      <c r="M1564" t="s">
        <v>17</v>
      </c>
      <c r="N1564">
        <v>85.15</v>
      </c>
      <c r="O1564">
        <v>2555.9</v>
      </c>
      <c r="P1564" t="s">
        <v>13</v>
      </c>
    </row>
    <row r="1565" spans="1:16" x14ac:dyDescent="0.25">
      <c r="A1565" t="s">
        <v>2148</v>
      </c>
      <c r="B1565" t="s">
        <v>19</v>
      </c>
      <c r="C1565">
        <v>0</v>
      </c>
      <c r="D1565" t="s">
        <v>13</v>
      </c>
      <c r="E1565">
        <f>IF(D1565="Yes",1,0)</f>
        <v>1</v>
      </c>
      <c r="F1565" t="s">
        <v>14</v>
      </c>
      <c r="G1565">
        <f>IF(Table1[[#This Row],[Dependents]]="Yes",1,0)</f>
        <v>0</v>
      </c>
      <c r="H1565">
        <v>71</v>
      </c>
      <c r="I1565" t="s">
        <v>13</v>
      </c>
      <c r="J1565" t="s">
        <v>15</v>
      </c>
      <c r="K1565" t="s">
        <v>30</v>
      </c>
      <c r="L1565" t="s">
        <v>13</v>
      </c>
      <c r="M1565" t="s">
        <v>21</v>
      </c>
      <c r="N1565">
        <v>86.1</v>
      </c>
      <c r="O1565">
        <v>6045.9</v>
      </c>
      <c r="P1565" t="s">
        <v>14</v>
      </c>
    </row>
    <row r="1566" spans="1:16" x14ac:dyDescent="0.25">
      <c r="A1566" t="s">
        <v>2149</v>
      </c>
      <c r="B1566" t="s">
        <v>19</v>
      </c>
      <c r="C1566">
        <v>0</v>
      </c>
      <c r="D1566" t="s">
        <v>14</v>
      </c>
      <c r="E1566">
        <f>IF(D1566="Yes",1,0)</f>
        <v>0</v>
      </c>
      <c r="F1566" t="s">
        <v>14</v>
      </c>
      <c r="G1566">
        <f>IF(Table1[[#This Row],[Dependents]]="Yes",1,0)</f>
        <v>0</v>
      </c>
      <c r="H1566">
        <v>40</v>
      </c>
      <c r="I1566" t="s">
        <v>13</v>
      </c>
      <c r="J1566" t="s">
        <v>23</v>
      </c>
      <c r="K1566" t="s">
        <v>16</v>
      </c>
      <c r="L1566" t="s">
        <v>13</v>
      </c>
      <c r="M1566" t="s">
        <v>27</v>
      </c>
      <c r="N1566">
        <v>102.65</v>
      </c>
      <c r="O1566">
        <v>4108.1499999999996</v>
      </c>
      <c r="P1566" t="s">
        <v>14</v>
      </c>
    </row>
    <row r="1567" spans="1:16" x14ac:dyDescent="0.25">
      <c r="A1567" t="s">
        <v>1589</v>
      </c>
      <c r="B1567" t="s">
        <v>12</v>
      </c>
      <c r="C1567">
        <v>0</v>
      </c>
      <c r="D1567" t="s">
        <v>14</v>
      </c>
      <c r="E1567">
        <f>IF(D1567="Yes",1,0)</f>
        <v>0</v>
      </c>
      <c r="F1567" t="s">
        <v>14</v>
      </c>
      <c r="G1567">
        <f>IF(Table1[[#This Row],[Dependents]]="Yes",1,0)</f>
        <v>0</v>
      </c>
      <c r="H1567">
        <v>5</v>
      </c>
      <c r="I1567" t="s">
        <v>13</v>
      </c>
      <c r="J1567" t="s">
        <v>14</v>
      </c>
      <c r="K1567" t="s">
        <v>20</v>
      </c>
      <c r="L1567" t="s">
        <v>14</v>
      </c>
      <c r="M1567" t="s">
        <v>17</v>
      </c>
      <c r="N1567">
        <v>19.55</v>
      </c>
      <c r="O1567">
        <v>99.6</v>
      </c>
      <c r="P1567" t="s">
        <v>14</v>
      </c>
    </row>
    <row r="1568" spans="1:16" x14ac:dyDescent="0.25">
      <c r="A1568" t="s">
        <v>2151</v>
      </c>
      <c r="B1568" t="s">
        <v>19</v>
      </c>
      <c r="C1568">
        <v>0</v>
      </c>
      <c r="D1568" t="s">
        <v>13</v>
      </c>
      <c r="E1568">
        <f>IF(D1568="Yes",1,0)</f>
        <v>1</v>
      </c>
      <c r="F1568" t="s">
        <v>14</v>
      </c>
      <c r="G1568">
        <f>IF(Table1[[#This Row],[Dependents]]="Yes",1,0)</f>
        <v>0</v>
      </c>
      <c r="H1568">
        <v>53</v>
      </c>
      <c r="I1568" t="s">
        <v>13</v>
      </c>
      <c r="J1568" t="s">
        <v>23</v>
      </c>
      <c r="K1568" t="s">
        <v>20</v>
      </c>
      <c r="L1568" t="s">
        <v>14</v>
      </c>
      <c r="M1568" t="s">
        <v>21</v>
      </c>
      <c r="N1568">
        <v>97.75</v>
      </c>
      <c r="O1568">
        <v>5043.2</v>
      </c>
      <c r="P1568" t="s">
        <v>14</v>
      </c>
    </row>
    <row r="1569" spans="1:16" x14ac:dyDescent="0.25">
      <c r="A1569" t="s">
        <v>1591</v>
      </c>
      <c r="B1569" t="s">
        <v>12</v>
      </c>
      <c r="C1569">
        <v>0</v>
      </c>
      <c r="D1569" t="s">
        <v>13</v>
      </c>
      <c r="E1569">
        <f>IF(D1569="Yes",1,0)</f>
        <v>1</v>
      </c>
      <c r="F1569" t="s">
        <v>13</v>
      </c>
      <c r="G1569">
        <f>IF(Table1[[#This Row],[Dependents]]="Yes",1,0)</f>
        <v>1</v>
      </c>
      <c r="H1569">
        <v>50</v>
      </c>
      <c r="I1569" t="s">
        <v>13</v>
      </c>
      <c r="J1569" t="s">
        <v>15</v>
      </c>
      <c r="K1569" t="s">
        <v>20</v>
      </c>
      <c r="L1569" t="s">
        <v>13</v>
      </c>
      <c r="M1569" t="s">
        <v>25</v>
      </c>
      <c r="N1569">
        <v>84.15</v>
      </c>
      <c r="O1569">
        <v>4164.3999999999996</v>
      </c>
      <c r="P1569" t="s">
        <v>14</v>
      </c>
    </row>
    <row r="1570" spans="1:16" x14ac:dyDescent="0.25">
      <c r="A1570" t="s">
        <v>2153</v>
      </c>
      <c r="B1570" t="s">
        <v>19</v>
      </c>
      <c r="C1570">
        <v>0</v>
      </c>
      <c r="D1570" t="s">
        <v>14</v>
      </c>
      <c r="E1570">
        <f>IF(D1570="Yes",1,0)</f>
        <v>0</v>
      </c>
      <c r="F1570" t="s">
        <v>14</v>
      </c>
      <c r="G1570">
        <f>IF(Table1[[#This Row],[Dependents]]="Yes",1,0)</f>
        <v>0</v>
      </c>
      <c r="H1570">
        <v>46</v>
      </c>
      <c r="I1570" t="s">
        <v>13</v>
      </c>
      <c r="J1570" t="s">
        <v>14</v>
      </c>
      <c r="K1570" t="s">
        <v>30</v>
      </c>
      <c r="L1570" t="s">
        <v>14</v>
      </c>
      <c r="M1570" t="s">
        <v>17</v>
      </c>
      <c r="N1570">
        <v>19.95</v>
      </c>
      <c r="O1570">
        <v>907.05</v>
      </c>
      <c r="P1570" t="s">
        <v>14</v>
      </c>
    </row>
    <row r="1571" spans="1:16" x14ac:dyDescent="0.25">
      <c r="A1571" t="s">
        <v>2154</v>
      </c>
      <c r="B1571" t="s">
        <v>19</v>
      </c>
      <c r="C1571">
        <v>0</v>
      </c>
      <c r="D1571" t="s">
        <v>14</v>
      </c>
      <c r="E1571">
        <f>IF(D1571="Yes",1,0)</f>
        <v>0</v>
      </c>
      <c r="F1571" t="s">
        <v>14</v>
      </c>
      <c r="G1571">
        <f>IF(Table1[[#This Row],[Dependents]]="Yes",1,0)</f>
        <v>0</v>
      </c>
      <c r="H1571">
        <v>40</v>
      </c>
      <c r="I1571" t="s">
        <v>13</v>
      </c>
      <c r="J1571" t="s">
        <v>14</v>
      </c>
      <c r="K1571" t="s">
        <v>30</v>
      </c>
      <c r="L1571" t="s">
        <v>13</v>
      </c>
      <c r="M1571" t="s">
        <v>27</v>
      </c>
      <c r="N1571">
        <v>24.6</v>
      </c>
      <c r="O1571">
        <v>973.95</v>
      </c>
      <c r="P1571" t="s">
        <v>14</v>
      </c>
    </row>
    <row r="1572" spans="1:16" x14ac:dyDescent="0.25">
      <c r="A1572" t="s">
        <v>2155</v>
      </c>
      <c r="B1572" t="s">
        <v>19</v>
      </c>
      <c r="C1572">
        <v>0</v>
      </c>
      <c r="D1572" t="s">
        <v>14</v>
      </c>
      <c r="E1572">
        <f>IF(D1572="Yes",1,0)</f>
        <v>0</v>
      </c>
      <c r="F1572" t="s">
        <v>14</v>
      </c>
      <c r="G1572">
        <f>IF(Table1[[#This Row],[Dependents]]="Yes",1,0)</f>
        <v>0</v>
      </c>
      <c r="H1572">
        <v>12</v>
      </c>
      <c r="I1572" t="s">
        <v>14</v>
      </c>
      <c r="J1572" t="s">
        <v>15</v>
      </c>
      <c r="K1572" t="s">
        <v>16</v>
      </c>
      <c r="L1572" t="s">
        <v>13</v>
      </c>
      <c r="M1572" t="s">
        <v>21</v>
      </c>
      <c r="N1572">
        <v>50.95</v>
      </c>
      <c r="O1572">
        <v>605.75</v>
      </c>
      <c r="P1572" t="s">
        <v>14</v>
      </c>
    </row>
    <row r="1573" spans="1:16" x14ac:dyDescent="0.25">
      <c r="A1573" t="s">
        <v>2156</v>
      </c>
      <c r="B1573" t="s">
        <v>19</v>
      </c>
      <c r="C1573">
        <v>0</v>
      </c>
      <c r="D1573" t="s">
        <v>14</v>
      </c>
      <c r="E1573">
        <f>IF(D1573="Yes",1,0)</f>
        <v>0</v>
      </c>
      <c r="F1573" t="s">
        <v>14</v>
      </c>
      <c r="G1573">
        <f>IF(Table1[[#This Row],[Dependents]]="Yes",1,0)</f>
        <v>0</v>
      </c>
      <c r="H1573">
        <v>9</v>
      </c>
      <c r="I1573" t="s">
        <v>13</v>
      </c>
      <c r="J1573" t="s">
        <v>23</v>
      </c>
      <c r="K1573" t="s">
        <v>16</v>
      </c>
      <c r="L1573" t="s">
        <v>14</v>
      </c>
      <c r="M1573" t="s">
        <v>17</v>
      </c>
      <c r="N1573">
        <v>75.599999999999994</v>
      </c>
      <c r="O1573">
        <v>661.55</v>
      </c>
      <c r="P1573" t="s">
        <v>14</v>
      </c>
    </row>
    <row r="1574" spans="1:16" x14ac:dyDescent="0.25">
      <c r="A1574" t="s">
        <v>2158</v>
      </c>
      <c r="B1574" t="s">
        <v>19</v>
      </c>
      <c r="C1574">
        <v>0</v>
      </c>
      <c r="D1574" t="s">
        <v>13</v>
      </c>
      <c r="E1574">
        <f>IF(D1574="Yes",1,0)</f>
        <v>1</v>
      </c>
      <c r="F1574" t="s">
        <v>13</v>
      </c>
      <c r="G1574">
        <f>IF(Table1[[#This Row],[Dependents]]="Yes",1,0)</f>
        <v>1</v>
      </c>
      <c r="H1574">
        <v>49</v>
      </c>
      <c r="I1574" t="s">
        <v>13</v>
      </c>
      <c r="J1574" t="s">
        <v>23</v>
      </c>
      <c r="K1574" t="s">
        <v>16</v>
      </c>
      <c r="L1574" t="s">
        <v>13</v>
      </c>
      <c r="M1574" t="s">
        <v>25</v>
      </c>
      <c r="N1574">
        <v>90.4</v>
      </c>
      <c r="O1574">
        <v>4494.6499999999996</v>
      </c>
      <c r="P1574" t="s">
        <v>14</v>
      </c>
    </row>
    <row r="1575" spans="1:16" x14ac:dyDescent="0.25">
      <c r="A1575" t="s">
        <v>2160</v>
      </c>
      <c r="B1575" t="s">
        <v>19</v>
      </c>
      <c r="C1575">
        <v>0</v>
      </c>
      <c r="D1575" t="s">
        <v>14</v>
      </c>
      <c r="E1575">
        <f>IF(D1575="Yes",1,0)</f>
        <v>0</v>
      </c>
      <c r="F1575" t="s">
        <v>14</v>
      </c>
      <c r="G1575">
        <f>IF(Table1[[#This Row],[Dependents]]="Yes",1,0)</f>
        <v>0</v>
      </c>
      <c r="H1575">
        <v>4</v>
      </c>
      <c r="I1575" t="s">
        <v>13</v>
      </c>
      <c r="J1575" t="s">
        <v>14</v>
      </c>
      <c r="K1575" t="s">
        <v>16</v>
      </c>
      <c r="L1575" t="s">
        <v>13</v>
      </c>
      <c r="M1575" t="s">
        <v>17</v>
      </c>
      <c r="N1575">
        <v>20.2</v>
      </c>
      <c r="O1575">
        <v>55.7</v>
      </c>
      <c r="P1575" t="s">
        <v>14</v>
      </c>
    </row>
    <row r="1576" spans="1:16" x14ac:dyDescent="0.25">
      <c r="A1576" t="s">
        <v>2166</v>
      </c>
      <c r="B1576" t="s">
        <v>19</v>
      </c>
      <c r="C1576">
        <v>0</v>
      </c>
      <c r="D1576" t="s">
        <v>13</v>
      </c>
      <c r="E1576">
        <f>IF(D1576="Yes",1,0)</f>
        <v>1</v>
      </c>
      <c r="F1576" t="s">
        <v>13</v>
      </c>
      <c r="G1576">
        <f>IF(Table1[[#This Row],[Dependents]]="Yes",1,0)</f>
        <v>1</v>
      </c>
      <c r="H1576">
        <v>27</v>
      </c>
      <c r="I1576" t="s">
        <v>13</v>
      </c>
      <c r="J1576" t="s">
        <v>23</v>
      </c>
      <c r="K1576" t="s">
        <v>16</v>
      </c>
      <c r="L1576" t="s">
        <v>14</v>
      </c>
      <c r="M1576" t="s">
        <v>17</v>
      </c>
      <c r="N1576">
        <v>100.75</v>
      </c>
      <c r="O1576">
        <v>2793.55</v>
      </c>
      <c r="P1576" t="s">
        <v>14</v>
      </c>
    </row>
    <row r="1577" spans="1:16" x14ac:dyDescent="0.25">
      <c r="A1577" t="s">
        <v>1599</v>
      </c>
      <c r="B1577" t="s">
        <v>12</v>
      </c>
      <c r="C1577">
        <v>0</v>
      </c>
      <c r="D1577" t="s">
        <v>13</v>
      </c>
      <c r="E1577">
        <f>IF(D1577="Yes",1,0)</f>
        <v>1</v>
      </c>
      <c r="F1577" t="s">
        <v>14</v>
      </c>
      <c r="G1577">
        <f>IF(Table1[[#This Row],[Dependents]]="Yes",1,0)</f>
        <v>0</v>
      </c>
      <c r="H1577">
        <v>28</v>
      </c>
      <c r="I1577" t="s">
        <v>13</v>
      </c>
      <c r="J1577" t="s">
        <v>14</v>
      </c>
      <c r="K1577" t="s">
        <v>20</v>
      </c>
      <c r="L1577" t="s">
        <v>14</v>
      </c>
      <c r="M1577" t="s">
        <v>27</v>
      </c>
      <c r="N1577">
        <v>25.55</v>
      </c>
      <c r="O1577">
        <v>672.2</v>
      </c>
      <c r="P1577" t="s">
        <v>14</v>
      </c>
    </row>
    <row r="1578" spans="1:16" x14ac:dyDescent="0.25">
      <c r="A1578" t="s">
        <v>1600</v>
      </c>
      <c r="B1578" t="s">
        <v>12</v>
      </c>
      <c r="C1578">
        <v>0</v>
      </c>
      <c r="D1578" t="s">
        <v>13</v>
      </c>
      <c r="E1578">
        <f>IF(D1578="Yes",1,0)</f>
        <v>1</v>
      </c>
      <c r="F1578" t="s">
        <v>13</v>
      </c>
      <c r="G1578">
        <f>IF(Table1[[#This Row],[Dependents]]="Yes",1,0)</f>
        <v>1</v>
      </c>
      <c r="H1578">
        <v>19</v>
      </c>
      <c r="I1578" t="s">
        <v>13</v>
      </c>
      <c r="J1578" t="s">
        <v>14</v>
      </c>
      <c r="K1578" t="s">
        <v>16</v>
      </c>
      <c r="L1578" t="s">
        <v>14</v>
      </c>
      <c r="M1578" t="s">
        <v>27</v>
      </c>
      <c r="N1578">
        <v>20.2</v>
      </c>
      <c r="O1578">
        <v>382.2</v>
      </c>
      <c r="P1578" t="s">
        <v>14</v>
      </c>
    </row>
    <row r="1579" spans="1:16" x14ac:dyDescent="0.25">
      <c r="A1579" t="s">
        <v>2168</v>
      </c>
      <c r="B1579" t="s">
        <v>19</v>
      </c>
      <c r="C1579">
        <v>0</v>
      </c>
      <c r="D1579" t="s">
        <v>14</v>
      </c>
      <c r="E1579">
        <f>IF(D1579="Yes",1,0)</f>
        <v>0</v>
      </c>
      <c r="F1579" t="s">
        <v>14</v>
      </c>
      <c r="G1579">
        <f>IF(Table1[[#This Row],[Dependents]]="Yes",1,0)</f>
        <v>0</v>
      </c>
      <c r="H1579">
        <v>12</v>
      </c>
      <c r="I1579" t="s">
        <v>13</v>
      </c>
      <c r="J1579" t="s">
        <v>15</v>
      </c>
      <c r="K1579" t="s">
        <v>16</v>
      </c>
      <c r="L1579" t="s">
        <v>13</v>
      </c>
      <c r="M1579" t="s">
        <v>27</v>
      </c>
      <c r="N1579">
        <v>53.75</v>
      </c>
      <c r="O1579">
        <v>648.65</v>
      </c>
      <c r="P1579" t="s">
        <v>14</v>
      </c>
    </row>
    <row r="1580" spans="1:16" x14ac:dyDescent="0.25">
      <c r="A1580" t="s">
        <v>2169</v>
      </c>
      <c r="B1580" t="s">
        <v>19</v>
      </c>
      <c r="C1580">
        <v>0</v>
      </c>
      <c r="D1580" t="s">
        <v>13</v>
      </c>
      <c r="E1580">
        <f>IF(D1580="Yes",1,0)</f>
        <v>1</v>
      </c>
      <c r="F1580" t="s">
        <v>14</v>
      </c>
      <c r="G1580">
        <f>IF(Table1[[#This Row],[Dependents]]="Yes",1,0)</f>
        <v>0</v>
      </c>
      <c r="H1580">
        <v>24</v>
      </c>
      <c r="I1580" t="s">
        <v>13</v>
      </c>
      <c r="J1580" t="s">
        <v>15</v>
      </c>
      <c r="K1580" t="s">
        <v>20</v>
      </c>
      <c r="L1580" t="s">
        <v>13</v>
      </c>
      <c r="M1580" t="s">
        <v>17</v>
      </c>
      <c r="N1580">
        <v>58.35</v>
      </c>
      <c r="O1580">
        <v>1346.9</v>
      </c>
      <c r="P1580" t="s">
        <v>14</v>
      </c>
    </row>
    <row r="1581" spans="1:16" x14ac:dyDescent="0.25">
      <c r="A1581" t="s">
        <v>1603</v>
      </c>
      <c r="B1581" t="s">
        <v>12</v>
      </c>
      <c r="C1581">
        <v>0</v>
      </c>
      <c r="D1581" t="s">
        <v>14</v>
      </c>
      <c r="E1581">
        <f>IF(D1581="Yes",1,0)</f>
        <v>0</v>
      </c>
      <c r="F1581" t="s">
        <v>14</v>
      </c>
      <c r="G1581">
        <f>IF(Table1[[#This Row],[Dependents]]="Yes",1,0)</f>
        <v>0</v>
      </c>
      <c r="H1581">
        <v>36</v>
      </c>
      <c r="I1581" t="s">
        <v>13</v>
      </c>
      <c r="J1581" t="s">
        <v>15</v>
      </c>
      <c r="K1581" t="s">
        <v>20</v>
      </c>
      <c r="L1581" t="s">
        <v>14</v>
      </c>
      <c r="M1581" t="s">
        <v>21</v>
      </c>
      <c r="N1581">
        <v>85.85</v>
      </c>
      <c r="O1581">
        <v>3003.55</v>
      </c>
      <c r="P1581" t="s">
        <v>14</v>
      </c>
    </row>
    <row r="1582" spans="1:16" x14ac:dyDescent="0.25">
      <c r="A1582" t="s">
        <v>2172</v>
      </c>
      <c r="B1582" t="s">
        <v>19</v>
      </c>
      <c r="C1582">
        <v>0</v>
      </c>
      <c r="D1582" t="s">
        <v>13</v>
      </c>
      <c r="E1582">
        <f>IF(D1582="Yes",1,0)</f>
        <v>1</v>
      </c>
      <c r="F1582" t="s">
        <v>14</v>
      </c>
      <c r="G1582">
        <f>IF(Table1[[#This Row],[Dependents]]="Yes",1,0)</f>
        <v>0</v>
      </c>
      <c r="H1582">
        <v>59</v>
      </c>
      <c r="I1582" t="s">
        <v>13</v>
      </c>
      <c r="J1582" t="s">
        <v>23</v>
      </c>
      <c r="K1582" t="s">
        <v>30</v>
      </c>
      <c r="L1582" t="s">
        <v>14</v>
      </c>
      <c r="M1582" t="s">
        <v>17</v>
      </c>
      <c r="N1582">
        <v>113.75</v>
      </c>
      <c r="O1582">
        <v>6561.25</v>
      </c>
      <c r="P1582" t="s">
        <v>14</v>
      </c>
    </row>
    <row r="1583" spans="1:16" x14ac:dyDescent="0.25">
      <c r="A1583" t="s">
        <v>2173</v>
      </c>
      <c r="B1583" t="s">
        <v>19</v>
      </c>
      <c r="C1583">
        <v>0</v>
      </c>
      <c r="D1583" t="s">
        <v>14</v>
      </c>
      <c r="E1583">
        <f>IF(D1583="Yes",1,0)</f>
        <v>0</v>
      </c>
      <c r="F1583" t="s">
        <v>14</v>
      </c>
      <c r="G1583">
        <f>IF(Table1[[#This Row],[Dependents]]="Yes",1,0)</f>
        <v>0</v>
      </c>
      <c r="H1583">
        <v>3</v>
      </c>
      <c r="I1583" t="s">
        <v>13</v>
      </c>
      <c r="J1583" t="s">
        <v>23</v>
      </c>
      <c r="K1583" t="s">
        <v>16</v>
      </c>
      <c r="L1583" t="s">
        <v>14</v>
      </c>
      <c r="M1583" t="s">
        <v>17</v>
      </c>
      <c r="N1583">
        <v>90.4</v>
      </c>
      <c r="O1583">
        <v>268.45</v>
      </c>
      <c r="P1583" t="s">
        <v>14</v>
      </c>
    </row>
    <row r="1584" spans="1:16" x14ac:dyDescent="0.25">
      <c r="A1584" t="s">
        <v>2176</v>
      </c>
      <c r="B1584" t="s">
        <v>19</v>
      </c>
      <c r="C1584">
        <v>0</v>
      </c>
      <c r="D1584" t="s">
        <v>13</v>
      </c>
      <c r="E1584">
        <f>IF(D1584="Yes",1,0)</f>
        <v>1</v>
      </c>
      <c r="F1584" t="s">
        <v>13</v>
      </c>
      <c r="G1584">
        <f>IF(Table1[[#This Row],[Dependents]]="Yes",1,0)</f>
        <v>1</v>
      </c>
      <c r="H1584">
        <v>72</v>
      </c>
      <c r="I1584" t="s">
        <v>14</v>
      </c>
      <c r="J1584" t="s">
        <v>15</v>
      </c>
      <c r="K1584" t="s">
        <v>30</v>
      </c>
      <c r="L1584" t="s">
        <v>13</v>
      </c>
      <c r="M1584" t="s">
        <v>25</v>
      </c>
      <c r="N1584">
        <v>65.25</v>
      </c>
      <c r="O1584">
        <v>4478.8500000000004</v>
      </c>
      <c r="P1584" t="s">
        <v>14</v>
      </c>
    </row>
    <row r="1585" spans="1:16" x14ac:dyDescent="0.25">
      <c r="A1585" t="s">
        <v>1607</v>
      </c>
      <c r="B1585" t="s">
        <v>12</v>
      </c>
      <c r="C1585">
        <v>0</v>
      </c>
      <c r="D1585" t="s">
        <v>13</v>
      </c>
      <c r="E1585">
        <f>IF(D1585="Yes",1,0)</f>
        <v>1</v>
      </c>
      <c r="F1585" t="s">
        <v>14</v>
      </c>
      <c r="G1585">
        <f>IF(Table1[[#This Row],[Dependents]]="Yes",1,0)</f>
        <v>0</v>
      </c>
      <c r="H1585">
        <v>7</v>
      </c>
      <c r="I1585" t="s">
        <v>13</v>
      </c>
      <c r="J1585" t="s">
        <v>23</v>
      </c>
      <c r="K1585" t="s">
        <v>16</v>
      </c>
      <c r="L1585" t="s">
        <v>13</v>
      </c>
      <c r="M1585" t="s">
        <v>17</v>
      </c>
      <c r="N1585">
        <v>86.25</v>
      </c>
      <c r="O1585">
        <v>587.1</v>
      </c>
      <c r="P1585" t="s">
        <v>13</v>
      </c>
    </row>
    <row r="1586" spans="1:16" x14ac:dyDescent="0.25">
      <c r="A1586" t="s">
        <v>1608</v>
      </c>
      <c r="B1586" t="s">
        <v>12</v>
      </c>
      <c r="C1586">
        <v>0</v>
      </c>
      <c r="D1586" t="s">
        <v>14</v>
      </c>
      <c r="E1586">
        <f>IF(D1586="Yes",1,0)</f>
        <v>0</v>
      </c>
      <c r="F1586" t="s">
        <v>14</v>
      </c>
      <c r="G1586">
        <f>IF(Table1[[#This Row],[Dependents]]="Yes",1,0)</f>
        <v>0</v>
      </c>
      <c r="H1586">
        <v>69</v>
      </c>
      <c r="I1586" t="s">
        <v>13</v>
      </c>
      <c r="J1586" t="s">
        <v>23</v>
      </c>
      <c r="K1586" t="s">
        <v>30</v>
      </c>
      <c r="L1586" t="s">
        <v>14</v>
      </c>
      <c r="M1586" t="s">
        <v>17</v>
      </c>
      <c r="N1586">
        <v>104</v>
      </c>
      <c r="O1586">
        <v>7028.5</v>
      </c>
      <c r="P1586" t="s">
        <v>14</v>
      </c>
    </row>
    <row r="1587" spans="1:16" x14ac:dyDescent="0.25">
      <c r="A1587" t="s">
        <v>1609</v>
      </c>
      <c r="B1587" t="s">
        <v>12</v>
      </c>
      <c r="C1587">
        <v>0</v>
      </c>
      <c r="D1587" t="s">
        <v>13</v>
      </c>
      <c r="E1587">
        <f>IF(D1587="Yes",1,0)</f>
        <v>1</v>
      </c>
      <c r="F1587" t="s">
        <v>14</v>
      </c>
      <c r="G1587">
        <f>IF(Table1[[#This Row],[Dependents]]="Yes",1,0)</f>
        <v>0</v>
      </c>
      <c r="H1587">
        <v>50</v>
      </c>
      <c r="I1587" t="s">
        <v>13</v>
      </c>
      <c r="J1587" t="s">
        <v>23</v>
      </c>
      <c r="K1587" t="s">
        <v>20</v>
      </c>
      <c r="L1587" t="s">
        <v>13</v>
      </c>
      <c r="M1587" t="s">
        <v>27</v>
      </c>
      <c r="N1587">
        <v>104.4</v>
      </c>
      <c r="O1587">
        <v>5232.8999999999996</v>
      </c>
      <c r="P1587" t="s">
        <v>14</v>
      </c>
    </row>
    <row r="1588" spans="1:16" x14ac:dyDescent="0.25">
      <c r="A1588" t="s">
        <v>1610</v>
      </c>
      <c r="B1588" t="s">
        <v>12</v>
      </c>
      <c r="C1588">
        <v>0</v>
      </c>
      <c r="D1588" t="s">
        <v>13</v>
      </c>
      <c r="E1588">
        <f>IF(D1588="Yes",1,0)</f>
        <v>1</v>
      </c>
      <c r="F1588" t="s">
        <v>13</v>
      </c>
      <c r="G1588">
        <f>IF(Table1[[#This Row],[Dependents]]="Yes",1,0)</f>
        <v>1</v>
      </c>
      <c r="H1588">
        <v>12</v>
      </c>
      <c r="I1588" t="s">
        <v>13</v>
      </c>
      <c r="J1588" t="s">
        <v>14</v>
      </c>
      <c r="K1588" t="s">
        <v>30</v>
      </c>
      <c r="L1588" t="s">
        <v>14</v>
      </c>
      <c r="M1588" t="s">
        <v>25</v>
      </c>
      <c r="N1588">
        <v>25.25</v>
      </c>
      <c r="O1588">
        <v>274.7</v>
      </c>
      <c r="P1588" t="s">
        <v>14</v>
      </c>
    </row>
    <row r="1589" spans="1:16" x14ac:dyDescent="0.25">
      <c r="A1589" t="s">
        <v>1611</v>
      </c>
      <c r="B1589" t="s">
        <v>12</v>
      </c>
      <c r="C1589">
        <v>0</v>
      </c>
      <c r="D1589" t="s">
        <v>13</v>
      </c>
      <c r="E1589">
        <f>IF(D1589="Yes",1,0)</f>
        <v>1</v>
      </c>
      <c r="F1589" t="s">
        <v>13</v>
      </c>
      <c r="G1589">
        <f>IF(Table1[[#This Row],[Dependents]]="Yes",1,0)</f>
        <v>1</v>
      </c>
      <c r="H1589">
        <v>66</v>
      </c>
      <c r="I1589" t="s">
        <v>13</v>
      </c>
      <c r="J1589" t="s">
        <v>15</v>
      </c>
      <c r="K1589" t="s">
        <v>30</v>
      </c>
      <c r="L1589" t="s">
        <v>14</v>
      </c>
      <c r="M1589" t="s">
        <v>25</v>
      </c>
      <c r="N1589">
        <v>89.9</v>
      </c>
      <c r="O1589">
        <v>5958.85</v>
      </c>
      <c r="P1589" t="s">
        <v>14</v>
      </c>
    </row>
    <row r="1590" spans="1:16" x14ac:dyDescent="0.25">
      <c r="A1590" t="s">
        <v>2177</v>
      </c>
      <c r="B1590" t="s">
        <v>19</v>
      </c>
      <c r="C1590">
        <v>0</v>
      </c>
      <c r="D1590" t="s">
        <v>14</v>
      </c>
      <c r="E1590">
        <f>IF(D1590="Yes",1,0)</f>
        <v>0</v>
      </c>
      <c r="F1590" t="s">
        <v>14</v>
      </c>
      <c r="G1590">
        <f>IF(Table1[[#This Row],[Dependents]]="Yes",1,0)</f>
        <v>0</v>
      </c>
      <c r="H1590">
        <v>3</v>
      </c>
      <c r="I1590" t="s">
        <v>13</v>
      </c>
      <c r="J1590" t="s">
        <v>15</v>
      </c>
      <c r="K1590" t="s">
        <v>16</v>
      </c>
      <c r="L1590" t="s">
        <v>14</v>
      </c>
      <c r="M1590" t="s">
        <v>27</v>
      </c>
      <c r="N1590">
        <v>60.65</v>
      </c>
      <c r="O1590">
        <v>196.9</v>
      </c>
      <c r="P1590" t="s">
        <v>14</v>
      </c>
    </row>
    <row r="1591" spans="1:16" x14ac:dyDescent="0.25">
      <c r="A1591" t="s">
        <v>2178</v>
      </c>
      <c r="B1591" t="s">
        <v>19</v>
      </c>
      <c r="C1591">
        <v>0</v>
      </c>
      <c r="D1591" t="s">
        <v>14</v>
      </c>
      <c r="E1591">
        <f>IF(D1591="Yes",1,0)</f>
        <v>0</v>
      </c>
      <c r="F1591" t="s">
        <v>14</v>
      </c>
      <c r="G1591">
        <f>IF(Table1[[#This Row],[Dependents]]="Yes",1,0)</f>
        <v>0</v>
      </c>
      <c r="H1591">
        <v>1</v>
      </c>
      <c r="I1591" t="s">
        <v>13</v>
      </c>
      <c r="J1591" t="s">
        <v>14</v>
      </c>
      <c r="K1591" t="s">
        <v>16</v>
      </c>
      <c r="L1591" t="s">
        <v>13</v>
      </c>
      <c r="M1591" t="s">
        <v>27</v>
      </c>
      <c r="N1591">
        <v>19.5</v>
      </c>
      <c r="O1591">
        <v>19.5</v>
      </c>
      <c r="P1591" t="s">
        <v>14</v>
      </c>
    </row>
    <row r="1592" spans="1:16" x14ac:dyDescent="0.25">
      <c r="A1592" t="s">
        <v>2179</v>
      </c>
      <c r="B1592" t="s">
        <v>19</v>
      </c>
      <c r="C1592">
        <v>1</v>
      </c>
      <c r="D1592" t="s">
        <v>14</v>
      </c>
      <c r="E1592">
        <f>IF(D1592="Yes",1,0)</f>
        <v>0</v>
      </c>
      <c r="F1592" t="s">
        <v>14</v>
      </c>
      <c r="G1592">
        <f>IF(Table1[[#This Row],[Dependents]]="Yes",1,0)</f>
        <v>0</v>
      </c>
      <c r="H1592">
        <v>57</v>
      </c>
      <c r="I1592" t="s">
        <v>13</v>
      </c>
      <c r="J1592" t="s">
        <v>15</v>
      </c>
      <c r="K1592" t="s">
        <v>20</v>
      </c>
      <c r="L1592" t="s">
        <v>13</v>
      </c>
      <c r="M1592" t="s">
        <v>17</v>
      </c>
      <c r="N1592">
        <v>53.5</v>
      </c>
      <c r="O1592">
        <v>3035.8</v>
      </c>
      <c r="P1592" t="s">
        <v>14</v>
      </c>
    </row>
    <row r="1593" spans="1:16" x14ac:dyDescent="0.25">
      <c r="A1593" t="s">
        <v>1615</v>
      </c>
      <c r="B1593" t="s">
        <v>12</v>
      </c>
      <c r="C1593">
        <v>0</v>
      </c>
      <c r="D1593" t="s">
        <v>14</v>
      </c>
      <c r="E1593">
        <f>IF(D1593="Yes",1,0)</f>
        <v>0</v>
      </c>
      <c r="F1593" t="s">
        <v>14</v>
      </c>
      <c r="G1593">
        <f>IF(Table1[[#This Row],[Dependents]]="Yes",1,0)</f>
        <v>0</v>
      </c>
      <c r="H1593">
        <v>28</v>
      </c>
      <c r="I1593" t="s">
        <v>13</v>
      </c>
      <c r="J1593" t="s">
        <v>23</v>
      </c>
      <c r="K1593" t="s">
        <v>16</v>
      </c>
      <c r="L1593" t="s">
        <v>13</v>
      </c>
      <c r="M1593" t="s">
        <v>17</v>
      </c>
      <c r="N1593">
        <v>89.95</v>
      </c>
      <c r="O1593">
        <v>2625.55</v>
      </c>
      <c r="P1593" t="s">
        <v>13</v>
      </c>
    </row>
    <row r="1594" spans="1:16" x14ac:dyDescent="0.25">
      <c r="A1594" t="s">
        <v>2180</v>
      </c>
      <c r="B1594" t="s">
        <v>19</v>
      </c>
      <c r="C1594">
        <v>0</v>
      </c>
      <c r="D1594" t="s">
        <v>13</v>
      </c>
      <c r="E1594">
        <f>IF(D1594="Yes",1,0)</f>
        <v>1</v>
      </c>
      <c r="F1594" t="s">
        <v>13</v>
      </c>
      <c r="G1594">
        <f>IF(Table1[[#This Row],[Dependents]]="Yes",1,0)</f>
        <v>1</v>
      </c>
      <c r="H1594">
        <v>52</v>
      </c>
      <c r="I1594" t="s">
        <v>13</v>
      </c>
      <c r="J1594" t="s">
        <v>14</v>
      </c>
      <c r="K1594" t="s">
        <v>20</v>
      </c>
      <c r="L1594" t="s">
        <v>13</v>
      </c>
      <c r="M1594" t="s">
        <v>25</v>
      </c>
      <c r="N1594">
        <v>20.85</v>
      </c>
      <c r="O1594">
        <v>1071.5999999999999</v>
      </c>
      <c r="P1594" t="s">
        <v>14</v>
      </c>
    </row>
    <row r="1595" spans="1:16" x14ac:dyDescent="0.25">
      <c r="A1595" t="s">
        <v>2181</v>
      </c>
      <c r="B1595" t="s">
        <v>19</v>
      </c>
      <c r="C1595">
        <v>0</v>
      </c>
      <c r="D1595" t="s">
        <v>13</v>
      </c>
      <c r="E1595">
        <f>IF(D1595="Yes",1,0)</f>
        <v>1</v>
      </c>
      <c r="F1595" t="s">
        <v>13</v>
      </c>
      <c r="G1595">
        <f>IF(Table1[[#This Row],[Dependents]]="Yes",1,0)</f>
        <v>1</v>
      </c>
      <c r="H1595">
        <v>71</v>
      </c>
      <c r="I1595" t="s">
        <v>13</v>
      </c>
      <c r="J1595" t="s">
        <v>15</v>
      </c>
      <c r="K1595" t="s">
        <v>30</v>
      </c>
      <c r="L1595" t="s">
        <v>14</v>
      </c>
      <c r="M1595" t="s">
        <v>25</v>
      </c>
      <c r="N1595">
        <v>89.9</v>
      </c>
      <c r="O1595">
        <v>6457.15</v>
      </c>
      <c r="P1595" t="s">
        <v>14</v>
      </c>
    </row>
    <row r="1596" spans="1:16" x14ac:dyDescent="0.25">
      <c r="A1596" t="s">
        <v>1618</v>
      </c>
      <c r="B1596" t="s">
        <v>12</v>
      </c>
      <c r="C1596">
        <v>1</v>
      </c>
      <c r="D1596" t="s">
        <v>13</v>
      </c>
      <c r="E1596">
        <f>IF(D1596="Yes",1,0)</f>
        <v>1</v>
      </c>
      <c r="F1596" t="s">
        <v>14</v>
      </c>
      <c r="G1596">
        <f>IF(Table1[[#This Row],[Dependents]]="Yes",1,0)</f>
        <v>0</v>
      </c>
      <c r="H1596">
        <v>70</v>
      </c>
      <c r="I1596" t="s">
        <v>13</v>
      </c>
      <c r="J1596" t="s">
        <v>23</v>
      </c>
      <c r="K1596" t="s">
        <v>30</v>
      </c>
      <c r="L1596" t="s">
        <v>13</v>
      </c>
      <c r="M1596" t="s">
        <v>21</v>
      </c>
      <c r="N1596">
        <v>104.45</v>
      </c>
      <c r="O1596">
        <v>7349.35</v>
      </c>
      <c r="P1596" t="s">
        <v>14</v>
      </c>
    </row>
    <row r="1597" spans="1:16" x14ac:dyDescent="0.25">
      <c r="A1597" t="s">
        <v>2184</v>
      </c>
      <c r="B1597" t="s">
        <v>19</v>
      </c>
      <c r="C1597">
        <v>0</v>
      </c>
      <c r="D1597" t="s">
        <v>13</v>
      </c>
      <c r="E1597">
        <f>IF(D1597="Yes",1,0)</f>
        <v>1</v>
      </c>
      <c r="F1597" t="s">
        <v>14</v>
      </c>
      <c r="G1597">
        <f>IF(Table1[[#This Row],[Dependents]]="Yes",1,0)</f>
        <v>0</v>
      </c>
      <c r="H1597">
        <v>72</v>
      </c>
      <c r="I1597" t="s">
        <v>13</v>
      </c>
      <c r="J1597" t="s">
        <v>23</v>
      </c>
      <c r="K1597" t="s">
        <v>30</v>
      </c>
      <c r="L1597" t="s">
        <v>13</v>
      </c>
      <c r="M1597" t="s">
        <v>17</v>
      </c>
      <c r="N1597">
        <v>109.65</v>
      </c>
      <c r="O1597">
        <v>7880.25</v>
      </c>
      <c r="P1597" t="s">
        <v>14</v>
      </c>
    </row>
    <row r="1598" spans="1:16" x14ac:dyDescent="0.25">
      <c r="A1598" t="s">
        <v>2185</v>
      </c>
      <c r="B1598" t="s">
        <v>19</v>
      </c>
      <c r="C1598">
        <v>0</v>
      </c>
      <c r="D1598" t="s">
        <v>14</v>
      </c>
      <c r="E1598">
        <f>IF(D1598="Yes",1,0)</f>
        <v>0</v>
      </c>
      <c r="F1598" t="s">
        <v>13</v>
      </c>
      <c r="G1598">
        <f>IF(Table1[[#This Row],[Dependents]]="Yes",1,0)</f>
        <v>1</v>
      </c>
      <c r="H1598">
        <v>1</v>
      </c>
      <c r="I1598" t="s">
        <v>13</v>
      </c>
      <c r="J1598" t="s">
        <v>14</v>
      </c>
      <c r="K1598" t="s">
        <v>16</v>
      </c>
      <c r="L1598" t="s">
        <v>13</v>
      </c>
      <c r="M1598" t="s">
        <v>27</v>
      </c>
      <c r="N1598">
        <v>19.2</v>
      </c>
      <c r="O1598">
        <v>19.2</v>
      </c>
      <c r="P1598" t="s">
        <v>14</v>
      </c>
    </row>
    <row r="1599" spans="1:16" x14ac:dyDescent="0.25">
      <c r="A1599" t="s">
        <v>2187</v>
      </c>
      <c r="B1599" t="s">
        <v>19</v>
      </c>
      <c r="C1599">
        <v>0</v>
      </c>
      <c r="D1599" t="s">
        <v>14</v>
      </c>
      <c r="E1599">
        <f>IF(D1599="Yes",1,0)</f>
        <v>0</v>
      </c>
      <c r="F1599" t="s">
        <v>14</v>
      </c>
      <c r="G1599">
        <f>IF(Table1[[#This Row],[Dependents]]="Yes",1,0)</f>
        <v>0</v>
      </c>
      <c r="H1599">
        <v>12</v>
      </c>
      <c r="I1599" t="s">
        <v>14</v>
      </c>
      <c r="J1599" t="s">
        <v>15</v>
      </c>
      <c r="K1599" t="s">
        <v>16</v>
      </c>
      <c r="L1599" t="s">
        <v>14</v>
      </c>
      <c r="M1599" t="s">
        <v>27</v>
      </c>
      <c r="N1599">
        <v>34</v>
      </c>
      <c r="O1599">
        <v>442.45</v>
      </c>
      <c r="P1599" t="s">
        <v>14</v>
      </c>
    </row>
    <row r="1600" spans="1:16" x14ac:dyDescent="0.25">
      <c r="A1600" t="s">
        <v>2188</v>
      </c>
      <c r="B1600" t="s">
        <v>19</v>
      </c>
      <c r="C1600">
        <v>0</v>
      </c>
      <c r="D1600" t="s">
        <v>13</v>
      </c>
      <c r="E1600">
        <f>IF(D1600="Yes",1,0)</f>
        <v>1</v>
      </c>
      <c r="F1600" t="s">
        <v>13</v>
      </c>
      <c r="G1600">
        <f>IF(Table1[[#This Row],[Dependents]]="Yes",1,0)</f>
        <v>1</v>
      </c>
      <c r="H1600">
        <v>1</v>
      </c>
      <c r="I1600" t="s">
        <v>13</v>
      </c>
      <c r="J1600" t="s">
        <v>14</v>
      </c>
      <c r="K1600" t="s">
        <v>20</v>
      </c>
      <c r="L1600" t="s">
        <v>14</v>
      </c>
      <c r="M1600" t="s">
        <v>27</v>
      </c>
      <c r="N1600">
        <v>20.399999999999999</v>
      </c>
      <c r="O1600">
        <v>20.399999999999999</v>
      </c>
      <c r="P1600" t="s">
        <v>14</v>
      </c>
    </row>
    <row r="1601" spans="1:16" x14ac:dyDescent="0.25">
      <c r="A1601" t="s">
        <v>1623</v>
      </c>
      <c r="B1601" t="s">
        <v>12</v>
      </c>
      <c r="C1601">
        <v>0</v>
      </c>
      <c r="D1601" t="s">
        <v>13</v>
      </c>
      <c r="E1601">
        <f>IF(D1601="Yes",1,0)</f>
        <v>1</v>
      </c>
      <c r="F1601" t="s">
        <v>13</v>
      </c>
      <c r="G1601">
        <f>IF(Table1[[#This Row],[Dependents]]="Yes",1,0)</f>
        <v>1</v>
      </c>
      <c r="H1601">
        <v>41</v>
      </c>
      <c r="I1601" t="s">
        <v>13</v>
      </c>
      <c r="J1601" t="s">
        <v>15</v>
      </c>
      <c r="K1601" t="s">
        <v>20</v>
      </c>
      <c r="L1601" t="s">
        <v>13</v>
      </c>
      <c r="M1601" t="s">
        <v>25</v>
      </c>
      <c r="N1601">
        <v>78.349999999999994</v>
      </c>
      <c r="O1601">
        <v>3211.2</v>
      </c>
      <c r="P1601" t="s">
        <v>14</v>
      </c>
    </row>
    <row r="1602" spans="1:16" x14ac:dyDescent="0.25">
      <c r="A1602" t="s">
        <v>2189</v>
      </c>
      <c r="B1602" t="s">
        <v>19</v>
      </c>
      <c r="C1602">
        <v>0</v>
      </c>
      <c r="D1602" t="s">
        <v>13</v>
      </c>
      <c r="E1602">
        <f>IF(D1602="Yes",1,0)</f>
        <v>1</v>
      </c>
      <c r="F1602" t="s">
        <v>14</v>
      </c>
      <c r="G1602">
        <f>IF(Table1[[#This Row],[Dependents]]="Yes",1,0)</f>
        <v>0</v>
      </c>
      <c r="H1602">
        <v>62</v>
      </c>
      <c r="I1602" t="s">
        <v>14</v>
      </c>
      <c r="J1602" t="s">
        <v>15</v>
      </c>
      <c r="K1602" t="s">
        <v>30</v>
      </c>
      <c r="L1602" t="s">
        <v>13</v>
      </c>
      <c r="M1602" t="s">
        <v>25</v>
      </c>
      <c r="N1602">
        <v>38.6</v>
      </c>
      <c r="O1602">
        <v>2345.5500000000002</v>
      </c>
      <c r="P1602" t="s">
        <v>14</v>
      </c>
    </row>
    <row r="1603" spans="1:16" x14ac:dyDescent="0.25">
      <c r="A1603" t="s">
        <v>2191</v>
      </c>
      <c r="B1603" t="s">
        <v>19</v>
      </c>
      <c r="C1603">
        <v>0</v>
      </c>
      <c r="D1603" t="s">
        <v>14</v>
      </c>
      <c r="E1603">
        <f>IF(D1603="Yes",1,0)</f>
        <v>0</v>
      </c>
      <c r="F1603" t="s">
        <v>14</v>
      </c>
      <c r="G1603">
        <f>IF(Table1[[#This Row],[Dependents]]="Yes",1,0)</f>
        <v>0</v>
      </c>
      <c r="H1603">
        <v>2</v>
      </c>
      <c r="I1603" t="s">
        <v>13</v>
      </c>
      <c r="J1603" t="s">
        <v>23</v>
      </c>
      <c r="K1603" t="s">
        <v>16</v>
      </c>
      <c r="L1603" t="s">
        <v>13</v>
      </c>
      <c r="M1603" t="s">
        <v>17</v>
      </c>
      <c r="N1603">
        <v>74.75</v>
      </c>
      <c r="O1603">
        <v>144.80000000000001</v>
      </c>
      <c r="P1603" t="s">
        <v>14</v>
      </c>
    </row>
    <row r="1604" spans="1:16" x14ac:dyDescent="0.25">
      <c r="A1604" t="s">
        <v>1626</v>
      </c>
      <c r="B1604" t="s">
        <v>12</v>
      </c>
      <c r="C1604">
        <v>0</v>
      </c>
      <c r="D1604" t="s">
        <v>14</v>
      </c>
      <c r="E1604">
        <f>IF(D1604="Yes",1,0)</f>
        <v>0</v>
      </c>
      <c r="F1604" t="s">
        <v>14</v>
      </c>
      <c r="G1604">
        <f>IF(Table1[[#This Row],[Dependents]]="Yes",1,0)</f>
        <v>0</v>
      </c>
      <c r="H1604">
        <v>1</v>
      </c>
      <c r="I1604" t="s">
        <v>13</v>
      </c>
      <c r="J1604" t="s">
        <v>23</v>
      </c>
      <c r="K1604" t="s">
        <v>16</v>
      </c>
      <c r="L1604" t="s">
        <v>13</v>
      </c>
      <c r="M1604" t="s">
        <v>17</v>
      </c>
      <c r="N1604">
        <v>95.85</v>
      </c>
      <c r="O1604">
        <v>95.85</v>
      </c>
      <c r="P1604" t="s">
        <v>14</v>
      </c>
    </row>
    <row r="1605" spans="1:16" x14ac:dyDescent="0.25">
      <c r="A1605" t="s">
        <v>1627</v>
      </c>
      <c r="B1605" t="s">
        <v>12</v>
      </c>
      <c r="C1605">
        <v>1</v>
      </c>
      <c r="D1605" t="s">
        <v>13</v>
      </c>
      <c r="E1605">
        <f>IF(D1605="Yes",1,0)</f>
        <v>1</v>
      </c>
      <c r="F1605" t="s">
        <v>13</v>
      </c>
      <c r="G1605">
        <f>IF(Table1[[#This Row],[Dependents]]="Yes",1,0)</f>
        <v>1</v>
      </c>
      <c r="H1605">
        <v>72</v>
      </c>
      <c r="I1605" t="s">
        <v>13</v>
      </c>
      <c r="J1605" t="s">
        <v>15</v>
      </c>
      <c r="K1605" t="s">
        <v>30</v>
      </c>
      <c r="L1605" t="s">
        <v>13</v>
      </c>
      <c r="M1605" t="s">
        <v>25</v>
      </c>
      <c r="N1605">
        <v>89.55</v>
      </c>
      <c r="O1605">
        <v>6448.85</v>
      </c>
      <c r="P1605" t="s">
        <v>14</v>
      </c>
    </row>
    <row r="1606" spans="1:16" x14ac:dyDescent="0.25">
      <c r="A1606" t="s">
        <v>2192</v>
      </c>
      <c r="B1606" t="s">
        <v>19</v>
      </c>
      <c r="C1606">
        <v>0</v>
      </c>
      <c r="D1606" t="s">
        <v>13</v>
      </c>
      <c r="E1606">
        <f>IF(D1606="Yes",1,0)</f>
        <v>1</v>
      </c>
      <c r="F1606" t="s">
        <v>13</v>
      </c>
      <c r="G1606">
        <f>IF(Table1[[#This Row],[Dependents]]="Yes",1,0)</f>
        <v>1</v>
      </c>
      <c r="H1606">
        <v>19</v>
      </c>
      <c r="I1606" t="s">
        <v>13</v>
      </c>
      <c r="J1606" t="s">
        <v>14</v>
      </c>
      <c r="K1606" t="s">
        <v>16</v>
      </c>
      <c r="L1606" t="s">
        <v>14</v>
      </c>
      <c r="M1606" t="s">
        <v>27</v>
      </c>
      <c r="N1606">
        <v>20.6</v>
      </c>
      <c r="O1606">
        <v>414.95</v>
      </c>
      <c r="P1606" t="s">
        <v>14</v>
      </c>
    </row>
    <row r="1607" spans="1:16" x14ac:dyDescent="0.25">
      <c r="A1607" t="s">
        <v>1629</v>
      </c>
      <c r="B1607" t="s">
        <v>12</v>
      </c>
      <c r="C1607">
        <v>0</v>
      </c>
      <c r="D1607" t="s">
        <v>14</v>
      </c>
      <c r="E1607">
        <f>IF(D1607="Yes",1,0)</f>
        <v>0</v>
      </c>
      <c r="F1607" t="s">
        <v>14</v>
      </c>
      <c r="G1607">
        <f>IF(Table1[[#This Row],[Dependents]]="Yes",1,0)</f>
        <v>0</v>
      </c>
      <c r="H1607">
        <v>34</v>
      </c>
      <c r="I1607" t="s">
        <v>13</v>
      </c>
      <c r="J1607" t="s">
        <v>15</v>
      </c>
      <c r="K1607" t="s">
        <v>20</v>
      </c>
      <c r="L1607" t="s">
        <v>13</v>
      </c>
      <c r="M1607" t="s">
        <v>27</v>
      </c>
      <c r="N1607">
        <v>64.400000000000006</v>
      </c>
      <c r="O1607">
        <v>2088.75</v>
      </c>
      <c r="P1607" t="s">
        <v>13</v>
      </c>
    </row>
    <row r="1608" spans="1:16" x14ac:dyDescent="0.25">
      <c r="A1608" t="s">
        <v>1630</v>
      </c>
      <c r="B1608" t="s">
        <v>12</v>
      </c>
      <c r="C1608">
        <v>0</v>
      </c>
      <c r="D1608" t="s">
        <v>14</v>
      </c>
      <c r="E1608">
        <f>IF(D1608="Yes",1,0)</f>
        <v>0</v>
      </c>
      <c r="F1608" t="s">
        <v>14</v>
      </c>
      <c r="G1608">
        <f>IF(Table1[[#This Row],[Dependents]]="Yes",1,0)</f>
        <v>0</v>
      </c>
      <c r="H1608">
        <v>11</v>
      </c>
      <c r="I1608" t="s">
        <v>13</v>
      </c>
      <c r="J1608" t="s">
        <v>15</v>
      </c>
      <c r="K1608" t="s">
        <v>16</v>
      </c>
      <c r="L1608" t="s">
        <v>14</v>
      </c>
      <c r="M1608" t="s">
        <v>27</v>
      </c>
      <c r="N1608">
        <v>70.5</v>
      </c>
      <c r="O1608">
        <v>829.3</v>
      </c>
      <c r="P1608" t="s">
        <v>14</v>
      </c>
    </row>
    <row r="1609" spans="1:16" x14ac:dyDescent="0.25">
      <c r="A1609" t="s">
        <v>2194</v>
      </c>
      <c r="B1609" t="s">
        <v>19</v>
      </c>
      <c r="C1609">
        <v>0</v>
      </c>
      <c r="D1609" t="s">
        <v>14</v>
      </c>
      <c r="E1609">
        <f>IF(D1609="Yes",1,0)</f>
        <v>0</v>
      </c>
      <c r="F1609" t="s">
        <v>14</v>
      </c>
      <c r="G1609">
        <f>IF(Table1[[#This Row],[Dependents]]="Yes",1,0)</f>
        <v>0</v>
      </c>
      <c r="H1609">
        <v>27</v>
      </c>
      <c r="I1609" t="s">
        <v>13</v>
      </c>
      <c r="J1609" t="s">
        <v>15</v>
      </c>
      <c r="K1609" t="s">
        <v>20</v>
      </c>
      <c r="L1609" t="s">
        <v>14</v>
      </c>
      <c r="M1609" t="s">
        <v>17</v>
      </c>
      <c r="N1609">
        <v>81.7</v>
      </c>
      <c r="O1609">
        <v>2212.5500000000002</v>
      </c>
      <c r="P1609" t="s">
        <v>14</v>
      </c>
    </row>
    <row r="1610" spans="1:16" x14ac:dyDescent="0.25">
      <c r="A1610" t="s">
        <v>1632</v>
      </c>
      <c r="B1610" t="s">
        <v>12</v>
      </c>
      <c r="C1610">
        <v>0</v>
      </c>
      <c r="D1610" t="s">
        <v>13</v>
      </c>
      <c r="E1610">
        <f>IF(D1610="Yes",1,0)</f>
        <v>1</v>
      </c>
      <c r="F1610" t="s">
        <v>13</v>
      </c>
      <c r="G1610">
        <f>IF(Table1[[#This Row],[Dependents]]="Yes",1,0)</f>
        <v>1</v>
      </c>
      <c r="H1610">
        <v>64</v>
      </c>
      <c r="I1610" t="s">
        <v>13</v>
      </c>
      <c r="J1610" t="s">
        <v>14</v>
      </c>
      <c r="K1610" t="s">
        <v>20</v>
      </c>
      <c r="L1610" t="s">
        <v>14</v>
      </c>
      <c r="M1610" t="s">
        <v>21</v>
      </c>
      <c r="N1610">
        <v>19.8</v>
      </c>
      <c r="O1610">
        <v>1336.65</v>
      </c>
      <c r="P1610" t="s">
        <v>14</v>
      </c>
    </row>
    <row r="1611" spans="1:16" x14ac:dyDescent="0.25">
      <c r="A1611" t="s">
        <v>2200</v>
      </c>
      <c r="B1611" t="s">
        <v>19</v>
      </c>
      <c r="C1611">
        <v>1</v>
      </c>
      <c r="D1611" t="s">
        <v>14</v>
      </c>
      <c r="E1611">
        <f>IF(D1611="Yes",1,0)</f>
        <v>0</v>
      </c>
      <c r="F1611" t="s">
        <v>13</v>
      </c>
      <c r="G1611">
        <f>IF(Table1[[#This Row],[Dependents]]="Yes",1,0)</f>
        <v>1</v>
      </c>
      <c r="H1611">
        <v>38</v>
      </c>
      <c r="I1611" t="s">
        <v>13</v>
      </c>
      <c r="J1611" t="s">
        <v>23</v>
      </c>
      <c r="K1611" t="s">
        <v>16</v>
      </c>
      <c r="L1611" t="s">
        <v>13</v>
      </c>
      <c r="M1611" t="s">
        <v>27</v>
      </c>
      <c r="N1611">
        <v>80.45</v>
      </c>
      <c r="O1611">
        <v>3162.65</v>
      </c>
      <c r="P1611" t="s">
        <v>14</v>
      </c>
    </row>
    <row r="1612" spans="1:16" x14ac:dyDescent="0.25">
      <c r="A1612" t="s">
        <v>2202</v>
      </c>
      <c r="B1612" t="s">
        <v>19</v>
      </c>
      <c r="C1612">
        <v>0</v>
      </c>
      <c r="D1612" t="s">
        <v>13</v>
      </c>
      <c r="E1612">
        <f>IF(D1612="Yes",1,0)</f>
        <v>1</v>
      </c>
      <c r="F1612" t="s">
        <v>13</v>
      </c>
      <c r="G1612">
        <f>IF(Table1[[#This Row],[Dependents]]="Yes",1,0)</f>
        <v>1</v>
      </c>
      <c r="H1612">
        <v>59</v>
      </c>
      <c r="I1612" t="s">
        <v>13</v>
      </c>
      <c r="J1612" t="s">
        <v>15</v>
      </c>
      <c r="K1612" t="s">
        <v>30</v>
      </c>
      <c r="L1612" t="s">
        <v>13</v>
      </c>
      <c r="M1612" t="s">
        <v>17</v>
      </c>
      <c r="N1612">
        <v>86.75</v>
      </c>
      <c r="O1612">
        <v>5186</v>
      </c>
      <c r="P1612" t="s">
        <v>14</v>
      </c>
    </row>
    <row r="1613" spans="1:16" x14ac:dyDescent="0.25">
      <c r="A1613" t="s">
        <v>1635</v>
      </c>
      <c r="B1613" t="s">
        <v>12</v>
      </c>
      <c r="C1613">
        <v>0</v>
      </c>
      <c r="D1613" t="s">
        <v>14</v>
      </c>
      <c r="E1613">
        <f>IF(D1613="Yes",1,0)</f>
        <v>0</v>
      </c>
      <c r="F1613" t="s">
        <v>13</v>
      </c>
      <c r="G1613">
        <f>IF(Table1[[#This Row],[Dependents]]="Yes",1,0)</f>
        <v>1</v>
      </c>
      <c r="H1613">
        <v>1</v>
      </c>
      <c r="I1613" t="s">
        <v>13</v>
      </c>
      <c r="J1613" t="s">
        <v>15</v>
      </c>
      <c r="K1613" t="s">
        <v>16</v>
      </c>
      <c r="L1613" t="s">
        <v>14</v>
      </c>
      <c r="M1613" t="s">
        <v>27</v>
      </c>
      <c r="N1613">
        <v>51.2</v>
      </c>
      <c r="O1613">
        <v>51.2</v>
      </c>
      <c r="P1613" t="s">
        <v>14</v>
      </c>
    </row>
    <row r="1614" spans="1:16" x14ac:dyDescent="0.25">
      <c r="A1614" t="s">
        <v>1636</v>
      </c>
      <c r="B1614" t="s">
        <v>12</v>
      </c>
      <c r="C1614">
        <v>0</v>
      </c>
      <c r="D1614" t="s">
        <v>14</v>
      </c>
      <c r="E1614">
        <f>IF(D1614="Yes",1,0)</f>
        <v>0</v>
      </c>
      <c r="F1614" t="s">
        <v>13</v>
      </c>
      <c r="G1614">
        <f>IF(Table1[[#This Row],[Dependents]]="Yes",1,0)</f>
        <v>1</v>
      </c>
      <c r="H1614">
        <v>15</v>
      </c>
      <c r="I1614" t="s">
        <v>13</v>
      </c>
      <c r="J1614" t="s">
        <v>15</v>
      </c>
      <c r="K1614" t="s">
        <v>20</v>
      </c>
      <c r="L1614" t="s">
        <v>14</v>
      </c>
      <c r="M1614" t="s">
        <v>25</v>
      </c>
      <c r="N1614">
        <v>65.599999999999994</v>
      </c>
      <c r="O1614">
        <v>1010</v>
      </c>
      <c r="P1614" t="s">
        <v>14</v>
      </c>
    </row>
    <row r="1615" spans="1:16" x14ac:dyDescent="0.25">
      <c r="A1615" t="s">
        <v>1637</v>
      </c>
      <c r="B1615" t="s">
        <v>12</v>
      </c>
      <c r="C1615">
        <v>0</v>
      </c>
      <c r="D1615" t="s">
        <v>14</v>
      </c>
      <c r="E1615">
        <f>IF(D1615="Yes",1,0)</f>
        <v>0</v>
      </c>
      <c r="F1615" t="s">
        <v>14</v>
      </c>
      <c r="G1615">
        <f>IF(Table1[[#This Row],[Dependents]]="Yes",1,0)</f>
        <v>0</v>
      </c>
      <c r="H1615">
        <v>60</v>
      </c>
      <c r="I1615" t="s">
        <v>13</v>
      </c>
      <c r="J1615" t="s">
        <v>15</v>
      </c>
      <c r="K1615" t="s">
        <v>20</v>
      </c>
      <c r="L1615" t="s">
        <v>14</v>
      </c>
      <c r="M1615" t="s">
        <v>25</v>
      </c>
      <c r="N1615">
        <v>80.55</v>
      </c>
      <c r="O1615">
        <v>4847.05</v>
      </c>
      <c r="P1615" t="s">
        <v>14</v>
      </c>
    </row>
    <row r="1616" spans="1:16" x14ac:dyDescent="0.25">
      <c r="A1616" t="s">
        <v>2204</v>
      </c>
      <c r="B1616" t="s">
        <v>19</v>
      </c>
      <c r="C1616">
        <v>1</v>
      </c>
      <c r="D1616" t="s">
        <v>14</v>
      </c>
      <c r="E1616">
        <f>IF(D1616="Yes",1,0)</f>
        <v>0</v>
      </c>
      <c r="F1616" t="s">
        <v>14</v>
      </c>
      <c r="G1616">
        <f>IF(Table1[[#This Row],[Dependents]]="Yes",1,0)</f>
        <v>0</v>
      </c>
      <c r="H1616">
        <v>67</v>
      </c>
      <c r="I1616" t="s">
        <v>13</v>
      </c>
      <c r="J1616" t="s">
        <v>14</v>
      </c>
      <c r="K1616" t="s">
        <v>30</v>
      </c>
      <c r="L1616" t="s">
        <v>14</v>
      </c>
      <c r="M1616" t="s">
        <v>25</v>
      </c>
      <c r="N1616">
        <v>25.1</v>
      </c>
      <c r="O1616">
        <v>1672.15</v>
      </c>
      <c r="P1616" t="s">
        <v>14</v>
      </c>
    </row>
    <row r="1617" spans="1:16" x14ac:dyDescent="0.25">
      <c r="A1617" t="s">
        <v>1639</v>
      </c>
      <c r="B1617" t="s">
        <v>12</v>
      </c>
      <c r="C1617">
        <v>0</v>
      </c>
      <c r="D1617" t="s">
        <v>13</v>
      </c>
      <c r="E1617">
        <f>IF(D1617="Yes",1,0)</f>
        <v>1</v>
      </c>
      <c r="F1617" t="s">
        <v>14</v>
      </c>
      <c r="G1617">
        <f>IF(Table1[[#This Row],[Dependents]]="Yes",1,0)</f>
        <v>0</v>
      </c>
      <c r="H1617">
        <v>49</v>
      </c>
      <c r="I1617" t="s">
        <v>13</v>
      </c>
      <c r="J1617" t="s">
        <v>15</v>
      </c>
      <c r="K1617" t="s">
        <v>16</v>
      </c>
      <c r="L1617" t="s">
        <v>13</v>
      </c>
      <c r="M1617" t="s">
        <v>25</v>
      </c>
      <c r="N1617">
        <v>52.15</v>
      </c>
      <c r="O1617">
        <v>2583.75</v>
      </c>
      <c r="P1617" t="s">
        <v>14</v>
      </c>
    </row>
    <row r="1618" spans="1:16" x14ac:dyDescent="0.25">
      <c r="A1618" t="s">
        <v>1640</v>
      </c>
      <c r="B1618" t="s">
        <v>12</v>
      </c>
      <c r="C1618">
        <v>0</v>
      </c>
      <c r="D1618" t="s">
        <v>14</v>
      </c>
      <c r="E1618">
        <f>IF(D1618="Yes",1,0)</f>
        <v>0</v>
      </c>
      <c r="F1618" t="s">
        <v>14</v>
      </c>
      <c r="G1618">
        <f>IF(Table1[[#This Row],[Dependents]]="Yes",1,0)</f>
        <v>0</v>
      </c>
      <c r="H1618">
        <v>2</v>
      </c>
      <c r="I1618" t="s">
        <v>13</v>
      </c>
      <c r="J1618" t="s">
        <v>23</v>
      </c>
      <c r="K1618" t="s">
        <v>16</v>
      </c>
      <c r="L1618" t="s">
        <v>13</v>
      </c>
      <c r="M1618" t="s">
        <v>17</v>
      </c>
      <c r="N1618">
        <v>80.2</v>
      </c>
      <c r="O1618">
        <v>146.05000000000001</v>
      </c>
      <c r="P1618" t="s">
        <v>13</v>
      </c>
    </row>
    <row r="1619" spans="1:16" x14ac:dyDescent="0.25">
      <c r="A1619" t="s">
        <v>2206</v>
      </c>
      <c r="B1619" t="s">
        <v>19</v>
      </c>
      <c r="C1619">
        <v>0</v>
      </c>
      <c r="D1619" t="s">
        <v>14</v>
      </c>
      <c r="E1619">
        <f>IF(D1619="Yes",1,0)</f>
        <v>0</v>
      </c>
      <c r="F1619" t="s">
        <v>13</v>
      </c>
      <c r="G1619">
        <f>IF(Table1[[#This Row],[Dependents]]="Yes",1,0)</f>
        <v>1</v>
      </c>
      <c r="H1619">
        <v>33</v>
      </c>
      <c r="I1619" t="s">
        <v>14</v>
      </c>
      <c r="J1619" t="s">
        <v>15</v>
      </c>
      <c r="K1619" t="s">
        <v>20</v>
      </c>
      <c r="L1619" t="s">
        <v>14</v>
      </c>
      <c r="M1619" t="s">
        <v>25</v>
      </c>
      <c r="N1619">
        <v>34.049999999999997</v>
      </c>
      <c r="O1619">
        <v>1113.95</v>
      </c>
      <c r="P1619" t="s">
        <v>14</v>
      </c>
    </row>
    <row r="1620" spans="1:16" x14ac:dyDescent="0.25">
      <c r="A1620" t="s">
        <v>2207</v>
      </c>
      <c r="B1620" t="s">
        <v>19</v>
      </c>
      <c r="C1620">
        <v>0</v>
      </c>
      <c r="D1620" t="s">
        <v>14</v>
      </c>
      <c r="E1620">
        <f>IF(D1620="Yes",1,0)</f>
        <v>0</v>
      </c>
      <c r="F1620" t="s">
        <v>14</v>
      </c>
      <c r="G1620">
        <f>IF(Table1[[#This Row],[Dependents]]="Yes",1,0)</f>
        <v>0</v>
      </c>
      <c r="H1620">
        <v>5</v>
      </c>
      <c r="I1620" t="s">
        <v>13</v>
      </c>
      <c r="J1620" t="s">
        <v>14</v>
      </c>
      <c r="K1620" t="s">
        <v>16</v>
      </c>
      <c r="L1620" t="s">
        <v>14</v>
      </c>
      <c r="M1620" t="s">
        <v>27</v>
      </c>
      <c r="N1620">
        <v>19.95</v>
      </c>
      <c r="O1620">
        <v>107.05</v>
      </c>
      <c r="P1620" t="s">
        <v>14</v>
      </c>
    </row>
    <row r="1621" spans="1:16" x14ac:dyDescent="0.25">
      <c r="A1621" t="s">
        <v>1643</v>
      </c>
      <c r="B1621" t="s">
        <v>12</v>
      </c>
      <c r="C1621">
        <v>0</v>
      </c>
      <c r="D1621" t="s">
        <v>13</v>
      </c>
      <c r="E1621">
        <f>IF(D1621="Yes",1,0)</f>
        <v>1</v>
      </c>
      <c r="F1621" t="s">
        <v>14</v>
      </c>
      <c r="G1621">
        <f>IF(Table1[[#This Row],[Dependents]]="Yes",1,0)</f>
        <v>0</v>
      </c>
      <c r="H1621">
        <v>72</v>
      </c>
      <c r="I1621" t="s">
        <v>13</v>
      </c>
      <c r="J1621" t="s">
        <v>23</v>
      </c>
      <c r="K1621" t="s">
        <v>30</v>
      </c>
      <c r="L1621" t="s">
        <v>13</v>
      </c>
      <c r="M1621" t="s">
        <v>25</v>
      </c>
      <c r="N1621">
        <v>113.65</v>
      </c>
      <c r="O1621">
        <v>8124.2</v>
      </c>
      <c r="P1621" t="s">
        <v>14</v>
      </c>
    </row>
    <row r="1622" spans="1:16" x14ac:dyDescent="0.25">
      <c r="A1622" t="s">
        <v>1644</v>
      </c>
      <c r="B1622" t="s">
        <v>12</v>
      </c>
      <c r="C1622">
        <v>0</v>
      </c>
      <c r="D1622" t="s">
        <v>14</v>
      </c>
      <c r="E1622">
        <f>IF(D1622="Yes",1,0)</f>
        <v>0</v>
      </c>
      <c r="F1622" t="s">
        <v>14</v>
      </c>
      <c r="G1622">
        <f>IF(Table1[[#This Row],[Dependents]]="Yes",1,0)</f>
        <v>0</v>
      </c>
      <c r="H1622">
        <v>40</v>
      </c>
      <c r="I1622" t="s">
        <v>13</v>
      </c>
      <c r="J1622" t="s">
        <v>14</v>
      </c>
      <c r="K1622" t="s">
        <v>30</v>
      </c>
      <c r="L1622" t="s">
        <v>13</v>
      </c>
      <c r="M1622" t="s">
        <v>21</v>
      </c>
      <c r="N1622">
        <v>20.6</v>
      </c>
      <c r="O1622">
        <v>827.3</v>
      </c>
      <c r="P1622" t="s">
        <v>14</v>
      </c>
    </row>
    <row r="1623" spans="1:16" x14ac:dyDescent="0.25">
      <c r="A1623" t="s">
        <v>1645</v>
      </c>
      <c r="B1623" t="s">
        <v>12</v>
      </c>
      <c r="C1623">
        <v>0</v>
      </c>
      <c r="D1623" t="s">
        <v>14</v>
      </c>
      <c r="E1623">
        <f>IF(D1623="Yes",1,0)</f>
        <v>0</v>
      </c>
      <c r="F1623" t="s">
        <v>14</v>
      </c>
      <c r="G1623">
        <f>IF(Table1[[#This Row],[Dependents]]="Yes",1,0)</f>
        <v>0</v>
      </c>
      <c r="H1623">
        <v>1</v>
      </c>
      <c r="I1623" t="s">
        <v>13</v>
      </c>
      <c r="J1623" t="s">
        <v>23</v>
      </c>
      <c r="K1623" t="s">
        <v>16</v>
      </c>
      <c r="L1623" t="s">
        <v>14</v>
      </c>
      <c r="M1623" t="s">
        <v>27</v>
      </c>
      <c r="N1623">
        <v>70.900000000000006</v>
      </c>
      <c r="O1623">
        <v>70.900000000000006</v>
      </c>
      <c r="P1623" t="s">
        <v>13</v>
      </c>
    </row>
    <row r="1624" spans="1:16" x14ac:dyDescent="0.25">
      <c r="A1624" t="s">
        <v>1646</v>
      </c>
      <c r="B1624" t="s">
        <v>12</v>
      </c>
      <c r="C1624">
        <v>1</v>
      </c>
      <c r="D1624" t="s">
        <v>14</v>
      </c>
      <c r="E1624">
        <f>IF(D1624="Yes",1,0)</f>
        <v>0</v>
      </c>
      <c r="F1624" t="s">
        <v>14</v>
      </c>
      <c r="G1624">
        <f>IF(Table1[[#This Row],[Dependents]]="Yes",1,0)</f>
        <v>0</v>
      </c>
      <c r="H1624">
        <v>3</v>
      </c>
      <c r="I1624" t="s">
        <v>13</v>
      </c>
      <c r="J1624" t="s">
        <v>23</v>
      </c>
      <c r="K1624" t="s">
        <v>16</v>
      </c>
      <c r="L1624" t="s">
        <v>13</v>
      </c>
      <c r="M1624" t="s">
        <v>17</v>
      </c>
      <c r="N1624">
        <v>86.85</v>
      </c>
      <c r="O1624">
        <v>220.95</v>
      </c>
      <c r="P1624" t="s">
        <v>13</v>
      </c>
    </row>
    <row r="1625" spans="1:16" x14ac:dyDescent="0.25">
      <c r="A1625" t="s">
        <v>1647</v>
      </c>
      <c r="B1625" t="s">
        <v>12</v>
      </c>
      <c r="C1625">
        <v>1</v>
      </c>
      <c r="D1625" t="s">
        <v>14</v>
      </c>
      <c r="E1625">
        <f>IF(D1625="Yes",1,0)</f>
        <v>0</v>
      </c>
      <c r="F1625" t="s">
        <v>14</v>
      </c>
      <c r="G1625">
        <f>IF(Table1[[#This Row],[Dependents]]="Yes",1,0)</f>
        <v>0</v>
      </c>
      <c r="H1625">
        <v>40</v>
      </c>
      <c r="I1625" t="s">
        <v>13</v>
      </c>
      <c r="J1625" t="s">
        <v>23</v>
      </c>
      <c r="K1625" t="s">
        <v>16</v>
      </c>
      <c r="L1625" t="s">
        <v>13</v>
      </c>
      <c r="M1625" t="s">
        <v>17</v>
      </c>
      <c r="N1625">
        <v>91.55</v>
      </c>
      <c r="O1625">
        <v>3673.6</v>
      </c>
      <c r="P1625" t="s">
        <v>14</v>
      </c>
    </row>
    <row r="1626" spans="1:16" x14ac:dyDescent="0.25">
      <c r="A1626" t="s">
        <v>2209</v>
      </c>
      <c r="B1626" t="s">
        <v>19</v>
      </c>
      <c r="C1626">
        <v>0</v>
      </c>
      <c r="D1626" t="s">
        <v>13</v>
      </c>
      <c r="E1626">
        <f>IF(D1626="Yes",1,0)</f>
        <v>1</v>
      </c>
      <c r="F1626" t="s">
        <v>13</v>
      </c>
      <c r="G1626">
        <f>IF(Table1[[#This Row],[Dependents]]="Yes",1,0)</f>
        <v>1</v>
      </c>
      <c r="H1626">
        <v>72</v>
      </c>
      <c r="I1626" t="s">
        <v>13</v>
      </c>
      <c r="J1626" t="s">
        <v>15</v>
      </c>
      <c r="K1626" t="s">
        <v>30</v>
      </c>
      <c r="L1626" t="s">
        <v>14</v>
      </c>
      <c r="M1626" t="s">
        <v>25</v>
      </c>
      <c r="N1626">
        <v>89.7</v>
      </c>
      <c r="O1626">
        <v>6339.3</v>
      </c>
      <c r="P1626" t="s">
        <v>14</v>
      </c>
    </row>
    <row r="1627" spans="1:16" x14ac:dyDescent="0.25">
      <c r="A1627" t="s">
        <v>2210</v>
      </c>
      <c r="B1627" t="s">
        <v>19</v>
      </c>
      <c r="C1627">
        <v>0</v>
      </c>
      <c r="D1627" t="s">
        <v>14</v>
      </c>
      <c r="E1627">
        <f>IF(D1627="Yes",1,0)</f>
        <v>0</v>
      </c>
      <c r="F1627" t="s">
        <v>13</v>
      </c>
      <c r="G1627">
        <f>IF(Table1[[#This Row],[Dependents]]="Yes",1,0)</f>
        <v>1</v>
      </c>
      <c r="H1627">
        <v>9</v>
      </c>
      <c r="I1627" t="s">
        <v>13</v>
      </c>
      <c r="J1627" t="s">
        <v>14</v>
      </c>
      <c r="K1627" t="s">
        <v>16</v>
      </c>
      <c r="L1627" t="s">
        <v>14</v>
      </c>
      <c r="M1627" t="s">
        <v>27</v>
      </c>
      <c r="N1627">
        <v>20.399999999999999</v>
      </c>
      <c r="O1627">
        <v>184.1</v>
      </c>
      <c r="P1627" t="s">
        <v>14</v>
      </c>
    </row>
    <row r="1628" spans="1:16" x14ac:dyDescent="0.25">
      <c r="A1628" t="s">
        <v>2211</v>
      </c>
      <c r="B1628" t="s">
        <v>19</v>
      </c>
      <c r="C1628">
        <v>0</v>
      </c>
      <c r="D1628" t="s">
        <v>13</v>
      </c>
      <c r="E1628">
        <f>IF(D1628="Yes",1,0)</f>
        <v>1</v>
      </c>
      <c r="F1628" t="s">
        <v>13</v>
      </c>
      <c r="G1628">
        <f>IF(Table1[[#This Row],[Dependents]]="Yes",1,0)</f>
        <v>1</v>
      </c>
      <c r="H1628">
        <v>67</v>
      </c>
      <c r="I1628" t="s">
        <v>13</v>
      </c>
      <c r="J1628" t="s">
        <v>14</v>
      </c>
      <c r="K1628" t="s">
        <v>30</v>
      </c>
      <c r="L1628" t="s">
        <v>14</v>
      </c>
      <c r="M1628" t="s">
        <v>27</v>
      </c>
      <c r="N1628">
        <v>26.3</v>
      </c>
      <c r="O1628">
        <v>1688.9</v>
      </c>
      <c r="P1628" t="s">
        <v>14</v>
      </c>
    </row>
    <row r="1629" spans="1:16" x14ac:dyDescent="0.25">
      <c r="A1629" t="s">
        <v>2214</v>
      </c>
      <c r="B1629" t="s">
        <v>19</v>
      </c>
      <c r="C1629">
        <v>0</v>
      </c>
      <c r="D1629" t="s">
        <v>14</v>
      </c>
      <c r="E1629">
        <f>IF(D1629="Yes",1,0)</f>
        <v>0</v>
      </c>
      <c r="F1629" t="s">
        <v>14</v>
      </c>
      <c r="G1629">
        <f>IF(Table1[[#This Row],[Dependents]]="Yes",1,0)</f>
        <v>0</v>
      </c>
      <c r="H1629">
        <v>17</v>
      </c>
      <c r="I1629" t="s">
        <v>13</v>
      </c>
      <c r="J1629" t="s">
        <v>14</v>
      </c>
      <c r="K1629" t="s">
        <v>30</v>
      </c>
      <c r="L1629" t="s">
        <v>14</v>
      </c>
      <c r="M1629" t="s">
        <v>25</v>
      </c>
      <c r="N1629">
        <v>19.45</v>
      </c>
      <c r="O1629">
        <v>369.05</v>
      </c>
      <c r="P1629" t="s">
        <v>14</v>
      </c>
    </row>
    <row r="1630" spans="1:16" x14ac:dyDescent="0.25">
      <c r="A1630" t="s">
        <v>1652</v>
      </c>
      <c r="B1630" t="s">
        <v>12</v>
      </c>
      <c r="C1630">
        <v>1</v>
      </c>
      <c r="D1630" t="s">
        <v>13</v>
      </c>
      <c r="E1630">
        <f>IF(D1630="Yes",1,0)</f>
        <v>1</v>
      </c>
      <c r="F1630" t="s">
        <v>14</v>
      </c>
      <c r="G1630">
        <f>IF(Table1[[#This Row],[Dependents]]="Yes",1,0)</f>
        <v>0</v>
      </c>
      <c r="H1630">
        <v>44</v>
      </c>
      <c r="I1630" t="s">
        <v>13</v>
      </c>
      <c r="J1630" t="s">
        <v>23</v>
      </c>
      <c r="K1630" t="s">
        <v>16</v>
      </c>
      <c r="L1630" t="s">
        <v>14</v>
      </c>
      <c r="M1630" t="s">
        <v>17</v>
      </c>
      <c r="N1630">
        <v>104.15</v>
      </c>
      <c r="O1630">
        <v>4495.6499999999996</v>
      </c>
      <c r="P1630" t="s">
        <v>14</v>
      </c>
    </row>
    <row r="1631" spans="1:16" x14ac:dyDescent="0.25">
      <c r="A1631" t="s">
        <v>2219</v>
      </c>
      <c r="B1631" t="s">
        <v>19</v>
      </c>
      <c r="C1631">
        <v>0</v>
      </c>
      <c r="D1631" t="s">
        <v>14</v>
      </c>
      <c r="E1631">
        <f>IF(D1631="Yes",1,0)</f>
        <v>0</v>
      </c>
      <c r="F1631" t="s">
        <v>13</v>
      </c>
      <c r="G1631">
        <f>IF(Table1[[#This Row],[Dependents]]="Yes",1,0)</f>
        <v>1</v>
      </c>
      <c r="H1631">
        <v>1</v>
      </c>
      <c r="I1631" t="s">
        <v>13</v>
      </c>
      <c r="J1631" t="s">
        <v>15</v>
      </c>
      <c r="K1631" t="s">
        <v>16</v>
      </c>
      <c r="L1631" t="s">
        <v>13</v>
      </c>
      <c r="M1631" t="s">
        <v>17</v>
      </c>
      <c r="N1631">
        <v>49.9</v>
      </c>
      <c r="O1631">
        <v>49.9</v>
      </c>
      <c r="P1631" t="s">
        <v>14</v>
      </c>
    </row>
    <row r="1632" spans="1:16" x14ac:dyDescent="0.25">
      <c r="A1632" t="s">
        <v>1654</v>
      </c>
      <c r="B1632" t="s">
        <v>12</v>
      </c>
      <c r="C1632">
        <v>1</v>
      </c>
      <c r="D1632" t="s">
        <v>14</v>
      </c>
      <c r="E1632">
        <f>IF(D1632="Yes",1,0)</f>
        <v>0</v>
      </c>
      <c r="F1632" t="s">
        <v>14</v>
      </c>
      <c r="G1632">
        <f>IF(Table1[[#This Row],[Dependents]]="Yes",1,0)</f>
        <v>0</v>
      </c>
      <c r="H1632">
        <v>7</v>
      </c>
      <c r="I1632" t="s">
        <v>13</v>
      </c>
      <c r="J1632" t="s">
        <v>15</v>
      </c>
      <c r="K1632" t="s">
        <v>16</v>
      </c>
      <c r="L1632" t="s">
        <v>13</v>
      </c>
      <c r="M1632" t="s">
        <v>17</v>
      </c>
      <c r="N1632">
        <v>48.2</v>
      </c>
      <c r="O1632">
        <v>340.35</v>
      </c>
      <c r="P1632" t="s">
        <v>14</v>
      </c>
    </row>
    <row r="1633" spans="1:16" x14ac:dyDescent="0.25">
      <c r="A1633" t="s">
        <v>2227</v>
      </c>
      <c r="B1633" t="s">
        <v>19</v>
      </c>
      <c r="C1633">
        <v>0</v>
      </c>
      <c r="D1633" t="s">
        <v>13</v>
      </c>
      <c r="E1633">
        <f>IF(D1633="Yes",1,0)</f>
        <v>1</v>
      </c>
      <c r="F1633" t="s">
        <v>14</v>
      </c>
      <c r="G1633">
        <f>IF(Table1[[#This Row],[Dependents]]="Yes",1,0)</f>
        <v>0</v>
      </c>
      <c r="H1633">
        <v>37</v>
      </c>
      <c r="I1633" t="s">
        <v>13</v>
      </c>
      <c r="J1633" t="s">
        <v>15</v>
      </c>
      <c r="K1633" t="s">
        <v>16</v>
      </c>
      <c r="L1633" t="s">
        <v>13</v>
      </c>
      <c r="M1633" t="s">
        <v>27</v>
      </c>
      <c r="N1633">
        <v>55.05</v>
      </c>
      <c r="O1633">
        <v>2030.75</v>
      </c>
      <c r="P1633" t="s">
        <v>14</v>
      </c>
    </row>
    <row r="1634" spans="1:16" x14ac:dyDescent="0.25">
      <c r="A1634" t="s">
        <v>1656</v>
      </c>
      <c r="B1634" t="s">
        <v>12</v>
      </c>
      <c r="C1634">
        <v>0</v>
      </c>
      <c r="D1634" t="s">
        <v>14</v>
      </c>
      <c r="E1634">
        <f>IF(D1634="Yes",1,0)</f>
        <v>0</v>
      </c>
      <c r="F1634" t="s">
        <v>14</v>
      </c>
      <c r="G1634">
        <f>IF(Table1[[#This Row],[Dependents]]="Yes",1,0)</f>
        <v>0</v>
      </c>
      <c r="H1634">
        <v>16</v>
      </c>
      <c r="I1634" t="s">
        <v>13</v>
      </c>
      <c r="J1634" t="s">
        <v>15</v>
      </c>
      <c r="K1634" t="s">
        <v>16</v>
      </c>
      <c r="L1634" t="s">
        <v>13</v>
      </c>
      <c r="M1634" t="s">
        <v>25</v>
      </c>
      <c r="N1634">
        <v>65.2</v>
      </c>
      <c r="O1634">
        <v>1043.3499999999999</v>
      </c>
      <c r="P1634" t="s">
        <v>13</v>
      </c>
    </row>
    <row r="1635" spans="1:16" x14ac:dyDescent="0.25">
      <c r="A1635" t="s">
        <v>2228</v>
      </c>
      <c r="B1635" t="s">
        <v>19</v>
      </c>
      <c r="C1635">
        <v>0</v>
      </c>
      <c r="D1635" t="s">
        <v>13</v>
      </c>
      <c r="E1635">
        <f>IF(D1635="Yes",1,0)</f>
        <v>1</v>
      </c>
      <c r="F1635" t="s">
        <v>13</v>
      </c>
      <c r="G1635">
        <f>IF(Table1[[#This Row],[Dependents]]="Yes",1,0)</f>
        <v>1</v>
      </c>
      <c r="H1635">
        <v>65</v>
      </c>
      <c r="I1635" t="s">
        <v>13</v>
      </c>
      <c r="J1635" t="s">
        <v>23</v>
      </c>
      <c r="K1635" t="s">
        <v>30</v>
      </c>
      <c r="L1635" t="s">
        <v>13</v>
      </c>
      <c r="M1635" t="s">
        <v>21</v>
      </c>
      <c r="N1635">
        <v>104.1</v>
      </c>
      <c r="O1635">
        <v>6700.05</v>
      </c>
      <c r="P1635" t="s">
        <v>14</v>
      </c>
    </row>
    <row r="1636" spans="1:16" x14ac:dyDescent="0.25">
      <c r="A1636" t="s">
        <v>2230</v>
      </c>
      <c r="B1636" t="s">
        <v>19</v>
      </c>
      <c r="C1636">
        <v>0</v>
      </c>
      <c r="D1636" t="s">
        <v>13</v>
      </c>
      <c r="E1636">
        <f>IF(D1636="Yes",1,0)</f>
        <v>1</v>
      </c>
      <c r="F1636" t="s">
        <v>13</v>
      </c>
      <c r="G1636">
        <f>IF(Table1[[#This Row],[Dependents]]="Yes",1,0)</f>
        <v>1</v>
      </c>
      <c r="H1636">
        <v>50</v>
      </c>
      <c r="I1636" t="s">
        <v>13</v>
      </c>
      <c r="J1636" t="s">
        <v>15</v>
      </c>
      <c r="K1636" t="s">
        <v>30</v>
      </c>
      <c r="L1636" t="s">
        <v>13</v>
      </c>
      <c r="M1636" t="s">
        <v>25</v>
      </c>
      <c r="N1636">
        <v>70.5</v>
      </c>
      <c r="O1636">
        <v>3486.65</v>
      </c>
      <c r="P1636" t="s">
        <v>14</v>
      </c>
    </row>
    <row r="1637" spans="1:16" x14ac:dyDescent="0.25">
      <c r="A1637" t="s">
        <v>2231</v>
      </c>
      <c r="B1637" t="s">
        <v>19</v>
      </c>
      <c r="C1637">
        <v>0</v>
      </c>
      <c r="D1637" t="s">
        <v>13</v>
      </c>
      <c r="E1637">
        <f>IF(D1637="Yes",1,0)</f>
        <v>1</v>
      </c>
      <c r="F1637" t="s">
        <v>13</v>
      </c>
      <c r="G1637">
        <f>IF(Table1[[#This Row],[Dependents]]="Yes",1,0)</f>
        <v>1</v>
      </c>
      <c r="H1637">
        <v>25</v>
      </c>
      <c r="I1637" t="s">
        <v>13</v>
      </c>
      <c r="J1637" t="s">
        <v>14</v>
      </c>
      <c r="K1637" t="s">
        <v>20</v>
      </c>
      <c r="L1637" t="s">
        <v>14</v>
      </c>
      <c r="M1637" t="s">
        <v>17</v>
      </c>
      <c r="N1637">
        <v>19.600000000000001</v>
      </c>
      <c r="O1637">
        <v>411.15</v>
      </c>
      <c r="P1637" t="s">
        <v>14</v>
      </c>
    </row>
    <row r="1638" spans="1:16" x14ac:dyDescent="0.25">
      <c r="A1638" t="s">
        <v>2234</v>
      </c>
      <c r="B1638" t="s">
        <v>19</v>
      </c>
      <c r="C1638">
        <v>1</v>
      </c>
      <c r="D1638" t="s">
        <v>13</v>
      </c>
      <c r="E1638">
        <f>IF(D1638="Yes",1,0)</f>
        <v>1</v>
      </c>
      <c r="F1638" t="s">
        <v>14</v>
      </c>
      <c r="G1638">
        <f>IF(Table1[[#This Row],[Dependents]]="Yes",1,0)</f>
        <v>0</v>
      </c>
      <c r="H1638">
        <v>24</v>
      </c>
      <c r="I1638" t="s">
        <v>14</v>
      </c>
      <c r="J1638" t="s">
        <v>15</v>
      </c>
      <c r="K1638" t="s">
        <v>16</v>
      </c>
      <c r="L1638" t="s">
        <v>14</v>
      </c>
      <c r="M1638" t="s">
        <v>27</v>
      </c>
      <c r="N1638">
        <v>34.25</v>
      </c>
      <c r="O1638">
        <v>828.2</v>
      </c>
      <c r="P1638" t="s">
        <v>14</v>
      </c>
    </row>
    <row r="1639" spans="1:16" x14ac:dyDescent="0.25">
      <c r="A1639" t="s">
        <v>2237</v>
      </c>
      <c r="B1639" t="s">
        <v>19</v>
      </c>
      <c r="C1639">
        <v>0</v>
      </c>
      <c r="D1639" t="s">
        <v>14</v>
      </c>
      <c r="E1639">
        <f>IF(D1639="Yes",1,0)</f>
        <v>0</v>
      </c>
      <c r="F1639" t="s">
        <v>14</v>
      </c>
      <c r="G1639">
        <f>IF(Table1[[#This Row],[Dependents]]="Yes",1,0)</f>
        <v>0</v>
      </c>
      <c r="H1639">
        <v>1</v>
      </c>
      <c r="I1639" t="s">
        <v>13</v>
      </c>
      <c r="J1639" t="s">
        <v>15</v>
      </c>
      <c r="K1639" t="s">
        <v>16</v>
      </c>
      <c r="L1639" t="s">
        <v>13</v>
      </c>
      <c r="M1639" t="s">
        <v>27</v>
      </c>
      <c r="N1639">
        <v>45.8</v>
      </c>
      <c r="O1639">
        <v>45.8</v>
      </c>
      <c r="P1639" t="s">
        <v>14</v>
      </c>
    </row>
    <row r="1640" spans="1:16" x14ac:dyDescent="0.25">
      <c r="A1640" t="s">
        <v>1662</v>
      </c>
      <c r="B1640" t="s">
        <v>12</v>
      </c>
      <c r="C1640">
        <v>0</v>
      </c>
      <c r="D1640" t="s">
        <v>14</v>
      </c>
      <c r="E1640">
        <f>IF(D1640="Yes",1,0)</f>
        <v>0</v>
      </c>
      <c r="F1640" t="s">
        <v>14</v>
      </c>
      <c r="G1640">
        <f>IF(Table1[[#This Row],[Dependents]]="Yes",1,0)</f>
        <v>0</v>
      </c>
      <c r="H1640">
        <v>5</v>
      </c>
      <c r="I1640" t="s">
        <v>13</v>
      </c>
      <c r="J1640" t="s">
        <v>23</v>
      </c>
      <c r="K1640" t="s">
        <v>16</v>
      </c>
      <c r="L1640" t="s">
        <v>13</v>
      </c>
      <c r="M1640" t="s">
        <v>27</v>
      </c>
      <c r="N1640">
        <v>85.3</v>
      </c>
      <c r="O1640">
        <v>420.45</v>
      </c>
      <c r="P1640" t="s">
        <v>14</v>
      </c>
    </row>
    <row r="1641" spans="1:16" x14ac:dyDescent="0.25">
      <c r="A1641" t="s">
        <v>1663</v>
      </c>
      <c r="B1641" t="s">
        <v>12</v>
      </c>
      <c r="C1641">
        <v>0</v>
      </c>
      <c r="D1641" t="s">
        <v>13</v>
      </c>
      <c r="E1641">
        <f>IF(D1641="Yes",1,0)</f>
        <v>1</v>
      </c>
      <c r="F1641" t="s">
        <v>13</v>
      </c>
      <c r="G1641">
        <f>IF(Table1[[#This Row],[Dependents]]="Yes",1,0)</f>
        <v>1</v>
      </c>
      <c r="H1641">
        <v>72</v>
      </c>
      <c r="I1641" t="s">
        <v>13</v>
      </c>
      <c r="J1641" t="s">
        <v>23</v>
      </c>
      <c r="K1641" t="s">
        <v>30</v>
      </c>
      <c r="L1641" t="s">
        <v>14</v>
      </c>
      <c r="M1641" t="s">
        <v>27</v>
      </c>
      <c r="N1641">
        <v>107.45</v>
      </c>
      <c r="O1641">
        <v>7576.7</v>
      </c>
      <c r="P1641" t="s">
        <v>14</v>
      </c>
    </row>
    <row r="1642" spans="1:16" x14ac:dyDescent="0.25">
      <c r="A1642" t="s">
        <v>1664</v>
      </c>
      <c r="B1642" t="s">
        <v>12</v>
      </c>
      <c r="C1642">
        <v>0</v>
      </c>
      <c r="D1642" t="s">
        <v>13</v>
      </c>
      <c r="E1642">
        <f>IF(D1642="Yes",1,0)</f>
        <v>1</v>
      </c>
      <c r="F1642" t="s">
        <v>14</v>
      </c>
      <c r="G1642">
        <f>IF(Table1[[#This Row],[Dependents]]="Yes",1,0)</f>
        <v>0</v>
      </c>
      <c r="H1642">
        <v>13</v>
      </c>
      <c r="I1642" t="s">
        <v>14</v>
      </c>
      <c r="J1642" t="s">
        <v>15</v>
      </c>
      <c r="K1642" t="s">
        <v>16</v>
      </c>
      <c r="L1642" t="s">
        <v>13</v>
      </c>
      <c r="M1642" t="s">
        <v>21</v>
      </c>
      <c r="N1642">
        <v>48.75</v>
      </c>
      <c r="O1642">
        <v>633.4</v>
      </c>
      <c r="P1642" t="s">
        <v>13</v>
      </c>
    </row>
    <row r="1643" spans="1:16" x14ac:dyDescent="0.25">
      <c r="A1643" t="s">
        <v>1665</v>
      </c>
      <c r="B1643" t="s">
        <v>12</v>
      </c>
      <c r="C1643">
        <v>0</v>
      </c>
      <c r="D1643" t="s">
        <v>14</v>
      </c>
      <c r="E1643">
        <f>IF(D1643="Yes",1,0)</f>
        <v>0</v>
      </c>
      <c r="F1643" t="s">
        <v>14</v>
      </c>
      <c r="G1643">
        <f>IF(Table1[[#This Row],[Dependents]]="Yes",1,0)</f>
        <v>0</v>
      </c>
      <c r="H1643">
        <v>4</v>
      </c>
      <c r="I1643" t="s">
        <v>13</v>
      </c>
      <c r="J1643" t="s">
        <v>23</v>
      </c>
      <c r="K1643" t="s">
        <v>16</v>
      </c>
      <c r="L1643" t="s">
        <v>13</v>
      </c>
      <c r="M1643" t="s">
        <v>17</v>
      </c>
      <c r="N1643">
        <v>85.65</v>
      </c>
      <c r="O1643">
        <v>321.64999999999998</v>
      </c>
      <c r="P1643" t="s">
        <v>13</v>
      </c>
    </row>
    <row r="1644" spans="1:16" x14ac:dyDescent="0.25">
      <c r="A1644" t="s">
        <v>1666</v>
      </c>
      <c r="B1644" t="s">
        <v>12</v>
      </c>
      <c r="C1644">
        <v>0</v>
      </c>
      <c r="D1644" t="s">
        <v>13</v>
      </c>
      <c r="E1644">
        <f>IF(D1644="Yes",1,0)</f>
        <v>1</v>
      </c>
      <c r="F1644" t="s">
        <v>13</v>
      </c>
      <c r="G1644">
        <f>IF(Table1[[#This Row],[Dependents]]="Yes",1,0)</f>
        <v>1</v>
      </c>
      <c r="H1644">
        <v>54</v>
      </c>
      <c r="I1644" t="s">
        <v>13</v>
      </c>
      <c r="J1644" t="s">
        <v>15</v>
      </c>
      <c r="K1644" t="s">
        <v>30</v>
      </c>
      <c r="L1644" t="s">
        <v>14</v>
      </c>
      <c r="M1644" t="s">
        <v>25</v>
      </c>
      <c r="N1644">
        <v>91.3</v>
      </c>
      <c r="O1644">
        <v>4965</v>
      </c>
      <c r="P1644" t="s">
        <v>14</v>
      </c>
    </row>
    <row r="1645" spans="1:16" x14ac:dyDescent="0.25">
      <c r="A1645" t="s">
        <v>2240</v>
      </c>
      <c r="B1645" t="s">
        <v>19</v>
      </c>
      <c r="C1645">
        <v>0</v>
      </c>
      <c r="D1645" t="s">
        <v>13</v>
      </c>
      <c r="E1645">
        <f>IF(D1645="Yes",1,0)</f>
        <v>1</v>
      </c>
      <c r="F1645" t="s">
        <v>14</v>
      </c>
      <c r="G1645">
        <f>IF(Table1[[#This Row],[Dependents]]="Yes",1,0)</f>
        <v>0</v>
      </c>
      <c r="H1645">
        <v>51</v>
      </c>
      <c r="I1645" t="s">
        <v>13</v>
      </c>
      <c r="J1645" t="s">
        <v>23</v>
      </c>
      <c r="K1645" t="s">
        <v>20</v>
      </c>
      <c r="L1645" t="s">
        <v>13</v>
      </c>
      <c r="M1645" t="s">
        <v>25</v>
      </c>
      <c r="N1645">
        <v>96.4</v>
      </c>
      <c r="O1645">
        <v>4911.05</v>
      </c>
      <c r="P1645" t="s">
        <v>14</v>
      </c>
    </row>
    <row r="1646" spans="1:16" x14ac:dyDescent="0.25">
      <c r="A1646" t="s">
        <v>2244</v>
      </c>
      <c r="B1646" t="s">
        <v>19</v>
      </c>
      <c r="C1646">
        <v>0</v>
      </c>
      <c r="D1646" t="s">
        <v>13</v>
      </c>
      <c r="E1646">
        <f>IF(D1646="Yes",1,0)</f>
        <v>1</v>
      </c>
      <c r="F1646" t="s">
        <v>14</v>
      </c>
      <c r="G1646">
        <f>IF(Table1[[#This Row],[Dependents]]="Yes",1,0)</f>
        <v>0</v>
      </c>
      <c r="H1646">
        <v>71</v>
      </c>
      <c r="I1646" t="s">
        <v>13</v>
      </c>
      <c r="J1646" t="s">
        <v>23</v>
      </c>
      <c r="K1646" t="s">
        <v>20</v>
      </c>
      <c r="L1646" t="s">
        <v>13</v>
      </c>
      <c r="M1646" t="s">
        <v>21</v>
      </c>
      <c r="N1646">
        <v>105.7</v>
      </c>
      <c r="O1646">
        <v>7472.15</v>
      </c>
      <c r="P1646" t="s">
        <v>14</v>
      </c>
    </row>
    <row r="1647" spans="1:16" x14ac:dyDescent="0.25">
      <c r="A1647" t="s">
        <v>2247</v>
      </c>
      <c r="B1647" t="s">
        <v>19</v>
      </c>
      <c r="C1647">
        <v>0</v>
      </c>
      <c r="D1647" t="s">
        <v>14</v>
      </c>
      <c r="E1647">
        <f>IF(D1647="Yes",1,0)</f>
        <v>0</v>
      </c>
      <c r="F1647" t="s">
        <v>14</v>
      </c>
      <c r="G1647">
        <f>IF(Table1[[#This Row],[Dependents]]="Yes",1,0)</f>
        <v>0</v>
      </c>
      <c r="H1647">
        <v>2</v>
      </c>
      <c r="I1647" t="s">
        <v>14</v>
      </c>
      <c r="J1647" t="s">
        <v>15</v>
      </c>
      <c r="K1647" t="s">
        <v>16</v>
      </c>
      <c r="L1647" t="s">
        <v>14</v>
      </c>
      <c r="M1647" t="s">
        <v>27</v>
      </c>
      <c r="N1647">
        <v>24.3</v>
      </c>
      <c r="O1647">
        <v>38.450000000000003</v>
      </c>
      <c r="P1647" t="s">
        <v>14</v>
      </c>
    </row>
    <row r="1648" spans="1:16" x14ac:dyDescent="0.25">
      <c r="A1648" t="s">
        <v>1670</v>
      </c>
      <c r="B1648" t="s">
        <v>12</v>
      </c>
      <c r="C1648">
        <v>0</v>
      </c>
      <c r="D1648" t="s">
        <v>13</v>
      </c>
      <c r="E1648">
        <f>IF(D1648="Yes",1,0)</f>
        <v>1</v>
      </c>
      <c r="F1648" t="s">
        <v>14</v>
      </c>
      <c r="G1648">
        <f>IF(Table1[[#This Row],[Dependents]]="Yes",1,0)</f>
        <v>0</v>
      </c>
      <c r="H1648">
        <v>54</v>
      </c>
      <c r="I1648" t="s">
        <v>13</v>
      </c>
      <c r="J1648" t="s">
        <v>23</v>
      </c>
      <c r="K1648" t="s">
        <v>20</v>
      </c>
      <c r="L1648" t="s">
        <v>14</v>
      </c>
      <c r="M1648" t="s">
        <v>17</v>
      </c>
      <c r="N1648">
        <v>110.35</v>
      </c>
      <c r="O1648">
        <v>5893.15</v>
      </c>
      <c r="P1648" t="s">
        <v>13</v>
      </c>
    </row>
    <row r="1649" spans="1:16" x14ac:dyDescent="0.25">
      <c r="A1649" t="s">
        <v>2248</v>
      </c>
      <c r="B1649" t="s">
        <v>19</v>
      </c>
      <c r="C1649">
        <v>0</v>
      </c>
      <c r="D1649" t="s">
        <v>14</v>
      </c>
      <c r="E1649">
        <f>IF(D1649="Yes",1,0)</f>
        <v>0</v>
      </c>
      <c r="F1649" t="s">
        <v>14</v>
      </c>
      <c r="G1649">
        <f>IF(Table1[[#This Row],[Dependents]]="Yes",1,0)</f>
        <v>0</v>
      </c>
      <c r="H1649">
        <v>51</v>
      </c>
      <c r="I1649" t="s">
        <v>13</v>
      </c>
      <c r="J1649" t="s">
        <v>15</v>
      </c>
      <c r="K1649" t="s">
        <v>20</v>
      </c>
      <c r="L1649" t="s">
        <v>14</v>
      </c>
      <c r="M1649" t="s">
        <v>25</v>
      </c>
      <c r="N1649">
        <v>59.9</v>
      </c>
      <c r="O1649">
        <v>3043.6</v>
      </c>
      <c r="P1649" t="s">
        <v>14</v>
      </c>
    </row>
    <row r="1650" spans="1:16" x14ac:dyDescent="0.25">
      <c r="A1650" t="s">
        <v>1672</v>
      </c>
      <c r="B1650" t="s">
        <v>12</v>
      </c>
      <c r="C1650">
        <v>0</v>
      </c>
      <c r="D1650" t="s">
        <v>14</v>
      </c>
      <c r="E1650">
        <f>IF(D1650="Yes",1,0)</f>
        <v>0</v>
      </c>
      <c r="F1650" t="s">
        <v>14</v>
      </c>
      <c r="G1650">
        <f>IF(Table1[[#This Row],[Dependents]]="Yes",1,0)</f>
        <v>0</v>
      </c>
      <c r="H1650">
        <v>48</v>
      </c>
      <c r="I1650" t="s">
        <v>13</v>
      </c>
      <c r="J1650" t="s">
        <v>15</v>
      </c>
      <c r="K1650" t="s">
        <v>30</v>
      </c>
      <c r="L1650" t="s">
        <v>14</v>
      </c>
      <c r="M1650" t="s">
        <v>25</v>
      </c>
      <c r="N1650">
        <v>55.5</v>
      </c>
      <c r="O1650">
        <v>2627.35</v>
      </c>
      <c r="P1650" t="s">
        <v>14</v>
      </c>
    </row>
    <row r="1651" spans="1:16" x14ac:dyDescent="0.25">
      <c r="A1651" t="s">
        <v>1673</v>
      </c>
      <c r="B1651" t="s">
        <v>12</v>
      </c>
      <c r="C1651">
        <v>0</v>
      </c>
      <c r="D1651" t="s">
        <v>13</v>
      </c>
      <c r="E1651">
        <f>IF(D1651="Yes",1,0)</f>
        <v>1</v>
      </c>
      <c r="F1651" t="s">
        <v>13</v>
      </c>
      <c r="G1651">
        <f>IF(Table1[[#This Row],[Dependents]]="Yes",1,0)</f>
        <v>1</v>
      </c>
      <c r="H1651">
        <v>48</v>
      </c>
      <c r="I1651" t="s">
        <v>13</v>
      </c>
      <c r="J1651" t="s">
        <v>23</v>
      </c>
      <c r="K1651" t="s">
        <v>20</v>
      </c>
      <c r="L1651" t="s">
        <v>13</v>
      </c>
      <c r="M1651" t="s">
        <v>25</v>
      </c>
      <c r="N1651">
        <v>103.25</v>
      </c>
      <c r="O1651">
        <v>5037.55</v>
      </c>
      <c r="P1651" t="s">
        <v>13</v>
      </c>
    </row>
    <row r="1652" spans="1:16" x14ac:dyDescent="0.25">
      <c r="A1652" t="s">
        <v>1674</v>
      </c>
      <c r="B1652" t="s">
        <v>12</v>
      </c>
      <c r="C1652">
        <v>0</v>
      </c>
      <c r="D1652" t="s">
        <v>13</v>
      </c>
      <c r="E1652">
        <f>IF(D1652="Yes",1,0)</f>
        <v>1</v>
      </c>
      <c r="F1652" t="s">
        <v>14</v>
      </c>
      <c r="G1652">
        <f>IF(Table1[[#This Row],[Dependents]]="Yes",1,0)</f>
        <v>0</v>
      </c>
      <c r="H1652">
        <v>8</v>
      </c>
      <c r="I1652" t="s">
        <v>13</v>
      </c>
      <c r="J1652" t="s">
        <v>23</v>
      </c>
      <c r="K1652" t="s">
        <v>16</v>
      </c>
      <c r="L1652" t="s">
        <v>13</v>
      </c>
      <c r="M1652" t="s">
        <v>17</v>
      </c>
      <c r="N1652">
        <v>90.25</v>
      </c>
      <c r="O1652">
        <v>743.75</v>
      </c>
      <c r="P1652" t="s">
        <v>14</v>
      </c>
    </row>
    <row r="1653" spans="1:16" x14ac:dyDescent="0.25">
      <c r="A1653" t="s">
        <v>2249</v>
      </c>
      <c r="B1653" t="s">
        <v>19</v>
      </c>
      <c r="C1653">
        <v>0</v>
      </c>
      <c r="D1653" t="s">
        <v>13</v>
      </c>
      <c r="E1653">
        <f>IF(D1653="Yes",1,0)</f>
        <v>1</v>
      </c>
      <c r="F1653" t="s">
        <v>13</v>
      </c>
      <c r="G1653">
        <f>IF(Table1[[#This Row],[Dependents]]="Yes",1,0)</f>
        <v>1</v>
      </c>
      <c r="H1653">
        <v>60</v>
      </c>
      <c r="I1653" t="s">
        <v>13</v>
      </c>
      <c r="J1653" t="s">
        <v>14</v>
      </c>
      <c r="K1653" t="s">
        <v>20</v>
      </c>
      <c r="L1653" t="s">
        <v>14</v>
      </c>
      <c r="M1653" t="s">
        <v>25</v>
      </c>
      <c r="N1653">
        <v>23.95</v>
      </c>
      <c r="O1653">
        <v>1506.4</v>
      </c>
      <c r="P1653" t="s">
        <v>14</v>
      </c>
    </row>
    <row r="1654" spans="1:16" x14ac:dyDescent="0.25">
      <c r="A1654" t="s">
        <v>2251</v>
      </c>
      <c r="B1654" t="s">
        <v>19</v>
      </c>
      <c r="C1654">
        <v>0</v>
      </c>
      <c r="D1654" t="s">
        <v>14</v>
      </c>
      <c r="E1654">
        <f>IF(D1654="Yes",1,0)</f>
        <v>0</v>
      </c>
      <c r="F1654" t="s">
        <v>14</v>
      </c>
      <c r="G1654">
        <f>IF(Table1[[#This Row],[Dependents]]="Yes",1,0)</f>
        <v>0</v>
      </c>
      <c r="H1654">
        <v>17</v>
      </c>
      <c r="I1654" t="s">
        <v>13</v>
      </c>
      <c r="J1654" t="s">
        <v>23</v>
      </c>
      <c r="K1654" t="s">
        <v>16</v>
      </c>
      <c r="L1654" t="s">
        <v>13</v>
      </c>
      <c r="M1654" t="s">
        <v>21</v>
      </c>
      <c r="N1654">
        <v>95.65</v>
      </c>
      <c r="O1654">
        <v>1640</v>
      </c>
      <c r="P1654" t="s">
        <v>14</v>
      </c>
    </row>
    <row r="1655" spans="1:16" x14ac:dyDescent="0.25">
      <c r="A1655" t="s">
        <v>2255</v>
      </c>
      <c r="B1655" t="s">
        <v>19</v>
      </c>
      <c r="C1655">
        <v>0</v>
      </c>
      <c r="D1655" t="s">
        <v>14</v>
      </c>
      <c r="E1655">
        <f>IF(D1655="Yes",1,0)</f>
        <v>0</v>
      </c>
      <c r="F1655" t="s">
        <v>13</v>
      </c>
      <c r="G1655">
        <f>IF(Table1[[#This Row],[Dependents]]="Yes",1,0)</f>
        <v>1</v>
      </c>
      <c r="H1655">
        <v>28</v>
      </c>
      <c r="I1655" t="s">
        <v>13</v>
      </c>
      <c r="J1655" t="s">
        <v>15</v>
      </c>
      <c r="K1655" t="s">
        <v>20</v>
      </c>
      <c r="L1655" t="s">
        <v>13</v>
      </c>
      <c r="M1655" t="s">
        <v>25</v>
      </c>
      <c r="N1655">
        <v>54.4</v>
      </c>
      <c r="O1655">
        <v>1516.6</v>
      </c>
      <c r="P1655" t="s">
        <v>14</v>
      </c>
    </row>
    <row r="1656" spans="1:16" x14ac:dyDescent="0.25">
      <c r="A1656" t="s">
        <v>1678</v>
      </c>
      <c r="B1656" t="s">
        <v>12</v>
      </c>
      <c r="C1656">
        <v>0</v>
      </c>
      <c r="D1656" t="s">
        <v>14</v>
      </c>
      <c r="E1656">
        <f>IF(D1656="Yes",1,0)</f>
        <v>0</v>
      </c>
      <c r="F1656" t="s">
        <v>14</v>
      </c>
      <c r="G1656">
        <f>IF(Table1[[#This Row],[Dependents]]="Yes",1,0)</f>
        <v>0</v>
      </c>
      <c r="H1656">
        <v>3</v>
      </c>
      <c r="I1656" t="s">
        <v>13</v>
      </c>
      <c r="J1656" t="s">
        <v>23</v>
      </c>
      <c r="K1656" t="s">
        <v>16</v>
      </c>
      <c r="L1656" t="s">
        <v>13</v>
      </c>
      <c r="M1656" t="s">
        <v>17</v>
      </c>
      <c r="N1656">
        <v>69.849999999999994</v>
      </c>
      <c r="O1656">
        <v>199.85</v>
      </c>
      <c r="P1656" t="s">
        <v>14</v>
      </c>
    </row>
    <row r="1657" spans="1:16" x14ac:dyDescent="0.25">
      <c r="A1657" t="s">
        <v>1679</v>
      </c>
      <c r="B1657" t="s">
        <v>12</v>
      </c>
      <c r="C1657">
        <v>0</v>
      </c>
      <c r="D1657" t="s">
        <v>13</v>
      </c>
      <c r="E1657">
        <f>IF(D1657="Yes",1,0)</f>
        <v>1</v>
      </c>
      <c r="F1657" t="s">
        <v>13</v>
      </c>
      <c r="G1657">
        <f>IF(Table1[[#This Row],[Dependents]]="Yes",1,0)</f>
        <v>1</v>
      </c>
      <c r="H1657">
        <v>9</v>
      </c>
      <c r="I1657" t="s">
        <v>13</v>
      </c>
      <c r="J1657" t="s">
        <v>15</v>
      </c>
      <c r="K1657" t="s">
        <v>20</v>
      </c>
      <c r="L1657" t="s">
        <v>13</v>
      </c>
      <c r="M1657" t="s">
        <v>27</v>
      </c>
      <c r="N1657">
        <v>65.599999999999994</v>
      </c>
      <c r="O1657">
        <v>593.29999999999995</v>
      </c>
      <c r="P1657" t="s">
        <v>14</v>
      </c>
    </row>
    <row r="1658" spans="1:16" x14ac:dyDescent="0.25">
      <c r="A1658" t="s">
        <v>2257</v>
      </c>
      <c r="B1658" t="s">
        <v>19</v>
      </c>
      <c r="C1658">
        <v>0</v>
      </c>
      <c r="D1658" t="s">
        <v>14</v>
      </c>
      <c r="E1658">
        <f>IF(D1658="Yes",1,0)</f>
        <v>0</v>
      </c>
      <c r="F1658" t="s">
        <v>14</v>
      </c>
      <c r="G1658">
        <f>IF(Table1[[#This Row],[Dependents]]="Yes",1,0)</f>
        <v>0</v>
      </c>
      <c r="H1658">
        <v>11</v>
      </c>
      <c r="I1658" t="s">
        <v>13</v>
      </c>
      <c r="J1658" t="s">
        <v>23</v>
      </c>
      <c r="K1658" t="s">
        <v>16</v>
      </c>
      <c r="L1658" t="s">
        <v>14</v>
      </c>
      <c r="M1658" t="s">
        <v>17</v>
      </c>
      <c r="N1658">
        <v>84.8</v>
      </c>
      <c r="O1658">
        <v>888.75</v>
      </c>
      <c r="P1658" t="s">
        <v>14</v>
      </c>
    </row>
    <row r="1659" spans="1:16" x14ac:dyDescent="0.25">
      <c r="A1659" t="s">
        <v>1681</v>
      </c>
      <c r="B1659" t="s">
        <v>12</v>
      </c>
      <c r="C1659">
        <v>1</v>
      </c>
      <c r="D1659" t="s">
        <v>13</v>
      </c>
      <c r="E1659">
        <f>IF(D1659="Yes",1,0)</f>
        <v>1</v>
      </c>
      <c r="F1659" t="s">
        <v>13</v>
      </c>
      <c r="G1659">
        <f>IF(Table1[[#This Row],[Dependents]]="Yes",1,0)</f>
        <v>1</v>
      </c>
      <c r="H1659">
        <v>48</v>
      </c>
      <c r="I1659" t="s">
        <v>13</v>
      </c>
      <c r="J1659" t="s">
        <v>23</v>
      </c>
      <c r="K1659" t="s">
        <v>16</v>
      </c>
      <c r="L1659" t="s">
        <v>13</v>
      </c>
      <c r="M1659" t="s">
        <v>17</v>
      </c>
      <c r="N1659">
        <v>104.5</v>
      </c>
      <c r="O1659">
        <v>5068.05</v>
      </c>
      <c r="P1659" t="s">
        <v>14</v>
      </c>
    </row>
    <row r="1660" spans="1:16" x14ac:dyDescent="0.25">
      <c r="A1660" t="s">
        <v>2258</v>
      </c>
      <c r="B1660" t="s">
        <v>19</v>
      </c>
      <c r="C1660">
        <v>0</v>
      </c>
      <c r="D1660" t="s">
        <v>14</v>
      </c>
      <c r="E1660">
        <f>IF(D1660="Yes",1,0)</f>
        <v>0</v>
      </c>
      <c r="F1660" t="s">
        <v>13</v>
      </c>
      <c r="G1660">
        <f>IF(Table1[[#This Row],[Dependents]]="Yes",1,0)</f>
        <v>1</v>
      </c>
      <c r="H1660">
        <v>2</v>
      </c>
      <c r="I1660" t="s">
        <v>13</v>
      </c>
      <c r="J1660" t="s">
        <v>14</v>
      </c>
      <c r="K1660" t="s">
        <v>16</v>
      </c>
      <c r="L1660" t="s">
        <v>14</v>
      </c>
      <c r="M1660" t="s">
        <v>27</v>
      </c>
      <c r="N1660">
        <v>20.399999999999999</v>
      </c>
      <c r="O1660">
        <v>42.9</v>
      </c>
      <c r="P1660" t="s">
        <v>14</v>
      </c>
    </row>
    <row r="1661" spans="1:16" x14ac:dyDescent="0.25">
      <c r="A1661" t="s">
        <v>1683</v>
      </c>
      <c r="B1661" t="s">
        <v>12</v>
      </c>
      <c r="C1661">
        <v>0</v>
      </c>
      <c r="D1661" t="s">
        <v>13</v>
      </c>
      <c r="E1661">
        <f>IF(D1661="Yes",1,0)</f>
        <v>1</v>
      </c>
      <c r="F1661" t="s">
        <v>13</v>
      </c>
      <c r="G1661">
        <f>IF(Table1[[#This Row],[Dependents]]="Yes",1,0)</f>
        <v>1</v>
      </c>
      <c r="H1661">
        <v>72</v>
      </c>
      <c r="I1661" t="s">
        <v>13</v>
      </c>
      <c r="J1661" t="s">
        <v>15</v>
      </c>
      <c r="K1661" t="s">
        <v>30</v>
      </c>
      <c r="L1661" t="s">
        <v>13</v>
      </c>
      <c r="M1661" t="s">
        <v>21</v>
      </c>
      <c r="N1661">
        <v>93.25</v>
      </c>
      <c r="O1661">
        <v>6688.95</v>
      </c>
      <c r="P1661" t="s">
        <v>14</v>
      </c>
    </row>
    <row r="1662" spans="1:16" x14ac:dyDescent="0.25">
      <c r="A1662" t="s">
        <v>2264</v>
      </c>
      <c r="B1662" t="s">
        <v>19</v>
      </c>
      <c r="C1662">
        <v>1</v>
      </c>
      <c r="D1662" t="s">
        <v>14</v>
      </c>
      <c r="E1662">
        <f>IF(D1662="Yes",1,0)</f>
        <v>0</v>
      </c>
      <c r="F1662" t="s">
        <v>14</v>
      </c>
      <c r="G1662">
        <f>IF(Table1[[#This Row],[Dependents]]="Yes",1,0)</f>
        <v>0</v>
      </c>
      <c r="H1662">
        <v>9</v>
      </c>
      <c r="I1662" t="s">
        <v>13</v>
      </c>
      <c r="J1662" t="s">
        <v>23</v>
      </c>
      <c r="K1662" t="s">
        <v>16</v>
      </c>
      <c r="L1662" t="s">
        <v>13</v>
      </c>
      <c r="M1662" t="s">
        <v>17</v>
      </c>
      <c r="N1662">
        <v>74.05</v>
      </c>
      <c r="O1662">
        <v>678.45</v>
      </c>
      <c r="P1662" t="s">
        <v>14</v>
      </c>
    </row>
    <row r="1663" spans="1:16" x14ac:dyDescent="0.25">
      <c r="A1663" t="s">
        <v>1685</v>
      </c>
      <c r="B1663" t="s">
        <v>12</v>
      </c>
      <c r="C1663">
        <v>1</v>
      </c>
      <c r="D1663" t="s">
        <v>14</v>
      </c>
      <c r="E1663">
        <f>IF(D1663="Yes",1,0)</f>
        <v>0</v>
      </c>
      <c r="F1663" t="s">
        <v>14</v>
      </c>
      <c r="G1663">
        <f>IF(Table1[[#This Row],[Dependents]]="Yes",1,0)</f>
        <v>0</v>
      </c>
      <c r="H1663">
        <v>65</v>
      </c>
      <c r="I1663" t="s">
        <v>13</v>
      </c>
      <c r="J1663" t="s">
        <v>23</v>
      </c>
      <c r="K1663" t="s">
        <v>16</v>
      </c>
      <c r="L1663" t="s">
        <v>13</v>
      </c>
      <c r="M1663" t="s">
        <v>21</v>
      </c>
      <c r="N1663">
        <v>95.45</v>
      </c>
      <c r="O1663">
        <v>6223.3</v>
      </c>
      <c r="P1663" t="s">
        <v>14</v>
      </c>
    </row>
    <row r="1664" spans="1:16" x14ac:dyDescent="0.25">
      <c r="A1664" t="s">
        <v>1686</v>
      </c>
      <c r="B1664" t="s">
        <v>12</v>
      </c>
      <c r="C1664">
        <v>0</v>
      </c>
      <c r="D1664" t="s">
        <v>14</v>
      </c>
      <c r="E1664">
        <f>IF(D1664="Yes",1,0)</f>
        <v>0</v>
      </c>
      <c r="F1664" t="s">
        <v>13</v>
      </c>
      <c r="G1664">
        <f>IF(Table1[[#This Row],[Dependents]]="Yes",1,0)</f>
        <v>1</v>
      </c>
      <c r="H1664">
        <v>49</v>
      </c>
      <c r="I1664" t="s">
        <v>13</v>
      </c>
      <c r="J1664" t="s">
        <v>14</v>
      </c>
      <c r="K1664" t="s">
        <v>30</v>
      </c>
      <c r="L1664" t="s">
        <v>14</v>
      </c>
      <c r="M1664" t="s">
        <v>25</v>
      </c>
      <c r="N1664">
        <v>20.45</v>
      </c>
      <c r="O1664">
        <v>1024.6500000000001</v>
      </c>
      <c r="P1664" t="s">
        <v>14</v>
      </c>
    </row>
    <row r="1665" spans="1:16" x14ac:dyDescent="0.25">
      <c r="A1665" t="s">
        <v>1687</v>
      </c>
      <c r="B1665" t="s">
        <v>12</v>
      </c>
      <c r="C1665">
        <v>0</v>
      </c>
      <c r="D1665" t="s">
        <v>14</v>
      </c>
      <c r="E1665">
        <f>IF(D1665="Yes",1,0)</f>
        <v>0</v>
      </c>
      <c r="F1665" t="s">
        <v>14</v>
      </c>
      <c r="G1665">
        <f>IF(Table1[[#This Row],[Dependents]]="Yes",1,0)</f>
        <v>0</v>
      </c>
      <c r="H1665">
        <v>29</v>
      </c>
      <c r="I1665" t="s">
        <v>13</v>
      </c>
      <c r="J1665" t="s">
        <v>23</v>
      </c>
      <c r="K1665" t="s">
        <v>16</v>
      </c>
      <c r="L1665" t="s">
        <v>13</v>
      </c>
      <c r="M1665" t="s">
        <v>25</v>
      </c>
      <c r="N1665">
        <v>98.6</v>
      </c>
      <c r="O1665">
        <v>2933.2</v>
      </c>
      <c r="P1665" t="s">
        <v>13</v>
      </c>
    </row>
    <row r="1666" spans="1:16" x14ac:dyDescent="0.25">
      <c r="A1666" t="s">
        <v>1688</v>
      </c>
      <c r="B1666" t="s">
        <v>12</v>
      </c>
      <c r="C1666">
        <v>0</v>
      </c>
      <c r="D1666" t="s">
        <v>13</v>
      </c>
      <c r="E1666">
        <f>IF(D1666="Yes",1,0)</f>
        <v>1</v>
      </c>
      <c r="F1666" t="s">
        <v>13</v>
      </c>
      <c r="G1666">
        <f>IF(Table1[[#This Row],[Dependents]]="Yes",1,0)</f>
        <v>1</v>
      </c>
      <c r="H1666">
        <v>4</v>
      </c>
      <c r="I1666" t="s">
        <v>13</v>
      </c>
      <c r="J1666" t="s">
        <v>14</v>
      </c>
      <c r="K1666" t="s">
        <v>16</v>
      </c>
      <c r="L1666" t="s">
        <v>13</v>
      </c>
      <c r="M1666" t="s">
        <v>17</v>
      </c>
      <c r="N1666">
        <v>19.95</v>
      </c>
      <c r="O1666">
        <v>82.9</v>
      </c>
      <c r="P1666" t="s">
        <v>14</v>
      </c>
    </row>
    <row r="1667" spans="1:16" x14ac:dyDescent="0.25">
      <c r="A1667" t="s">
        <v>1689</v>
      </c>
      <c r="B1667" t="s">
        <v>12</v>
      </c>
      <c r="C1667">
        <v>0</v>
      </c>
      <c r="D1667" t="s">
        <v>13</v>
      </c>
      <c r="E1667">
        <f>IF(D1667="Yes",1,0)</f>
        <v>1</v>
      </c>
      <c r="F1667" t="s">
        <v>14</v>
      </c>
      <c r="G1667">
        <f>IF(Table1[[#This Row],[Dependents]]="Yes",1,0)</f>
        <v>0</v>
      </c>
      <c r="H1667">
        <v>72</v>
      </c>
      <c r="I1667" t="s">
        <v>13</v>
      </c>
      <c r="J1667" t="s">
        <v>23</v>
      </c>
      <c r="K1667" t="s">
        <v>20</v>
      </c>
      <c r="L1667" t="s">
        <v>14</v>
      </c>
      <c r="M1667" t="s">
        <v>25</v>
      </c>
      <c r="N1667">
        <v>109.15</v>
      </c>
      <c r="O1667">
        <v>7789.6</v>
      </c>
      <c r="P1667" t="s">
        <v>14</v>
      </c>
    </row>
    <row r="1668" spans="1:16" x14ac:dyDescent="0.25">
      <c r="A1668" t="s">
        <v>1690</v>
      </c>
      <c r="B1668" t="s">
        <v>12</v>
      </c>
      <c r="C1668">
        <v>1</v>
      </c>
      <c r="D1668" t="s">
        <v>13</v>
      </c>
      <c r="E1668">
        <f>IF(D1668="Yes",1,0)</f>
        <v>1</v>
      </c>
      <c r="F1668" t="s">
        <v>14</v>
      </c>
      <c r="G1668">
        <f>IF(Table1[[#This Row],[Dependents]]="Yes",1,0)</f>
        <v>0</v>
      </c>
      <c r="H1668">
        <v>26</v>
      </c>
      <c r="I1668" t="s">
        <v>13</v>
      </c>
      <c r="J1668" t="s">
        <v>23</v>
      </c>
      <c r="K1668" t="s">
        <v>16</v>
      </c>
      <c r="L1668" t="s">
        <v>13</v>
      </c>
      <c r="M1668" t="s">
        <v>25</v>
      </c>
      <c r="N1668">
        <v>85.7</v>
      </c>
      <c r="O1668">
        <v>2067</v>
      </c>
      <c r="P1668" t="s">
        <v>14</v>
      </c>
    </row>
    <row r="1669" spans="1:16" x14ac:dyDescent="0.25">
      <c r="A1669" t="s">
        <v>1691</v>
      </c>
      <c r="B1669" t="s">
        <v>12</v>
      </c>
      <c r="C1669">
        <v>1</v>
      </c>
      <c r="D1669" t="s">
        <v>13</v>
      </c>
      <c r="E1669">
        <f>IF(D1669="Yes",1,0)</f>
        <v>1</v>
      </c>
      <c r="F1669" t="s">
        <v>14</v>
      </c>
      <c r="G1669">
        <f>IF(Table1[[#This Row],[Dependents]]="Yes",1,0)</f>
        <v>0</v>
      </c>
      <c r="H1669">
        <v>35</v>
      </c>
      <c r="I1669" t="s">
        <v>13</v>
      </c>
      <c r="J1669" t="s">
        <v>23</v>
      </c>
      <c r="K1669" t="s">
        <v>16</v>
      </c>
      <c r="L1669" t="s">
        <v>14</v>
      </c>
      <c r="M1669" t="s">
        <v>21</v>
      </c>
      <c r="N1669">
        <v>102.05</v>
      </c>
      <c r="O1669">
        <v>3452.55</v>
      </c>
      <c r="P1669" t="s">
        <v>14</v>
      </c>
    </row>
    <row r="1670" spans="1:16" x14ac:dyDescent="0.25">
      <c r="A1670" t="s">
        <v>1692</v>
      </c>
      <c r="B1670" t="s">
        <v>12</v>
      </c>
      <c r="C1670">
        <v>0</v>
      </c>
      <c r="D1670" t="s">
        <v>14</v>
      </c>
      <c r="E1670">
        <f>IF(D1670="Yes",1,0)</f>
        <v>0</v>
      </c>
      <c r="F1670" t="s">
        <v>14</v>
      </c>
      <c r="G1670">
        <f>IF(Table1[[#This Row],[Dependents]]="Yes",1,0)</f>
        <v>0</v>
      </c>
      <c r="H1670">
        <v>57</v>
      </c>
      <c r="I1670" t="s">
        <v>13</v>
      </c>
      <c r="J1670" t="s">
        <v>23</v>
      </c>
      <c r="K1670" t="s">
        <v>20</v>
      </c>
      <c r="L1670" t="s">
        <v>14</v>
      </c>
      <c r="M1670" t="s">
        <v>17</v>
      </c>
      <c r="N1670">
        <v>94.7</v>
      </c>
      <c r="O1670">
        <v>5468.95</v>
      </c>
      <c r="P1670" t="s">
        <v>14</v>
      </c>
    </row>
    <row r="1671" spans="1:16" x14ac:dyDescent="0.25">
      <c r="A1671" t="s">
        <v>2268</v>
      </c>
      <c r="B1671" t="s">
        <v>19</v>
      </c>
      <c r="C1671">
        <v>0</v>
      </c>
      <c r="D1671" t="s">
        <v>14</v>
      </c>
      <c r="E1671">
        <f>IF(D1671="Yes",1,0)</f>
        <v>0</v>
      </c>
      <c r="F1671" t="s">
        <v>14</v>
      </c>
      <c r="G1671">
        <f>IF(Table1[[#This Row],[Dependents]]="Yes",1,0)</f>
        <v>0</v>
      </c>
      <c r="H1671">
        <v>56</v>
      </c>
      <c r="I1671" t="s">
        <v>13</v>
      </c>
      <c r="J1671" t="s">
        <v>14</v>
      </c>
      <c r="K1671" t="s">
        <v>30</v>
      </c>
      <c r="L1671" t="s">
        <v>13</v>
      </c>
      <c r="M1671" t="s">
        <v>21</v>
      </c>
      <c r="N1671">
        <v>25.95</v>
      </c>
      <c r="O1671">
        <v>1444.05</v>
      </c>
      <c r="P1671" t="s">
        <v>14</v>
      </c>
    </row>
    <row r="1672" spans="1:16" x14ac:dyDescent="0.25">
      <c r="A1672" t="s">
        <v>1694</v>
      </c>
      <c r="B1672" t="s">
        <v>12</v>
      </c>
      <c r="C1672">
        <v>0</v>
      </c>
      <c r="D1672" t="s">
        <v>13</v>
      </c>
      <c r="E1672">
        <f>IF(D1672="Yes",1,0)</f>
        <v>1</v>
      </c>
      <c r="F1672" t="s">
        <v>14</v>
      </c>
      <c r="G1672">
        <f>IF(Table1[[#This Row],[Dependents]]="Yes",1,0)</f>
        <v>0</v>
      </c>
      <c r="H1672">
        <v>47</v>
      </c>
      <c r="I1672" t="s">
        <v>13</v>
      </c>
      <c r="J1672" t="s">
        <v>15</v>
      </c>
      <c r="K1672" t="s">
        <v>20</v>
      </c>
      <c r="L1672" t="s">
        <v>13</v>
      </c>
      <c r="M1672" t="s">
        <v>25</v>
      </c>
      <c r="N1672">
        <v>66.05</v>
      </c>
      <c r="O1672">
        <v>3021.45</v>
      </c>
      <c r="P1672" t="s">
        <v>14</v>
      </c>
    </row>
    <row r="1673" spans="1:16" x14ac:dyDescent="0.25">
      <c r="A1673" t="s">
        <v>2270</v>
      </c>
      <c r="B1673" t="s">
        <v>19</v>
      </c>
      <c r="C1673">
        <v>0</v>
      </c>
      <c r="D1673" t="s">
        <v>13</v>
      </c>
      <c r="E1673">
        <f>IF(D1673="Yes",1,0)</f>
        <v>1</v>
      </c>
      <c r="F1673" t="s">
        <v>14</v>
      </c>
      <c r="G1673">
        <f>IF(Table1[[#This Row],[Dependents]]="Yes",1,0)</f>
        <v>0</v>
      </c>
      <c r="H1673">
        <v>72</v>
      </c>
      <c r="I1673" t="s">
        <v>13</v>
      </c>
      <c r="J1673" t="s">
        <v>23</v>
      </c>
      <c r="K1673" t="s">
        <v>30</v>
      </c>
      <c r="L1673" t="s">
        <v>13</v>
      </c>
      <c r="M1673" t="s">
        <v>21</v>
      </c>
      <c r="N1673">
        <v>100.55</v>
      </c>
      <c r="O1673">
        <v>7325.1</v>
      </c>
      <c r="P1673" t="s">
        <v>14</v>
      </c>
    </row>
    <row r="1674" spans="1:16" x14ac:dyDescent="0.25">
      <c r="A1674" t="s">
        <v>2271</v>
      </c>
      <c r="B1674" t="s">
        <v>19</v>
      </c>
      <c r="C1674">
        <v>0</v>
      </c>
      <c r="D1674" t="s">
        <v>13</v>
      </c>
      <c r="E1674">
        <f>IF(D1674="Yes",1,0)</f>
        <v>1</v>
      </c>
      <c r="F1674" t="s">
        <v>14</v>
      </c>
      <c r="G1674">
        <f>IF(Table1[[#This Row],[Dependents]]="Yes",1,0)</f>
        <v>0</v>
      </c>
      <c r="H1674">
        <v>36</v>
      </c>
      <c r="I1674" t="s">
        <v>13</v>
      </c>
      <c r="J1674" t="s">
        <v>23</v>
      </c>
      <c r="K1674" t="s">
        <v>16</v>
      </c>
      <c r="L1674" t="s">
        <v>13</v>
      </c>
      <c r="M1674" t="s">
        <v>17</v>
      </c>
      <c r="N1674">
        <v>95.4</v>
      </c>
      <c r="O1674">
        <v>3474.2</v>
      </c>
      <c r="P1674" t="s">
        <v>14</v>
      </c>
    </row>
    <row r="1675" spans="1:16" x14ac:dyDescent="0.25">
      <c r="A1675" t="s">
        <v>2272</v>
      </c>
      <c r="B1675" t="s">
        <v>19</v>
      </c>
      <c r="C1675">
        <v>0</v>
      </c>
      <c r="D1675" t="s">
        <v>14</v>
      </c>
      <c r="E1675">
        <f>IF(D1675="Yes",1,0)</f>
        <v>0</v>
      </c>
      <c r="F1675" t="s">
        <v>14</v>
      </c>
      <c r="G1675">
        <f>IF(Table1[[#This Row],[Dependents]]="Yes",1,0)</f>
        <v>0</v>
      </c>
      <c r="H1675">
        <v>5</v>
      </c>
      <c r="I1675" t="s">
        <v>13</v>
      </c>
      <c r="J1675" t="s">
        <v>15</v>
      </c>
      <c r="K1675" t="s">
        <v>16</v>
      </c>
      <c r="L1675" t="s">
        <v>14</v>
      </c>
      <c r="M1675" t="s">
        <v>21</v>
      </c>
      <c r="N1675">
        <v>75.150000000000006</v>
      </c>
      <c r="O1675">
        <v>392.65</v>
      </c>
      <c r="P1675" t="s">
        <v>14</v>
      </c>
    </row>
    <row r="1676" spans="1:16" x14ac:dyDescent="0.25">
      <c r="A1676" t="s">
        <v>1698</v>
      </c>
      <c r="B1676" t="s">
        <v>12</v>
      </c>
      <c r="C1676">
        <v>1</v>
      </c>
      <c r="D1676" t="s">
        <v>14</v>
      </c>
      <c r="E1676">
        <f>IF(D1676="Yes",1,0)</f>
        <v>0</v>
      </c>
      <c r="F1676" t="s">
        <v>14</v>
      </c>
      <c r="G1676">
        <f>IF(Table1[[#This Row],[Dependents]]="Yes",1,0)</f>
        <v>0</v>
      </c>
      <c r="H1676">
        <v>56</v>
      </c>
      <c r="I1676" t="s">
        <v>13</v>
      </c>
      <c r="J1676" t="s">
        <v>23</v>
      </c>
      <c r="K1676" t="s">
        <v>20</v>
      </c>
      <c r="L1676" t="s">
        <v>13</v>
      </c>
      <c r="M1676" t="s">
        <v>21</v>
      </c>
      <c r="N1676">
        <v>104.75</v>
      </c>
      <c r="O1676">
        <v>5510.65</v>
      </c>
      <c r="P1676" t="s">
        <v>13</v>
      </c>
    </row>
    <row r="1677" spans="1:16" x14ac:dyDescent="0.25">
      <c r="A1677" t="s">
        <v>2276</v>
      </c>
      <c r="B1677" t="s">
        <v>19</v>
      </c>
      <c r="C1677">
        <v>0</v>
      </c>
      <c r="D1677" t="s">
        <v>14</v>
      </c>
      <c r="E1677">
        <f>IF(D1677="Yes",1,0)</f>
        <v>0</v>
      </c>
      <c r="F1677" t="s">
        <v>14</v>
      </c>
      <c r="G1677">
        <f>IF(Table1[[#This Row],[Dependents]]="Yes",1,0)</f>
        <v>0</v>
      </c>
      <c r="H1677">
        <v>44</v>
      </c>
      <c r="I1677" t="s">
        <v>13</v>
      </c>
      <c r="J1677" t="s">
        <v>14</v>
      </c>
      <c r="K1677" t="s">
        <v>20</v>
      </c>
      <c r="L1677" t="s">
        <v>14</v>
      </c>
      <c r="M1677" t="s">
        <v>25</v>
      </c>
      <c r="N1677">
        <v>19.5</v>
      </c>
      <c r="O1677">
        <v>835.5</v>
      </c>
      <c r="P1677" t="s">
        <v>14</v>
      </c>
    </row>
    <row r="1678" spans="1:16" x14ac:dyDescent="0.25">
      <c r="A1678" t="s">
        <v>1700</v>
      </c>
      <c r="B1678" t="s">
        <v>12</v>
      </c>
      <c r="C1678">
        <v>1</v>
      </c>
      <c r="D1678" t="s">
        <v>14</v>
      </c>
      <c r="E1678">
        <f>IF(D1678="Yes",1,0)</f>
        <v>0</v>
      </c>
      <c r="F1678" t="s">
        <v>14</v>
      </c>
      <c r="G1678">
        <f>IF(Table1[[#This Row],[Dependents]]="Yes",1,0)</f>
        <v>0</v>
      </c>
      <c r="H1678">
        <v>21</v>
      </c>
      <c r="I1678" t="s">
        <v>13</v>
      </c>
      <c r="J1678" t="s">
        <v>23</v>
      </c>
      <c r="K1678" t="s">
        <v>16</v>
      </c>
      <c r="L1678" t="s">
        <v>13</v>
      </c>
      <c r="M1678" t="s">
        <v>17</v>
      </c>
      <c r="N1678">
        <v>94.25</v>
      </c>
      <c r="O1678">
        <v>1973.75</v>
      </c>
      <c r="P1678" t="s">
        <v>13</v>
      </c>
    </row>
    <row r="1679" spans="1:16" x14ac:dyDescent="0.25">
      <c r="A1679" t="s">
        <v>1701</v>
      </c>
      <c r="B1679" t="s">
        <v>12</v>
      </c>
      <c r="C1679">
        <v>0</v>
      </c>
      <c r="D1679" t="s">
        <v>13</v>
      </c>
      <c r="E1679">
        <f>IF(D1679="Yes",1,0)</f>
        <v>1</v>
      </c>
      <c r="F1679" t="s">
        <v>14</v>
      </c>
      <c r="G1679">
        <f>IF(Table1[[#This Row],[Dependents]]="Yes",1,0)</f>
        <v>0</v>
      </c>
      <c r="H1679">
        <v>68</v>
      </c>
      <c r="I1679" t="s">
        <v>13</v>
      </c>
      <c r="J1679" t="s">
        <v>23</v>
      </c>
      <c r="K1679" t="s">
        <v>30</v>
      </c>
      <c r="L1679" t="s">
        <v>14</v>
      </c>
      <c r="M1679" t="s">
        <v>21</v>
      </c>
      <c r="N1679">
        <v>114.9</v>
      </c>
      <c r="O1679">
        <v>7843.55</v>
      </c>
      <c r="P1679" t="s">
        <v>14</v>
      </c>
    </row>
    <row r="1680" spans="1:16" x14ac:dyDescent="0.25">
      <c r="A1680" t="s">
        <v>1702</v>
      </c>
      <c r="B1680" t="s">
        <v>12</v>
      </c>
      <c r="C1680">
        <v>0</v>
      </c>
      <c r="D1680" t="s">
        <v>14</v>
      </c>
      <c r="E1680">
        <f>IF(D1680="Yes",1,0)</f>
        <v>0</v>
      </c>
      <c r="F1680" t="s">
        <v>14</v>
      </c>
      <c r="G1680">
        <f>IF(Table1[[#This Row],[Dependents]]="Yes",1,0)</f>
        <v>0</v>
      </c>
      <c r="H1680">
        <v>30</v>
      </c>
      <c r="I1680" t="s">
        <v>13</v>
      </c>
      <c r="J1680" t="s">
        <v>23</v>
      </c>
      <c r="K1680" t="s">
        <v>16</v>
      </c>
      <c r="L1680" t="s">
        <v>14</v>
      </c>
      <c r="M1680" t="s">
        <v>21</v>
      </c>
      <c r="N1680">
        <v>106.4</v>
      </c>
      <c r="O1680">
        <v>3211.9</v>
      </c>
      <c r="P1680" t="s">
        <v>14</v>
      </c>
    </row>
    <row r="1681" spans="1:16" x14ac:dyDescent="0.25">
      <c r="A1681" t="s">
        <v>1703</v>
      </c>
      <c r="B1681" t="s">
        <v>12</v>
      </c>
      <c r="C1681">
        <v>0</v>
      </c>
      <c r="D1681" t="s">
        <v>13</v>
      </c>
      <c r="E1681">
        <f>IF(D1681="Yes",1,0)</f>
        <v>1</v>
      </c>
      <c r="F1681" t="s">
        <v>14</v>
      </c>
      <c r="G1681">
        <f>IF(Table1[[#This Row],[Dependents]]="Yes",1,0)</f>
        <v>0</v>
      </c>
      <c r="H1681">
        <v>3</v>
      </c>
      <c r="I1681" t="s">
        <v>13</v>
      </c>
      <c r="J1681" t="s">
        <v>15</v>
      </c>
      <c r="K1681" t="s">
        <v>16</v>
      </c>
      <c r="L1681" t="s">
        <v>13</v>
      </c>
      <c r="M1681" t="s">
        <v>27</v>
      </c>
      <c r="N1681">
        <v>46.1</v>
      </c>
      <c r="O1681">
        <v>130.15</v>
      </c>
      <c r="P1681" t="s">
        <v>14</v>
      </c>
    </row>
    <row r="1682" spans="1:16" x14ac:dyDescent="0.25">
      <c r="A1682" t="s">
        <v>1704</v>
      </c>
      <c r="B1682" t="s">
        <v>12</v>
      </c>
      <c r="C1682">
        <v>0</v>
      </c>
      <c r="D1682" t="s">
        <v>14</v>
      </c>
      <c r="E1682">
        <f>IF(D1682="Yes",1,0)</f>
        <v>0</v>
      </c>
      <c r="F1682" t="s">
        <v>13</v>
      </c>
      <c r="G1682">
        <f>IF(Table1[[#This Row],[Dependents]]="Yes",1,0)</f>
        <v>1</v>
      </c>
      <c r="H1682">
        <v>4</v>
      </c>
      <c r="I1682" t="s">
        <v>13</v>
      </c>
      <c r="J1682" t="s">
        <v>14</v>
      </c>
      <c r="K1682" t="s">
        <v>16</v>
      </c>
      <c r="L1682" t="s">
        <v>13</v>
      </c>
      <c r="M1682" t="s">
        <v>21</v>
      </c>
      <c r="N1682">
        <v>20.05</v>
      </c>
      <c r="O1682">
        <v>85.5</v>
      </c>
      <c r="P1682" t="s">
        <v>14</v>
      </c>
    </row>
    <row r="1683" spans="1:16" x14ac:dyDescent="0.25">
      <c r="A1683" t="s">
        <v>1705</v>
      </c>
      <c r="B1683" t="s">
        <v>12</v>
      </c>
      <c r="C1683">
        <v>0</v>
      </c>
      <c r="D1683" t="s">
        <v>13</v>
      </c>
      <c r="E1683">
        <f>IF(D1683="Yes",1,0)</f>
        <v>1</v>
      </c>
      <c r="F1683" t="s">
        <v>13</v>
      </c>
      <c r="G1683">
        <f>IF(Table1[[#This Row],[Dependents]]="Yes",1,0)</f>
        <v>1</v>
      </c>
      <c r="H1683">
        <v>71</v>
      </c>
      <c r="I1683" t="s">
        <v>13</v>
      </c>
      <c r="J1683" t="s">
        <v>23</v>
      </c>
      <c r="K1683" t="s">
        <v>30</v>
      </c>
      <c r="L1683" t="s">
        <v>13</v>
      </c>
      <c r="M1683" t="s">
        <v>25</v>
      </c>
      <c r="N1683">
        <v>95.75</v>
      </c>
      <c r="O1683">
        <v>6849.4</v>
      </c>
      <c r="P1683" t="s">
        <v>14</v>
      </c>
    </row>
    <row r="1684" spans="1:16" x14ac:dyDescent="0.25">
      <c r="A1684" t="s">
        <v>2280</v>
      </c>
      <c r="B1684" t="s">
        <v>19</v>
      </c>
      <c r="C1684">
        <v>0</v>
      </c>
      <c r="D1684" t="s">
        <v>14</v>
      </c>
      <c r="E1684">
        <f>IF(D1684="Yes",1,0)</f>
        <v>0</v>
      </c>
      <c r="F1684" t="s">
        <v>14</v>
      </c>
      <c r="G1684">
        <f>IF(Table1[[#This Row],[Dependents]]="Yes",1,0)</f>
        <v>0</v>
      </c>
      <c r="H1684">
        <v>16</v>
      </c>
      <c r="I1684" t="s">
        <v>13</v>
      </c>
      <c r="J1684" t="s">
        <v>23</v>
      </c>
      <c r="K1684" t="s">
        <v>16</v>
      </c>
      <c r="L1684" t="s">
        <v>13</v>
      </c>
      <c r="M1684" t="s">
        <v>25</v>
      </c>
      <c r="N1684">
        <v>69.95</v>
      </c>
      <c r="O1684">
        <v>1205.5</v>
      </c>
      <c r="P1684" t="s">
        <v>14</v>
      </c>
    </row>
    <row r="1685" spans="1:16" x14ac:dyDescent="0.25">
      <c r="A1685" t="s">
        <v>2281</v>
      </c>
      <c r="B1685" t="s">
        <v>19</v>
      </c>
      <c r="C1685">
        <v>0</v>
      </c>
      <c r="D1685" t="s">
        <v>13</v>
      </c>
      <c r="E1685">
        <f>IF(D1685="Yes",1,0)</f>
        <v>1</v>
      </c>
      <c r="F1685" t="s">
        <v>13</v>
      </c>
      <c r="G1685">
        <f>IF(Table1[[#This Row],[Dependents]]="Yes",1,0)</f>
        <v>1</v>
      </c>
      <c r="H1685">
        <v>68</v>
      </c>
      <c r="I1685" t="s">
        <v>13</v>
      </c>
      <c r="J1685" t="s">
        <v>15</v>
      </c>
      <c r="K1685" t="s">
        <v>30</v>
      </c>
      <c r="L1685" t="s">
        <v>14</v>
      </c>
      <c r="M1685" t="s">
        <v>21</v>
      </c>
      <c r="N1685">
        <v>82.85</v>
      </c>
      <c r="O1685">
        <v>5776.45</v>
      </c>
      <c r="P1685" t="s">
        <v>14</v>
      </c>
    </row>
    <row r="1686" spans="1:16" x14ac:dyDescent="0.25">
      <c r="A1686" t="s">
        <v>2282</v>
      </c>
      <c r="B1686" t="s">
        <v>19</v>
      </c>
      <c r="C1686">
        <v>0</v>
      </c>
      <c r="D1686" t="s">
        <v>14</v>
      </c>
      <c r="E1686">
        <f>IF(D1686="Yes",1,0)</f>
        <v>0</v>
      </c>
      <c r="F1686" t="s">
        <v>14</v>
      </c>
      <c r="G1686">
        <f>IF(Table1[[#This Row],[Dependents]]="Yes",1,0)</f>
        <v>0</v>
      </c>
      <c r="H1686">
        <v>4</v>
      </c>
      <c r="I1686" t="s">
        <v>13</v>
      </c>
      <c r="J1686" t="s">
        <v>14</v>
      </c>
      <c r="K1686" t="s">
        <v>16</v>
      </c>
      <c r="L1686" t="s">
        <v>14</v>
      </c>
      <c r="M1686" t="s">
        <v>27</v>
      </c>
      <c r="N1686">
        <v>19</v>
      </c>
      <c r="O1686">
        <v>78.900000000000006</v>
      </c>
      <c r="P1686" t="s">
        <v>14</v>
      </c>
    </row>
    <row r="1687" spans="1:16" x14ac:dyDescent="0.25">
      <c r="A1687" t="s">
        <v>1709</v>
      </c>
      <c r="B1687" t="s">
        <v>12</v>
      </c>
      <c r="C1687">
        <v>0</v>
      </c>
      <c r="D1687" t="s">
        <v>14</v>
      </c>
      <c r="E1687">
        <f>IF(D1687="Yes",1,0)</f>
        <v>0</v>
      </c>
      <c r="F1687" t="s">
        <v>14</v>
      </c>
      <c r="G1687">
        <f>IF(Table1[[#This Row],[Dependents]]="Yes",1,0)</f>
        <v>0</v>
      </c>
      <c r="H1687">
        <v>5</v>
      </c>
      <c r="I1687" t="s">
        <v>13</v>
      </c>
      <c r="J1687" t="s">
        <v>23</v>
      </c>
      <c r="K1687" t="s">
        <v>16</v>
      </c>
      <c r="L1687" t="s">
        <v>13</v>
      </c>
      <c r="M1687" t="s">
        <v>17</v>
      </c>
      <c r="N1687">
        <v>84</v>
      </c>
      <c r="O1687">
        <v>424.75</v>
      </c>
      <c r="P1687" t="s">
        <v>14</v>
      </c>
    </row>
    <row r="1688" spans="1:16" x14ac:dyDescent="0.25">
      <c r="A1688" t="s">
        <v>1710</v>
      </c>
      <c r="B1688" t="s">
        <v>12</v>
      </c>
      <c r="C1688">
        <v>0</v>
      </c>
      <c r="D1688" t="s">
        <v>14</v>
      </c>
      <c r="E1688">
        <f>IF(D1688="Yes",1,0)</f>
        <v>0</v>
      </c>
      <c r="F1688" t="s">
        <v>14</v>
      </c>
      <c r="G1688">
        <f>IF(Table1[[#This Row],[Dependents]]="Yes",1,0)</f>
        <v>0</v>
      </c>
      <c r="H1688">
        <v>49</v>
      </c>
      <c r="I1688" t="s">
        <v>13</v>
      </c>
      <c r="J1688" t="s">
        <v>15</v>
      </c>
      <c r="K1688" t="s">
        <v>30</v>
      </c>
      <c r="L1688" t="s">
        <v>14</v>
      </c>
      <c r="M1688" t="s">
        <v>21</v>
      </c>
      <c r="N1688">
        <v>67.400000000000006</v>
      </c>
      <c r="O1688">
        <v>3306.85</v>
      </c>
      <c r="P1688" t="s">
        <v>14</v>
      </c>
    </row>
    <row r="1689" spans="1:16" x14ac:dyDescent="0.25">
      <c r="A1689" t="s">
        <v>2284</v>
      </c>
      <c r="B1689" t="s">
        <v>19</v>
      </c>
      <c r="C1689">
        <v>0</v>
      </c>
      <c r="D1689" t="s">
        <v>13</v>
      </c>
      <c r="E1689">
        <f>IF(D1689="Yes",1,0)</f>
        <v>1</v>
      </c>
      <c r="F1689" t="s">
        <v>14</v>
      </c>
      <c r="G1689">
        <f>IF(Table1[[#This Row],[Dependents]]="Yes",1,0)</f>
        <v>0</v>
      </c>
      <c r="H1689">
        <v>24</v>
      </c>
      <c r="I1689" t="s">
        <v>13</v>
      </c>
      <c r="J1689" t="s">
        <v>15</v>
      </c>
      <c r="K1689" t="s">
        <v>20</v>
      </c>
      <c r="L1689" t="s">
        <v>14</v>
      </c>
      <c r="M1689" t="s">
        <v>21</v>
      </c>
      <c r="N1689">
        <v>74.400000000000006</v>
      </c>
      <c r="O1689">
        <v>1712.9</v>
      </c>
      <c r="P1689" t="s">
        <v>14</v>
      </c>
    </row>
    <row r="1690" spans="1:16" x14ac:dyDescent="0.25">
      <c r="A1690" t="s">
        <v>2285</v>
      </c>
      <c r="B1690" t="s">
        <v>19</v>
      </c>
      <c r="C1690">
        <v>0</v>
      </c>
      <c r="D1690" t="s">
        <v>13</v>
      </c>
      <c r="E1690">
        <f>IF(D1690="Yes",1,0)</f>
        <v>1</v>
      </c>
      <c r="F1690" t="s">
        <v>14</v>
      </c>
      <c r="G1690">
        <f>IF(Table1[[#This Row],[Dependents]]="Yes",1,0)</f>
        <v>0</v>
      </c>
      <c r="H1690">
        <v>70</v>
      </c>
      <c r="I1690" t="s">
        <v>14</v>
      </c>
      <c r="J1690" t="s">
        <v>15</v>
      </c>
      <c r="K1690" t="s">
        <v>20</v>
      </c>
      <c r="L1690" t="s">
        <v>13</v>
      </c>
      <c r="M1690" t="s">
        <v>21</v>
      </c>
      <c r="N1690">
        <v>51.05</v>
      </c>
      <c r="O1690">
        <v>3635.15</v>
      </c>
      <c r="P1690" t="s">
        <v>14</v>
      </c>
    </row>
    <row r="1691" spans="1:16" x14ac:dyDescent="0.25">
      <c r="A1691" t="s">
        <v>1713</v>
      </c>
      <c r="B1691" t="s">
        <v>12</v>
      </c>
      <c r="C1691">
        <v>0</v>
      </c>
      <c r="D1691" t="s">
        <v>13</v>
      </c>
      <c r="E1691">
        <f>IF(D1691="Yes",1,0)</f>
        <v>1</v>
      </c>
      <c r="F1691" t="s">
        <v>14</v>
      </c>
      <c r="G1691">
        <f>IF(Table1[[#This Row],[Dependents]]="Yes",1,0)</f>
        <v>0</v>
      </c>
      <c r="H1691">
        <v>67</v>
      </c>
      <c r="I1691" t="s">
        <v>13</v>
      </c>
      <c r="J1691" t="s">
        <v>15</v>
      </c>
      <c r="K1691" t="s">
        <v>20</v>
      </c>
      <c r="L1691" t="s">
        <v>14</v>
      </c>
      <c r="M1691" t="s">
        <v>27</v>
      </c>
      <c r="N1691">
        <v>75.099999999999994</v>
      </c>
      <c r="O1691">
        <v>5064.45</v>
      </c>
      <c r="P1691" t="s">
        <v>14</v>
      </c>
    </row>
    <row r="1692" spans="1:16" x14ac:dyDescent="0.25">
      <c r="A1692" t="s">
        <v>1714</v>
      </c>
      <c r="B1692" t="s">
        <v>12</v>
      </c>
      <c r="C1692">
        <v>0</v>
      </c>
      <c r="D1692" t="s">
        <v>13</v>
      </c>
      <c r="E1692">
        <f>IF(D1692="Yes",1,0)</f>
        <v>1</v>
      </c>
      <c r="F1692" t="s">
        <v>14</v>
      </c>
      <c r="G1692">
        <f>IF(Table1[[#This Row],[Dependents]]="Yes",1,0)</f>
        <v>0</v>
      </c>
      <c r="H1692">
        <v>55</v>
      </c>
      <c r="I1692" t="s">
        <v>13</v>
      </c>
      <c r="J1692" t="s">
        <v>14</v>
      </c>
      <c r="K1692" t="s">
        <v>20</v>
      </c>
      <c r="L1692" t="s">
        <v>14</v>
      </c>
      <c r="M1692" t="s">
        <v>17</v>
      </c>
      <c r="N1692">
        <v>19.7</v>
      </c>
      <c r="O1692">
        <v>1140.05</v>
      </c>
      <c r="P1692" t="s">
        <v>14</v>
      </c>
    </row>
    <row r="1693" spans="1:16" x14ac:dyDescent="0.25">
      <c r="A1693" t="s">
        <v>2291</v>
      </c>
      <c r="B1693" t="s">
        <v>19</v>
      </c>
      <c r="C1693">
        <v>0</v>
      </c>
      <c r="D1693" t="s">
        <v>14</v>
      </c>
      <c r="E1693">
        <f>IF(D1693="Yes",1,0)</f>
        <v>0</v>
      </c>
      <c r="F1693" t="s">
        <v>14</v>
      </c>
      <c r="G1693">
        <f>IF(Table1[[#This Row],[Dependents]]="Yes",1,0)</f>
        <v>0</v>
      </c>
      <c r="H1693">
        <v>14</v>
      </c>
      <c r="I1693" t="s">
        <v>13</v>
      </c>
      <c r="J1693" t="s">
        <v>23</v>
      </c>
      <c r="K1693" t="s">
        <v>16</v>
      </c>
      <c r="L1693" t="s">
        <v>14</v>
      </c>
      <c r="M1693" t="s">
        <v>17</v>
      </c>
      <c r="N1693">
        <v>76.45</v>
      </c>
      <c r="O1693">
        <v>1117.55</v>
      </c>
      <c r="P1693" t="s">
        <v>14</v>
      </c>
    </row>
    <row r="1694" spans="1:16" x14ac:dyDescent="0.25">
      <c r="A1694" t="s">
        <v>2298</v>
      </c>
      <c r="B1694" t="s">
        <v>19</v>
      </c>
      <c r="C1694">
        <v>0</v>
      </c>
      <c r="D1694" t="s">
        <v>14</v>
      </c>
      <c r="E1694">
        <f>IF(D1694="Yes",1,0)</f>
        <v>0</v>
      </c>
      <c r="F1694" t="s">
        <v>14</v>
      </c>
      <c r="G1694">
        <f>IF(Table1[[#This Row],[Dependents]]="Yes",1,0)</f>
        <v>0</v>
      </c>
      <c r="H1694">
        <v>17</v>
      </c>
      <c r="I1694" t="s">
        <v>14</v>
      </c>
      <c r="J1694" t="s">
        <v>15</v>
      </c>
      <c r="K1694" t="s">
        <v>16</v>
      </c>
      <c r="L1694" t="s">
        <v>13</v>
      </c>
      <c r="M1694" t="s">
        <v>27</v>
      </c>
      <c r="N1694">
        <v>25.65</v>
      </c>
      <c r="O1694">
        <v>440.2</v>
      </c>
      <c r="P1694" t="s">
        <v>14</v>
      </c>
    </row>
    <row r="1695" spans="1:16" x14ac:dyDescent="0.25">
      <c r="A1695" t="s">
        <v>2302</v>
      </c>
      <c r="B1695" t="s">
        <v>19</v>
      </c>
      <c r="C1695">
        <v>0</v>
      </c>
      <c r="D1695" t="s">
        <v>14</v>
      </c>
      <c r="E1695">
        <f>IF(D1695="Yes",1,0)</f>
        <v>0</v>
      </c>
      <c r="F1695" t="s">
        <v>13</v>
      </c>
      <c r="G1695">
        <f>IF(Table1[[#This Row],[Dependents]]="Yes",1,0)</f>
        <v>1</v>
      </c>
      <c r="H1695">
        <v>29</v>
      </c>
      <c r="I1695" t="s">
        <v>13</v>
      </c>
      <c r="J1695" t="s">
        <v>14</v>
      </c>
      <c r="K1695" t="s">
        <v>20</v>
      </c>
      <c r="L1695" t="s">
        <v>14</v>
      </c>
      <c r="M1695" t="s">
        <v>27</v>
      </c>
      <c r="N1695">
        <v>19.850000000000001</v>
      </c>
      <c r="O1695">
        <v>535.04999999999995</v>
      </c>
      <c r="P1695" t="s">
        <v>14</v>
      </c>
    </row>
    <row r="1696" spans="1:16" x14ac:dyDescent="0.25">
      <c r="A1696" t="s">
        <v>2305</v>
      </c>
      <c r="B1696" t="s">
        <v>19</v>
      </c>
      <c r="C1696">
        <v>0</v>
      </c>
      <c r="D1696" t="s">
        <v>14</v>
      </c>
      <c r="E1696">
        <f>IF(D1696="Yes",1,0)</f>
        <v>0</v>
      </c>
      <c r="F1696" t="s">
        <v>14</v>
      </c>
      <c r="G1696">
        <f>IF(Table1[[#This Row],[Dependents]]="Yes",1,0)</f>
        <v>0</v>
      </c>
      <c r="H1696">
        <v>14</v>
      </c>
      <c r="I1696" t="s">
        <v>13</v>
      </c>
      <c r="J1696" t="s">
        <v>14</v>
      </c>
      <c r="K1696" t="s">
        <v>20</v>
      </c>
      <c r="L1696" t="s">
        <v>14</v>
      </c>
      <c r="M1696" t="s">
        <v>27</v>
      </c>
      <c r="N1696">
        <v>19.350000000000001</v>
      </c>
      <c r="O1696">
        <v>324.8</v>
      </c>
      <c r="P1696" t="s">
        <v>14</v>
      </c>
    </row>
    <row r="1697" spans="1:16" x14ac:dyDescent="0.25">
      <c r="A1697" t="s">
        <v>2306</v>
      </c>
      <c r="B1697" t="s">
        <v>19</v>
      </c>
      <c r="C1697">
        <v>0</v>
      </c>
      <c r="D1697" t="s">
        <v>14</v>
      </c>
      <c r="E1697">
        <f>IF(D1697="Yes",1,0)</f>
        <v>0</v>
      </c>
      <c r="F1697" t="s">
        <v>14</v>
      </c>
      <c r="G1697">
        <f>IF(Table1[[#This Row],[Dependents]]="Yes",1,0)</f>
        <v>0</v>
      </c>
      <c r="H1697">
        <v>19</v>
      </c>
      <c r="I1697" t="s">
        <v>13</v>
      </c>
      <c r="J1697" t="s">
        <v>15</v>
      </c>
      <c r="K1697" t="s">
        <v>16</v>
      </c>
      <c r="L1697" t="s">
        <v>14</v>
      </c>
      <c r="M1697" t="s">
        <v>27</v>
      </c>
      <c r="N1697">
        <v>69.599999999999994</v>
      </c>
      <c r="O1697">
        <v>1394.55</v>
      </c>
      <c r="P1697" t="s">
        <v>14</v>
      </c>
    </row>
    <row r="1698" spans="1:16" x14ac:dyDescent="0.25">
      <c r="A1698" t="s">
        <v>2307</v>
      </c>
      <c r="B1698" t="s">
        <v>19</v>
      </c>
      <c r="C1698">
        <v>0</v>
      </c>
      <c r="D1698" t="s">
        <v>13</v>
      </c>
      <c r="E1698">
        <f>IF(D1698="Yes",1,0)</f>
        <v>1</v>
      </c>
      <c r="F1698" t="s">
        <v>13</v>
      </c>
      <c r="G1698">
        <f>IF(Table1[[#This Row],[Dependents]]="Yes",1,0)</f>
        <v>1</v>
      </c>
      <c r="H1698">
        <v>24</v>
      </c>
      <c r="I1698" t="s">
        <v>13</v>
      </c>
      <c r="J1698" t="s">
        <v>14</v>
      </c>
      <c r="K1698" t="s">
        <v>20</v>
      </c>
      <c r="L1698" t="s">
        <v>14</v>
      </c>
      <c r="M1698" t="s">
        <v>27</v>
      </c>
      <c r="N1698">
        <v>20.25</v>
      </c>
      <c r="O1698">
        <v>439.75</v>
      </c>
      <c r="P1698" t="s">
        <v>14</v>
      </c>
    </row>
    <row r="1699" spans="1:16" x14ac:dyDescent="0.25">
      <c r="A1699" t="s">
        <v>1721</v>
      </c>
      <c r="B1699" t="s">
        <v>12</v>
      </c>
      <c r="C1699">
        <v>1</v>
      </c>
      <c r="D1699" t="s">
        <v>14</v>
      </c>
      <c r="E1699">
        <f>IF(D1699="Yes",1,0)</f>
        <v>0</v>
      </c>
      <c r="F1699" t="s">
        <v>14</v>
      </c>
      <c r="G1699">
        <f>IF(Table1[[#This Row],[Dependents]]="Yes",1,0)</f>
        <v>0</v>
      </c>
      <c r="H1699">
        <v>1</v>
      </c>
      <c r="I1699" t="s">
        <v>13</v>
      </c>
      <c r="J1699" t="s">
        <v>23</v>
      </c>
      <c r="K1699" t="s">
        <v>16</v>
      </c>
      <c r="L1699" t="s">
        <v>13</v>
      </c>
      <c r="M1699" t="s">
        <v>17</v>
      </c>
      <c r="N1699">
        <v>70.150000000000006</v>
      </c>
      <c r="O1699">
        <v>70.150000000000006</v>
      </c>
      <c r="P1699" t="s">
        <v>13</v>
      </c>
    </row>
    <row r="1700" spans="1:16" x14ac:dyDescent="0.25">
      <c r="A1700" t="s">
        <v>1722</v>
      </c>
      <c r="B1700" t="s">
        <v>12</v>
      </c>
      <c r="C1700">
        <v>0</v>
      </c>
      <c r="D1700" t="s">
        <v>14</v>
      </c>
      <c r="E1700">
        <f>IF(D1700="Yes",1,0)</f>
        <v>0</v>
      </c>
      <c r="F1700" t="s">
        <v>14</v>
      </c>
      <c r="G1700">
        <f>IF(Table1[[#This Row],[Dependents]]="Yes",1,0)</f>
        <v>0</v>
      </c>
      <c r="H1700">
        <v>1</v>
      </c>
      <c r="I1700" t="s">
        <v>13</v>
      </c>
      <c r="J1700" t="s">
        <v>23</v>
      </c>
      <c r="K1700" t="s">
        <v>16</v>
      </c>
      <c r="L1700" t="s">
        <v>13</v>
      </c>
      <c r="M1700" t="s">
        <v>25</v>
      </c>
      <c r="N1700">
        <v>85.55</v>
      </c>
      <c r="O1700">
        <v>85.55</v>
      </c>
      <c r="P1700" t="s">
        <v>13</v>
      </c>
    </row>
    <row r="1701" spans="1:16" x14ac:dyDescent="0.25">
      <c r="A1701" t="s">
        <v>1723</v>
      </c>
      <c r="B1701" t="s">
        <v>12</v>
      </c>
      <c r="C1701">
        <v>0</v>
      </c>
      <c r="D1701" t="s">
        <v>13</v>
      </c>
      <c r="E1701">
        <f>IF(D1701="Yes",1,0)</f>
        <v>1</v>
      </c>
      <c r="F1701" t="s">
        <v>14</v>
      </c>
      <c r="G1701">
        <f>IF(Table1[[#This Row],[Dependents]]="Yes",1,0)</f>
        <v>0</v>
      </c>
      <c r="H1701">
        <v>72</v>
      </c>
      <c r="I1701" t="s">
        <v>13</v>
      </c>
      <c r="J1701" t="s">
        <v>23</v>
      </c>
      <c r="K1701" t="s">
        <v>30</v>
      </c>
      <c r="L1701" t="s">
        <v>13</v>
      </c>
      <c r="M1701" t="s">
        <v>25</v>
      </c>
      <c r="N1701">
        <v>117.15</v>
      </c>
      <c r="O1701">
        <v>8529.5</v>
      </c>
      <c r="P1701" t="s">
        <v>14</v>
      </c>
    </row>
    <row r="1702" spans="1:16" x14ac:dyDescent="0.25">
      <c r="A1702" t="s">
        <v>1724</v>
      </c>
      <c r="B1702" t="s">
        <v>12</v>
      </c>
      <c r="C1702">
        <v>0</v>
      </c>
      <c r="D1702" t="s">
        <v>14</v>
      </c>
      <c r="E1702">
        <f>IF(D1702="Yes",1,0)</f>
        <v>0</v>
      </c>
      <c r="F1702" t="s">
        <v>14</v>
      </c>
      <c r="G1702">
        <f>IF(Table1[[#This Row],[Dependents]]="Yes",1,0)</f>
        <v>0</v>
      </c>
      <c r="H1702">
        <v>1</v>
      </c>
      <c r="I1702" t="s">
        <v>13</v>
      </c>
      <c r="J1702" t="s">
        <v>14</v>
      </c>
      <c r="K1702" t="s">
        <v>16</v>
      </c>
      <c r="L1702" t="s">
        <v>13</v>
      </c>
      <c r="M1702" t="s">
        <v>17</v>
      </c>
      <c r="N1702">
        <v>25.7</v>
      </c>
      <c r="O1702">
        <v>25.7</v>
      </c>
      <c r="P1702" t="s">
        <v>14</v>
      </c>
    </row>
    <row r="1703" spans="1:16" x14ac:dyDescent="0.25">
      <c r="A1703" t="s">
        <v>2308</v>
      </c>
      <c r="B1703" t="s">
        <v>19</v>
      </c>
      <c r="C1703">
        <v>0</v>
      </c>
      <c r="D1703" t="s">
        <v>13</v>
      </c>
      <c r="E1703">
        <f>IF(D1703="Yes",1,0)</f>
        <v>1</v>
      </c>
      <c r="F1703" t="s">
        <v>14</v>
      </c>
      <c r="G1703">
        <f>IF(Table1[[#This Row],[Dependents]]="Yes",1,0)</f>
        <v>0</v>
      </c>
      <c r="H1703">
        <v>14</v>
      </c>
      <c r="I1703" t="s">
        <v>13</v>
      </c>
      <c r="J1703" t="s">
        <v>15</v>
      </c>
      <c r="K1703" t="s">
        <v>16</v>
      </c>
      <c r="L1703" t="s">
        <v>14</v>
      </c>
      <c r="M1703" t="s">
        <v>21</v>
      </c>
      <c r="N1703">
        <v>48.8</v>
      </c>
      <c r="O1703">
        <v>664.4</v>
      </c>
      <c r="P1703" t="s">
        <v>14</v>
      </c>
    </row>
    <row r="1704" spans="1:16" x14ac:dyDescent="0.25">
      <c r="A1704" t="s">
        <v>1726</v>
      </c>
      <c r="B1704" t="s">
        <v>12</v>
      </c>
      <c r="C1704">
        <v>0</v>
      </c>
      <c r="D1704" t="s">
        <v>13</v>
      </c>
      <c r="E1704">
        <f>IF(D1704="Yes",1,0)</f>
        <v>1</v>
      </c>
      <c r="F1704" t="s">
        <v>13</v>
      </c>
      <c r="G1704">
        <f>IF(Table1[[#This Row],[Dependents]]="Yes",1,0)</f>
        <v>1</v>
      </c>
      <c r="H1704">
        <v>66</v>
      </c>
      <c r="I1704" t="s">
        <v>13</v>
      </c>
      <c r="J1704" t="s">
        <v>15</v>
      </c>
      <c r="K1704" t="s">
        <v>20</v>
      </c>
      <c r="L1704" t="s">
        <v>13</v>
      </c>
      <c r="M1704" t="s">
        <v>25</v>
      </c>
      <c r="N1704">
        <v>49.4</v>
      </c>
      <c r="O1704">
        <v>3251.85</v>
      </c>
      <c r="P1704" t="s">
        <v>14</v>
      </c>
    </row>
    <row r="1705" spans="1:16" x14ac:dyDescent="0.25">
      <c r="A1705" t="s">
        <v>2310</v>
      </c>
      <c r="B1705" t="s">
        <v>19</v>
      </c>
      <c r="C1705">
        <v>0</v>
      </c>
      <c r="D1705" t="s">
        <v>13</v>
      </c>
      <c r="E1705">
        <f>IF(D1705="Yes",1,0)</f>
        <v>1</v>
      </c>
      <c r="F1705" t="s">
        <v>13</v>
      </c>
      <c r="G1705">
        <f>IF(Table1[[#This Row],[Dependents]]="Yes",1,0)</f>
        <v>1</v>
      </c>
      <c r="H1705">
        <v>52</v>
      </c>
      <c r="I1705" t="s">
        <v>13</v>
      </c>
      <c r="J1705" t="s">
        <v>15</v>
      </c>
      <c r="K1705" t="s">
        <v>20</v>
      </c>
      <c r="L1705" t="s">
        <v>13</v>
      </c>
      <c r="M1705" t="s">
        <v>17</v>
      </c>
      <c r="N1705">
        <v>68.75</v>
      </c>
      <c r="O1705">
        <v>3482.85</v>
      </c>
      <c r="P1705" t="s">
        <v>14</v>
      </c>
    </row>
    <row r="1706" spans="1:16" x14ac:dyDescent="0.25">
      <c r="A1706" t="s">
        <v>1728</v>
      </c>
      <c r="B1706" t="s">
        <v>12</v>
      </c>
      <c r="C1706">
        <v>1</v>
      </c>
      <c r="D1706" t="s">
        <v>13</v>
      </c>
      <c r="E1706">
        <f>IF(D1706="Yes",1,0)</f>
        <v>1</v>
      </c>
      <c r="F1706" t="s">
        <v>14</v>
      </c>
      <c r="G1706">
        <f>IF(Table1[[#This Row],[Dependents]]="Yes",1,0)</f>
        <v>0</v>
      </c>
      <c r="H1706">
        <v>71</v>
      </c>
      <c r="I1706" t="s">
        <v>13</v>
      </c>
      <c r="J1706" t="s">
        <v>23</v>
      </c>
      <c r="K1706" t="s">
        <v>30</v>
      </c>
      <c r="L1706" t="s">
        <v>13</v>
      </c>
      <c r="M1706" t="s">
        <v>21</v>
      </c>
      <c r="N1706">
        <v>109.7</v>
      </c>
      <c r="O1706">
        <v>7904.25</v>
      </c>
      <c r="P1706" t="s">
        <v>14</v>
      </c>
    </row>
    <row r="1707" spans="1:16" x14ac:dyDescent="0.25">
      <c r="A1707" t="s">
        <v>2311</v>
      </c>
      <c r="B1707" t="s">
        <v>19</v>
      </c>
      <c r="C1707">
        <v>0</v>
      </c>
      <c r="D1707" t="s">
        <v>14</v>
      </c>
      <c r="E1707">
        <f>IF(D1707="Yes",1,0)</f>
        <v>0</v>
      </c>
      <c r="F1707" t="s">
        <v>14</v>
      </c>
      <c r="G1707">
        <f>IF(Table1[[#This Row],[Dependents]]="Yes",1,0)</f>
        <v>0</v>
      </c>
      <c r="H1707">
        <v>28</v>
      </c>
      <c r="I1707" t="s">
        <v>13</v>
      </c>
      <c r="J1707" t="s">
        <v>23</v>
      </c>
      <c r="K1707" t="s">
        <v>20</v>
      </c>
      <c r="L1707" t="s">
        <v>14</v>
      </c>
      <c r="M1707" t="s">
        <v>17</v>
      </c>
      <c r="N1707">
        <v>100.2</v>
      </c>
      <c r="O1707">
        <v>2688.45</v>
      </c>
      <c r="P1707" t="s">
        <v>14</v>
      </c>
    </row>
    <row r="1708" spans="1:16" x14ac:dyDescent="0.25">
      <c r="A1708" t="s">
        <v>2316</v>
      </c>
      <c r="B1708" t="s">
        <v>19</v>
      </c>
      <c r="C1708">
        <v>0</v>
      </c>
      <c r="D1708" t="s">
        <v>13</v>
      </c>
      <c r="E1708">
        <f>IF(D1708="Yes",1,0)</f>
        <v>1</v>
      </c>
      <c r="F1708" t="s">
        <v>13</v>
      </c>
      <c r="G1708">
        <f>IF(Table1[[#This Row],[Dependents]]="Yes",1,0)</f>
        <v>1</v>
      </c>
      <c r="H1708">
        <v>72</v>
      </c>
      <c r="I1708" t="s">
        <v>14</v>
      </c>
      <c r="J1708" t="s">
        <v>15</v>
      </c>
      <c r="K1708" t="s">
        <v>30</v>
      </c>
      <c r="L1708" t="s">
        <v>14</v>
      </c>
      <c r="M1708" t="s">
        <v>27</v>
      </c>
      <c r="N1708">
        <v>48.9</v>
      </c>
      <c r="O1708">
        <v>3527</v>
      </c>
      <c r="P1708" t="s">
        <v>14</v>
      </c>
    </row>
    <row r="1709" spans="1:16" x14ac:dyDescent="0.25">
      <c r="A1709" t="s">
        <v>2325</v>
      </c>
      <c r="B1709" t="s">
        <v>19</v>
      </c>
      <c r="C1709">
        <v>0</v>
      </c>
      <c r="D1709" t="s">
        <v>13</v>
      </c>
      <c r="E1709">
        <f>IF(D1709="Yes",1,0)</f>
        <v>1</v>
      </c>
      <c r="F1709" t="s">
        <v>13</v>
      </c>
      <c r="G1709">
        <f>IF(Table1[[#This Row],[Dependents]]="Yes",1,0)</f>
        <v>1</v>
      </c>
      <c r="H1709">
        <v>66</v>
      </c>
      <c r="I1709" t="s">
        <v>14</v>
      </c>
      <c r="J1709" t="s">
        <v>15</v>
      </c>
      <c r="K1709" t="s">
        <v>30</v>
      </c>
      <c r="L1709" t="s">
        <v>14</v>
      </c>
      <c r="M1709" t="s">
        <v>21</v>
      </c>
      <c r="N1709">
        <v>54.65</v>
      </c>
      <c r="O1709">
        <v>3632</v>
      </c>
      <c r="P1709" t="s">
        <v>14</v>
      </c>
    </row>
    <row r="1710" spans="1:16" x14ac:dyDescent="0.25">
      <c r="A1710" t="s">
        <v>2326</v>
      </c>
      <c r="B1710" t="s">
        <v>19</v>
      </c>
      <c r="C1710">
        <v>1</v>
      </c>
      <c r="D1710" t="s">
        <v>14</v>
      </c>
      <c r="E1710">
        <f>IF(D1710="Yes",1,0)</f>
        <v>0</v>
      </c>
      <c r="F1710" t="s">
        <v>14</v>
      </c>
      <c r="G1710">
        <f>IF(Table1[[#This Row],[Dependents]]="Yes",1,0)</f>
        <v>0</v>
      </c>
      <c r="H1710">
        <v>12</v>
      </c>
      <c r="I1710" t="s">
        <v>14</v>
      </c>
      <c r="J1710" t="s">
        <v>15</v>
      </c>
      <c r="K1710" t="s">
        <v>16</v>
      </c>
      <c r="L1710" t="s">
        <v>13</v>
      </c>
      <c r="M1710" t="s">
        <v>25</v>
      </c>
      <c r="N1710">
        <v>29.35</v>
      </c>
      <c r="O1710">
        <v>381.2</v>
      </c>
      <c r="P1710" t="s">
        <v>14</v>
      </c>
    </row>
    <row r="1711" spans="1:16" x14ac:dyDescent="0.25">
      <c r="A1711" t="s">
        <v>2327</v>
      </c>
      <c r="B1711" t="s">
        <v>19</v>
      </c>
      <c r="C1711">
        <v>0</v>
      </c>
      <c r="D1711" t="s">
        <v>14</v>
      </c>
      <c r="E1711">
        <f>IF(D1711="Yes",1,0)</f>
        <v>0</v>
      </c>
      <c r="F1711" t="s">
        <v>14</v>
      </c>
      <c r="G1711">
        <f>IF(Table1[[#This Row],[Dependents]]="Yes",1,0)</f>
        <v>0</v>
      </c>
      <c r="H1711">
        <v>58</v>
      </c>
      <c r="I1711" t="s">
        <v>13</v>
      </c>
      <c r="J1711" t="s">
        <v>14</v>
      </c>
      <c r="K1711" t="s">
        <v>30</v>
      </c>
      <c r="L1711" t="s">
        <v>13</v>
      </c>
      <c r="M1711" t="s">
        <v>21</v>
      </c>
      <c r="N1711">
        <v>19.149999999999999</v>
      </c>
      <c r="O1711">
        <v>1035.5</v>
      </c>
      <c r="P1711" t="s">
        <v>14</v>
      </c>
    </row>
    <row r="1712" spans="1:16" x14ac:dyDescent="0.25">
      <c r="A1712" t="s">
        <v>1734</v>
      </c>
      <c r="B1712" t="s">
        <v>12</v>
      </c>
      <c r="C1712">
        <v>0</v>
      </c>
      <c r="D1712" t="s">
        <v>14</v>
      </c>
      <c r="E1712">
        <f>IF(D1712="Yes",1,0)</f>
        <v>0</v>
      </c>
      <c r="F1712" t="s">
        <v>14</v>
      </c>
      <c r="G1712">
        <f>IF(Table1[[#This Row],[Dependents]]="Yes",1,0)</f>
        <v>0</v>
      </c>
      <c r="H1712">
        <v>29</v>
      </c>
      <c r="I1712" t="s">
        <v>14</v>
      </c>
      <c r="J1712" t="s">
        <v>15</v>
      </c>
      <c r="K1712" t="s">
        <v>20</v>
      </c>
      <c r="L1712" t="s">
        <v>14</v>
      </c>
      <c r="M1712" t="s">
        <v>25</v>
      </c>
      <c r="N1712">
        <v>39.5</v>
      </c>
      <c r="O1712">
        <v>1082.75</v>
      </c>
      <c r="P1712" t="s">
        <v>14</v>
      </c>
    </row>
    <row r="1713" spans="1:16" x14ac:dyDescent="0.25">
      <c r="A1713" t="s">
        <v>2333</v>
      </c>
      <c r="B1713" t="s">
        <v>19</v>
      </c>
      <c r="C1713">
        <v>0</v>
      </c>
      <c r="D1713" t="s">
        <v>13</v>
      </c>
      <c r="E1713">
        <f>IF(D1713="Yes",1,0)</f>
        <v>1</v>
      </c>
      <c r="F1713" t="s">
        <v>14</v>
      </c>
      <c r="G1713">
        <f>IF(Table1[[#This Row],[Dependents]]="Yes",1,0)</f>
        <v>0</v>
      </c>
      <c r="H1713">
        <v>40</v>
      </c>
      <c r="I1713" t="s">
        <v>13</v>
      </c>
      <c r="J1713" t="s">
        <v>23</v>
      </c>
      <c r="K1713" t="s">
        <v>20</v>
      </c>
      <c r="L1713" t="s">
        <v>13</v>
      </c>
      <c r="M1713" t="s">
        <v>21</v>
      </c>
      <c r="N1713">
        <v>106</v>
      </c>
      <c r="O1713">
        <v>4178.6499999999996</v>
      </c>
      <c r="P1713" t="s">
        <v>14</v>
      </c>
    </row>
    <row r="1714" spans="1:16" x14ac:dyDescent="0.25">
      <c r="A1714" t="s">
        <v>2336</v>
      </c>
      <c r="B1714" t="s">
        <v>19</v>
      </c>
      <c r="C1714">
        <v>0</v>
      </c>
      <c r="D1714" t="s">
        <v>14</v>
      </c>
      <c r="E1714">
        <f>IF(D1714="Yes",1,0)</f>
        <v>0</v>
      </c>
      <c r="F1714" t="s">
        <v>13</v>
      </c>
      <c r="G1714">
        <f>IF(Table1[[#This Row],[Dependents]]="Yes",1,0)</f>
        <v>1</v>
      </c>
      <c r="H1714">
        <v>40</v>
      </c>
      <c r="I1714" t="s">
        <v>13</v>
      </c>
      <c r="J1714" t="s">
        <v>14</v>
      </c>
      <c r="K1714" t="s">
        <v>20</v>
      </c>
      <c r="L1714" t="s">
        <v>13</v>
      </c>
      <c r="M1714" t="s">
        <v>21</v>
      </c>
      <c r="N1714">
        <v>20.399999999999999</v>
      </c>
      <c r="O1714">
        <v>854.9</v>
      </c>
      <c r="P1714" t="s">
        <v>14</v>
      </c>
    </row>
    <row r="1715" spans="1:16" x14ac:dyDescent="0.25">
      <c r="A1715" t="s">
        <v>1737</v>
      </c>
      <c r="B1715" t="s">
        <v>12</v>
      </c>
      <c r="C1715">
        <v>0</v>
      </c>
      <c r="D1715" t="s">
        <v>14</v>
      </c>
      <c r="E1715">
        <f>IF(D1715="Yes",1,0)</f>
        <v>0</v>
      </c>
      <c r="F1715" t="s">
        <v>13</v>
      </c>
      <c r="G1715">
        <f>IF(Table1[[#This Row],[Dependents]]="Yes",1,0)</f>
        <v>1</v>
      </c>
      <c r="H1715">
        <v>3</v>
      </c>
      <c r="I1715" t="s">
        <v>14</v>
      </c>
      <c r="J1715" t="s">
        <v>15</v>
      </c>
      <c r="K1715" t="s">
        <v>16</v>
      </c>
      <c r="L1715" t="s">
        <v>14</v>
      </c>
      <c r="M1715" t="s">
        <v>27</v>
      </c>
      <c r="N1715">
        <v>29.65</v>
      </c>
      <c r="O1715">
        <v>90.05</v>
      </c>
      <c r="P1715" t="s">
        <v>14</v>
      </c>
    </row>
    <row r="1716" spans="1:16" x14ac:dyDescent="0.25">
      <c r="A1716" t="s">
        <v>2343</v>
      </c>
      <c r="B1716" t="s">
        <v>19</v>
      </c>
      <c r="C1716">
        <v>0</v>
      </c>
      <c r="D1716" t="s">
        <v>13</v>
      </c>
      <c r="E1716">
        <f>IF(D1716="Yes",1,0)</f>
        <v>1</v>
      </c>
      <c r="F1716" t="s">
        <v>14</v>
      </c>
      <c r="G1716">
        <f>IF(Table1[[#This Row],[Dependents]]="Yes",1,0)</f>
        <v>0</v>
      </c>
      <c r="H1716">
        <v>40</v>
      </c>
      <c r="I1716" t="s">
        <v>13</v>
      </c>
      <c r="J1716" t="s">
        <v>23</v>
      </c>
      <c r="K1716" t="s">
        <v>16</v>
      </c>
      <c r="L1716" t="s">
        <v>13</v>
      </c>
      <c r="M1716" t="s">
        <v>17</v>
      </c>
      <c r="N1716">
        <v>80</v>
      </c>
      <c r="O1716">
        <v>3168.75</v>
      </c>
      <c r="P1716" t="s">
        <v>14</v>
      </c>
    </row>
    <row r="1717" spans="1:16" x14ac:dyDescent="0.25">
      <c r="A1717" t="s">
        <v>1739</v>
      </c>
      <c r="B1717" t="s">
        <v>12</v>
      </c>
      <c r="C1717">
        <v>0</v>
      </c>
      <c r="D1717" t="s">
        <v>14</v>
      </c>
      <c r="E1717">
        <f>IF(D1717="Yes",1,0)</f>
        <v>0</v>
      </c>
      <c r="F1717" t="s">
        <v>14</v>
      </c>
      <c r="G1717">
        <f>IF(Table1[[#This Row],[Dependents]]="Yes",1,0)</f>
        <v>0</v>
      </c>
      <c r="H1717">
        <v>1</v>
      </c>
      <c r="I1717" t="s">
        <v>13</v>
      </c>
      <c r="J1717" t="s">
        <v>15</v>
      </c>
      <c r="K1717" t="s">
        <v>16</v>
      </c>
      <c r="L1717" t="s">
        <v>13</v>
      </c>
      <c r="M1717" t="s">
        <v>17</v>
      </c>
      <c r="N1717">
        <v>55.45</v>
      </c>
      <c r="O1717">
        <v>55.45</v>
      </c>
      <c r="P1717" t="s">
        <v>14</v>
      </c>
    </row>
    <row r="1718" spans="1:16" x14ac:dyDescent="0.25">
      <c r="A1718" t="s">
        <v>1740</v>
      </c>
      <c r="B1718" t="s">
        <v>12</v>
      </c>
      <c r="C1718">
        <v>0</v>
      </c>
      <c r="D1718" t="s">
        <v>13</v>
      </c>
      <c r="E1718">
        <f>IF(D1718="Yes",1,0)</f>
        <v>1</v>
      </c>
      <c r="F1718" t="s">
        <v>13</v>
      </c>
      <c r="G1718">
        <f>IF(Table1[[#This Row],[Dependents]]="Yes",1,0)</f>
        <v>1</v>
      </c>
      <c r="H1718">
        <v>8</v>
      </c>
      <c r="I1718" t="s">
        <v>13</v>
      </c>
      <c r="J1718" t="s">
        <v>14</v>
      </c>
      <c r="K1718" t="s">
        <v>20</v>
      </c>
      <c r="L1718" t="s">
        <v>14</v>
      </c>
      <c r="M1718" t="s">
        <v>17</v>
      </c>
      <c r="N1718">
        <v>19.8</v>
      </c>
      <c r="O1718">
        <v>160.05000000000001</v>
      </c>
      <c r="P1718" t="s">
        <v>14</v>
      </c>
    </row>
    <row r="1719" spans="1:16" x14ac:dyDescent="0.25">
      <c r="A1719" t="s">
        <v>2344</v>
      </c>
      <c r="B1719" t="s">
        <v>19</v>
      </c>
      <c r="C1719">
        <v>1</v>
      </c>
      <c r="D1719" t="s">
        <v>14</v>
      </c>
      <c r="E1719">
        <f>IF(D1719="Yes",1,0)</f>
        <v>0</v>
      </c>
      <c r="F1719" t="s">
        <v>14</v>
      </c>
      <c r="G1719">
        <f>IF(Table1[[#This Row],[Dependents]]="Yes",1,0)</f>
        <v>0</v>
      </c>
      <c r="H1719">
        <v>51</v>
      </c>
      <c r="I1719" t="s">
        <v>13</v>
      </c>
      <c r="J1719" t="s">
        <v>23</v>
      </c>
      <c r="K1719" t="s">
        <v>20</v>
      </c>
      <c r="L1719" t="s">
        <v>13</v>
      </c>
      <c r="M1719" t="s">
        <v>21</v>
      </c>
      <c r="N1719">
        <v>79.599999999999994</v>
      </c>
      <c r="O1719">
        <v>3974.7</v>
      </c>
      <c r="P1719" t="s">
        <v>14</v>
      </c>
    </row>
    <row r="1720" spans="1:16" x14ac:dyDescent="0.25">
      <c r="A1720" t="s">
        <v>2345</v>
      </c>
      <c r="B1720" t="s">
        <v>19</v>
      </c>
      <c r="C1720">
        <v>0</v>
      </c>
      <c r="D1720" t="s">
        <v>13</v>
      </c>
      <c r="E1720">
        <f>IF(D1720="Yes",1,0)</f>
        <v>1</v>
      </c>
      <c r="F1720" t="s">
        <v>14</v>
      </c>
      <c r="G1720">
        <f>IF(Table1[[#This Row],[Dependents]]="Yes",1,0)</f>
        <v>0</v>
      </c>
      <c r="H1720">
        <v>41</v>
      </c>
      <c r="I1720" t="s">
        <v>13</v>
      </c>
      <c r="J1720" t="s">
        <v>23</v>
      </c>
      <c r="K1720" t="s">
        <v>16</v>
      </c>
      <c r="L1720" t="s">
        <v>13</v>
      </c>
      <c r="M1720" t="s">
        <v>17</v>
      </c>
      <c r="N1720">
        <v>80.25</v>
      </c>
      <c r="O1720">
        <v>3439</v>
      </c>
      <c r="P1720" t="s">
        <v>14</v>
      </c>
    </row>
    <row r="1721" spans="1:16" x14ac:dyDescent="0.25">
      <c r="A1721" t="s">
        <v>2348</v>
      </c>
      <c r="B1721" t="s">
        <v>19</v>
      </c>
      <c r="C1721">
        <v>0</v>
      </c>
      <c r="D1721" t="s">
        <v>13</v>
      </c>
      <c r="E1721">
        <f>IF(D1721="Yes",1,0)</f>
        <v>1</v>
      </c>
      <c r="F1721" t="s">
        <v>14</v>
      </c>
      <c r="G1721">
        <f>IF(Table1[[#This Row],[Dependents]]="Yes",1,0)</f>
        <v>0</v>
      </c>
      <c r="H1721">
        <v>70</v>
      </c>
      <c r="I1721" t="s">
        <v>13</v>
      </c>
      <c r="J1721" t="s">
        <v>15</v>
      </c>
      <c r="K1721" t="s">
        <v>30</v>
      </c>
      <c r="L1721" t="s">
        <v>14</v>
      </c>
      <c r="M1721" t="s">
        <v>25</v>
      </c>
      <c r="N1721">
        <v>77.3</v>
      </c>
      <c r="O1721">
        <v>5498.2</v>
      </c>
      <c r="P1721" t="s">
        <v>14</v>
      </c>
    </row>
    <row r="1722" spans="1:16" x14ac:dyDescent="0.25">
      <c r="A1722" t="s">
        <v>1744</v>
      </c>
      <c r="B1722" t="s">
        <v>12</v>
      </c>
      <c r="C1722">
        <v>1</v>
      </c>
      <c r="D1722" t="s">
        <v>13</v>
      </c>
      <c r="E1722">
        <f>IF(D1722="Yes",1,0)</f>
        <v>1</v>
      </c>
      <c r="F1722" t="s">
        <v>14</v>
      </c>
      <c r="G1722">
        <f>IF(Table1[[#This Row],[Dependents]]="Yes",1,0)</f>
        <v>0</v>
      </c>
      <c r="H1722">
        <v>31</v>
      </c>
      <c r="I1722" t="s">
        <v>13</v>
      </c>
      <c r="J1722" t="s">
        <v>23</v>
      </c>
      <c r="K1722" t="s">
        <v>20</v>
      </c>
      <c r="L1722" t="s">
        <v>13</v>
      </c>
      <c r="M1722" t="s">
        <v>17</v>
      </c>
      <c r="N1722">
        <v>90.7</v>
      </c>
      <c r="O1722">
        <v>2835.5</v>
      </c>
      <c r="P1722" t="s">
        <v>14</v>
      </c>
    </row>
    <row r="1723" spans="1:16" x14ac:dyDescent="0.25">
      <c r="A1723" t="s">
        <v>1745</v>
      </c>
      <c r="B1723" t="s">
        <v>12</v>
      </c>
      <c r="C1723">
        <v>1</v>
      </c>
      <c r="D1723" t="s">
        <v>13</v>
      </c>
      <c r="E1723">
        <f>IF(D1723="Yes",1,0)</f>
        <v>1</v>
      </c>
      <c r="F1723" t="s">
        <v>14</v>
      </c>
      <c r="G1723">
        <f>IF(Table1[[#This Row],[Dependents]]="Yes",1,0)</f>
        <v>0</v>
      </c>
      <c r="H1723">
        <v>38</v>
      </c>
      <c r="I1723" t="s">
        <v>13</v>
      </c>
      <c r="J1723" t="s">
        <v>23</v>
      </c>
      <c r="K1723" t="s">
        <v>20</v>
      </c>
      <c r="L1723" t="s">
        <v>14</v>
      </c>
      <c r="M1723" t="s">
        <v>25</v>
      </c>
      <c r="N1723">
        <v>95</v>
      </c>
      <c r="O1723">
        <v>3591.25</v>
      </c>
      <c r="P1723" t="s">
        <v>14</v>
      </c>
    </row>
    <row r="1724" spans="1:16" x14ac:dyDescent="0.25">
      <c r="A1724" t="s">
        <v>2349</v>
      </c>
      <c r="B1724" t="s">
        <v>19</v>
      </c>
      <c r="C1724">
        <v>0</v>
      </c>
      <c r="D1724" t="s">
        <v>14</v>
      </c>
      <c r="E1724">
        <f>IF(D1724="Yes",1,0)</f>
        <v>0</v>
      </c>
      <c r="F1724" t="s">
        <v>14</v>
      </c>
      <c r="G1724">
        <f>IF(Table1[[#This Row],[Dependents]]="Yes",1,0)</f>
        <v>0</v>
      </c>
      <c r="H1724">
        <v>3</v>
      </c>
      <c r="I1724" t="s">
        <v>14</v>
      </c>
      <c r="J1724" t="s">
        <v>15</v>
      </c>
      <c r="K1724" t="s">
        <v>16</v>
      </c>
      <c r="L1724" t="s">
        <v>13</v>
      </c>
      <c r="M1724" t="s">
        <v>17</v>
      </c>
      <c r="N1724">
        <v>29.75</v>
      </c>
      <c r="O1724">
        <v>96.85</v>
      </c>
      <c r="P1724" t="s">
        <v>14</v>
      </c>
    </row>
    <row r="1725" spans="1:16" x14ac:dyDescent="0.25">
      <c r="A1725" t="s">
        <v>1747</v>
      </c>
      <c r="B1725" t="s">
        <v>12</v>
      </c>
      <c r="C1725">
        <v>0</v>
      </c>
      <c r="D1725" t="s">
        <v>13</v>
      </c>
      <c r="E1725">
        <f>IF(D1725="Yes",1,0)</f>
        <v>1</v>
      </c>
      <c r="F1725" t="s">
        <v>13</v>
      </c>
      <c r="G1725">
        <f>IF(Table1[[#This Row],[Dependents]]="Yes",1,0)</f>
        <v>1</v>
      </c>
      <c r="H1725">
        <v>2</v>
      </c>
      <c r="I1725" t="s">
        <v>14</v>
      </c>
      <c r="J1725" t="s">
        <v>15</v>
      </c>
      <c r="K1725" t="s">
        <v>16</v>
      </c>
      <c r="L1725" t="s">
        <v>13</v>
      </c>
      <c r="M1725" t="s">
        <v>27</v>
      </c>
      <c r="N1725">
        <v>30.25</v>
      </c>
      <c r="O1725">
        <v>63.75</v>
      </c>
      <c r="P1725" t="s">
        <v>14</v>
      </c>
    </row>
    <row r="1726" spans="1:16" x14ac:dyDescent="0.25">
      <c r="A1726" t="s">
        <v>1748</v>
      </c>
      <c r="B1726" t="s">
        <v>12</v>
      </c>
      <c r="C1726">
        <v>0</v>
      </c>
      <c r="D1726" t="s">
        <v>13</v>
      </c>
      <c r="E1726">
        <f>IF(D1726="Yes",1,0)</f>
        <v>1</v>
      </c>
      <c r="F1726" t="s">
        <v>14</v>
      </c>
      <c r="G1726">
        <f>IF(Table1[[#This Row],[Dependents]]="Yes",1,0)</f>
        <v>0</v>
      </c>
      <c r="H1726">
        <v>12</v>
      </c>
      <c r="I1726" t="s">
        <v>14</v>
      </c>
      <c r="J1726" t="s">
        <v>15</v>
      </c>
      <c r="K1726" t="s">
        <v>16</v>
      </c>
      <c r="L1726" t="s">
        <v>13</v>
      </c>
      <c r="M1726" t="s">
        <v>21</v>
      </c>
      <c r="N1726">
        <v>49.85</v>
      </c>
      <c r="O1726">
        <v>617.15</v>
      </c>
      <c r="P1726" t="s">
        <v>14</v>
      </c>
    </row>
    <row r="1727" spans="1:16" x14ac:dyDescent="0.25">
      <c r="A1727" t="s">
        <v>1749</v>
      </c>
      <c r="B1727" t="s">
        <v>12</v>
      </c>
      <c r="C1727">
        <v>0</v>
      </c>
      <c r="D1727" t="s">
        <v>14</v>
      </c>
      <c r="E1727">
        <f>IF(D1727="Yes",1,0)</f>
        <v>0</v>
      </c>
      <c r="F1727" t="s">
        <v>13</v>
      </c>
      <c r="G1727">
        <f>IF(Table1[[#This Row],[Dependents]]="Yes",1,0)</f>
        <v>1</v>
      </c>
      <c r="H1727">
        <v>9</v>
      </c>
      <c r="I1727" t="s">
        <v>13</v>
      </c>
      <c r="J1727" t="s">
        <v>23</v>
      </c>
      <c r="K1727" t="s">
        <v>16</v>
      </c>
      <c r="L1727" t="s">
        <v>14</v>
      </c>
      <c r="M1727" t="s">
        <v>21</v>
      </c>
      <c r="N1727">
        <v>93</v>
      </c>
      <c r="O1727">
        <v>870.25</v>
      </c>
      <c r="P1727" t="s">
        <v>14</v>
      </c>
    </row>
    <row r="1728" spans="1:16" x14ac:dyDescent="0.25">
      <c r="A1728" t="s">
        <v>2350</v>
      </c>
      <c r="B1728" t="s">
        <v>19</v>
      </c>
      <c r="C1728">
        <v>0</v>
      </c>
      <c r="D1728" t="s">
        <v>13</v>
      </c>
      <c r="E1728">
        <f>IF(D1728="Yes",1,0)</f>
        <v>1</v>
      </c>
      <c r="F1728" t="s">
        <v>14</v>
      </c>
      <c r="G1728">
        <f>IF(Table1[[#This Row],[Dependents]]="Yes",1,0)</f>
        <v>0</v>
      </c>
      <c r="H1728">
        <v>3</v>
      </c>
      <c r="I1728" t="s">
        <v>14</v>
      </c>
      <c r="J1728" t="s">
        <v>15</v>
      </c>
      <c r="K1728" t="s">
        <v>16</v>
      </c>
      <c r="L1728" t="s">
        <v>14</v>
      </c>
      <c r="M1728" t="s">
        <v>25</v>
      </c>
      <c r="N1728">
        <v>29.8</v>
      </c>
      <c r="O1728">
        <v>94.4</v>
      </c>
      <c r="P1728" t="s">
        <v>14</v>
      </c>
    </row>
    <row r="1729" spans="1:16" x14ac:dyDescent="0.25">
      <c r="A1729" t="s">
        <v>2352</v>
      </c>
      <c r="B1729" t="s">
        <v>19</v>
      </c>
      <c r="C1729">
        <v>0</v>
      </c>
      <c r="D1729" t="s">
        <v>13</v>
      </c>
      <c r="E1729">
        <f>IF(D1729="Yes",1,0)</f>
        <v>1</v>
      </c>
      <c r="F1729" t="s">
        <v>13</v>
      </c>
      <c r="G1729">
        <f>IF(Table1[[#This Row],[Dependents]]="Yes",1,0)</f>
        <v>1</v>
      </c>
      <c r="H1729">
        <v>12</v>
      </c>
      <c r="I1729" t="s">
        <v>13</v>
      </c>
      <c r="J1729" t="s">
        <v>15</v>
      </c>
      <c r="K1729" t="s">
        <v>16</v>
      </c>
      <c r="L1729" t="s">
        <v>13</v>
      </c>
      <c r="M1729" t="s">
        <v>27</v>
      </c>
      <c r="N1729">
        <v>56.3</v>
      </c>
      <c r="O1729">
        <v>628.65</v>
      </c>
      <c r="P1729" t="s">
        <v>14</v>
      </c>
    </row>
    <row r="1730" spans="1:16" x14ac:dyDescent="0.25">
      <c r="A1730" t="s">
        <v>1752</v>
      </c>
      <c r="B1730" t="s">
        <v>12</v>
      </c>
      <c r="C1730">
        <v>0</v>
      </c>
      <c r="D1730" t="s">
        <v>13</v>
      </c>
      <c r="E1730">
        <f>IF(D1730="Yes",1,0)</f>
        <v>1</v>
      </c>
      <c r="F1730" t="s">
        <v>14</v>
      </c>
      <c r="G1730">
        <f>IF(Table1[[#This Row],[Dependents]]="Yes",1,0)</f>
        <v>0</v>
      </c>
      <c r="H1730">
        <v>71</v>
      </c>
      <c r="I1730" t="s">
        <v>13</v>
      </c>
      <c r="J1730" t="s">
        <v>15</v>
      </c>
      <c r="K1730" t="s">
        <v>20</v>
      </c>
      <c r="L1730" t="s">
        <v>13</v>
      </c>
      <c r="M1730" t="s">
        <v>21</v>
      </c>
      <c r="N1730">
        <v>84.8</v>
      </c>
      <c r="O1730">
        <v>6046.1</v>
      </c>
      <c r="P1730" t="s">
        <v>14</v>
      </c>
    </row>
    <row r="1731" spans="1:16" x14ac:dyDescent="0.25">
      <c r="A1731" t="s">
        <v>1753</v>
      </c>
      <c r="B1731" t="s">
        <v>12</v>
      </c>
      <c r="C1731">
        <v>0</v>
      </c>
      <c r="D1731" t="s">
        <v>13</v>
      </c>
      <c r="E1731">
        <f>IF(D1731="Yes",1,0)</f>
        <v>1</v>
      </c>
      <c r="F1731" t="s">
        <v>13</v>
      </c>
      <c r="G1731">
        <f>IF(Table1[[#This Row],[Dependents]]="Yes",1,0)</f>
        <v>1</v>
      </c>
      <c r="H1731">
        <v>42</v>
      </c>
      <c r="I1731" t="s">
        <v>13</v>
      </c>
      <c r="J1731" t="s">
        <v>23</v>
      </c>
      <c r="K1731" t="s">
        <v>20</v>
      </c>
      <c r="L1731" t="s">
        <v>13</v>
      </c>
      <c r="M1731" t="s">
        <v>25</v>
      </c>
      <c r="N1731">
        <v>94.45</v>
      </c>
      <c r="O1731">
        <v>3923.8</v>
      </c>
      <c r="P1731" t="s">
        <v>14</v>
      </c>
    </row>
    <row r="1732" spans="1:16" x14ac:dyDescent="0.25">
      <c r="A1732" t="s">
        <v>1754</v>
      </c>
      <c r="B1732" t="s">
        <v>12</v>
      </c>
      <c r="C1732">
        <v>0</v>
      </c>
      <c r="D1732" t="s">
        <v>13</v>
      </c>
      <c r="E1732">
        <f>IF(D1732="Yes",1,0)</f>
        <v>1</v>
      </c>
      <c r="F1732" t="s">
        <v>13</v>
      </c>
      <c r="G1732">
        <f>IF(Table1[[#This Row],[Dependents]]="Yes",1,0)</f>
        <v>1</v>
      </c>
      <c r="H1732">
        <v>8</v>
      </c>
      <c r="I1732" t="s">
        <v>13</v>
      </c>
      <c r="J1732" t="s">
        <v>23</v>
      </c>
      <c r="K1732" t="s">
        <v>16</v>
      </c>
      <c r="L1732" t="s">
        <v>13</v>
      </c>
      <c r="M1732" t="s">
        <v>17</v>
      </c>
      <c r="N1732">
        <v>94.2</v>
      </c>
      <c r="O1732">
        <v>777.3</v>
      </c>
      <c r="P1732" t="s">
        <v>13</v>
      </c>
    </row>
    <row r="1733" spans="1:16" x14ac:dyDescent="0.25">
      <c r="A1733" t="s">
        <v>1755</v>
      </c>
      <c r="B1733" t="s">
        <v>12</v>
      </c>
      <c r="C1733">
        <v>0</v>
      </c>
      <c r="D1733" t="s">
        <v>14</v>
      </c>
      <c r="E1733">
        <f>IF(D1733="Yes",1,0)</f>
        <v>0</v>
      </c>
      <c r="F1733" t="s">
        <v>14</v>
      </c>
      <c r="G1733">
        <f>IF(Table1[[#This Row],[Dependents]]="Yes",1,0)</f>
        <v>0</v>
      </c>
      <c r="H1733">
        <v>5</v>
      </c>
      <c r="I1733" t="s">
        <v>13</v>
      </c>
      <c r="J1733" t="s">
        <v>23</v>
      </c>
      <c r="K1733" t="s">
        <v>16</v>
      </c>
      <c r="L1733" t="s">
        <v>13</v>
      </c>
      <c r="M1733" t="s">
        <v>17</v>
      </c>
      <c r="N1733">
        <v>96.25</v>
      </c>
      <c r="O1733">
        <v>512.45000000000005</v>
      </c>
      <c r="P1733" t="s">
        <v>13</v>
      </c>
    </row>
    <row r="1734" spans="1:16" x14ac:dyDescent="0.25">
      <c r="A1734" t="s">
        <v>1756</v>
      </c>
      <c r="B1734" t="s">
        <v>12</v>
      </c>
      <c r="C1734">
        <v>0</v>
      </c>
      <c r="D1734" t="s">
        <v>13</v>
      </c>
      <c r="E1734">
        <f>IF(D1734="Yes",1,0)</f>
        <v>1</v>
      </c>
      <c r="F1734" t="s">
        <v>13</v>
      </c>
      <c r="G1734">
        <f>IF(Table1[[#This Row],[Dependents]]="Yes",1,0)</f>
        <v>1</v>
      </c>
      <c r="H1734">
        <v>45</v>
      </c>
      <c r="I1734" t="s">
        <v>13</v>
      </c>
      <c r="J1734" t="s">
        <v>14</v>
      </c>
      <c r="K1734" t="s">
        <v>30</v>
      </c>
      <c r="L1734" t="s">
        <v>14</v>
      </c>
      <c r="M1734" t="s">
        <v>27</v>
      </c>
      <c r="N1734">
        <v>20.85</v>
      </c>
      <c r="O1734">
        <v>892.15</v>
      </c>
      <c r="P1734" t="s">
        <v>14</v>
      </c>
    </row>
    <row r="1735" spans="1:16" x14ac:dyDescent="0.25">
      <c r="A1735" t="s">
        <v>2353</v>
      </c>
      <c r="B1735" t="s">
        <v>19</v>
      </c>
      <c r="C1735">
        <v>0</v>
      </c>
      <c r="D1735" t="s">
        <v>13</v>
      </c>
      <c r="E1735">
        <f>IF(D1735="Yes",1,0)</f>
        <v>1</v>
      </c>
      <c r="F1735" t="s">
        <v>13</v>
      </c>
      <c r="G1735">
        <f>IF(Table1[[#This Row],[Dependents]]="Yes",1,0)</f>
        <v>1</v>
      </c>
      <c r="H1735">
        <v>53</v>
      </c>
      <c r="I1735" t="s">
        <v>13</v>
      </c>
      <c r="J1735" t="s">
        <v>23</v>
      </c>
      <c r="K1735" t="s">
        <v>20</v>
      </c>
      <c r="L1735" t="s">
        <v>13</v>
      </c>
      <c r="M1735" t="s">
        <v>17</v>
      </c>
      <c r="N1735">
        <v>105.25</v>
      </c>
      <c r="O1735">
        <v>5576.3</v>
      </c>
      <c r="P1735" t="s">
        <v>14</v>
      </c>
    </row>
    <row r="1736" spans="1:16" x14ac:dyDescent="0.25">
      <c r="A1736" t="s">
        <v>1758</v>
      </c>
      <c r="B1736" t="s">
        <v>12</v>
      </c>
      <c r="C1736">
        <v>0</v>
      </c>
      <c r="D1736" t="s">
        <v>13</v>
      </c>
      <c r="E1736">
        <f>IF(D1736="Yes",1,0)</f>
        <v>1</v>
      </c>
      <c r="F1736" t="s">
        <v>14</v>
      </c>
      <c r="G1736">
        <f>IF(Table1[[#This Row],[Dependents]]="Yes",1,0)</f>
        <v>0</v>
      </c>
      <c r="H1736">
        <v>43</v>
      </c>
      <c r="I1736" t="s">
        <v>13</v>
      </c>
      <c r="J1736" t="s">
        <v>23</v>
      </c>
      <c r="K1736" t="s">
        <v>16</v>
      </c>
      <c r="L1736" t="s">
        <v>14</v>
      </c>
      <c r="M1736" t="s">
        <v>17</v>
      </c>
      <c r="N1736">
        <v>80.45</v>
      </c>
      <c r="O1736">
        <v>3398.9</v>
      </c>
      <c r="P1736" t="s">
        <v>14</v>
      </c>
    </row>
    <row r="1737" spans="1:16" x14ac:dyDescent="0.25">
      <c r="A1737" t="s">
        <v>2355</v>
      </c>
      <c r="B1737" t="s">
        <v>19</v>
      </c>
      <c r="C1737">
        <v>0</v>
      </c>
      <c r="D1737" t="s">
        <v>13</v>
      </c>
      <c r="E1737">
        <f>IF(D1737="Yes",1,0)</f>
        <v>1</v>
      </c>
      <c r="F1737" t="s">
        <v>13</v>
      </c>
      <c r="G1737">
        <f>IF(Table1[[#This Row],[Dependents]]="Yes",1,0)</f>
        <v>1</v>
      </c>
      <c r="H1737">
        <v>63</v>
      </c>
      <c r="I1737" t="s">
        <v>13</v>
      </c>
      <c r="J1737" t="s">
        <v>14</v>
      </c>
      <c r="K1737" t="s">
        <v>30</v>
      </c>
      <c r="L1737" t="s">
        <v>14</v>
      </c>
      <c r="M1737" t="s">
        <v>27</v>
      </c>
      <c r="N1737">
        <v>19.55</v>
      </c>
      <c r="O1737">
        <v>1245.5999999999999</v>
      </c>
      <c r="P1737" t="s">
        <v>14</v>
      </c>
    </row>
    <row r="1738" spans="1:16" x14ac:dyDescent="0.25">
      <c r="A1738" t="s">
        <v>1760</v>
      </c>
      <c r="B1738" t="s">
        <v>12</v>
      </c>
      <c r="C1738">
        <v>0</v>
      </c>
      <c r="D1738" t="s">
        <v>13</v>
      </c>
      <c r="E1738">
        <f>IF(D1738="Yes",1,0)</f>
        <v>1</v>
      </c>
      <c r="F1738" t="s">
        <v>14</v>
      </c>
      <c r="G1738">
        <f>IF(Table1[[#This Row],[Dependents]]="Yes",1,0)</f>
        <v>0</v>
      </c>
      <c r="H1738">
        <v>42</v>
      </c>
      <c r="I1738" t="s">
        <v>14</v>
      </c>
      <c r="J1738" t="s">
        <v>15</v>
      </c>
      <c r="K1738" t="s">
        <v>20</v>
      </c>
      <c r="L1738" t="s">
        <v>14</v>
      </c>
      <c r="M1738" t="s">
        <v>27</v>
      </c>
      <c r="N1738">
        <v>33.549999999999997</v>
      </c>
      <c r="O1738">
        <v>1445.3</v>
      </c>
      <c r="P1738" t="s">
        <v>13</v>
      </c>
    </row>
    <row r="1739" spans="1:16" x14ac:dyDescent="0.25">
      <c r="A1739" t="s">
        <v>2357</v>
      </c>
      <c r="B1739" t="s">
        <v>19</v>
      </c>
      <c r="C1739">
        <v>0</v>
      </c>
      <c r="D1739" t="s">
        <v>13</v>
      </c>
      <c r="E1739">
        <f>IF(D1739="Yes",1,0)</f>
        <v>1</v>
      </c>
      <c r="F1739" t="s">
        <v>13</v>
      </c>
      <c r="G1739">
        <f>IF(Table1[[#This Row],[Dependents]]="Yes",1,0)</f>
        <v>1</v>
      </c>
      <c r="H1739">
        <v>36</v>
      </c>
      <c r="I1739" t="s">
        <v>13</v>
      </c>
      <c r="J1739" t="s">
        <v>15</v>
      </c>
      <c r="K1739" t="s">
        <v>20</v>
      </c>
      <c r="L1739" t="s">
        <v>14</v>
      </c>
      <c r="M1739" t="s">
        <v>27</v>
      </c>
      <c r="N1739">
        <v>53.65</v>
      </c>
      <c r="O1739">
        <v>1939.35</v>
      </c>
      <c r="P1739" t="s">
        <v>14</v>
      </c>
    </row>
    <row r="1740" spans="1:16" x14ac:dyDescent="0.25">
      <c r="A1740" t="s">
        <v>1762</v>
      </c>
      <c r="B1740" t="s">
        <v>12</v>
      </c>
      <c r="C1740">
        <v>0</v>
      </c>
      <c r="D1740" t="s">
        <v>13</v>
      </c>
      <c r="E1740">
        <f>IF(D1740="Yes",1,0)</f>
        <v>1</v>
      </c>
      <c r="F1740" t="s">
        <v>14</v>
      </c>
      <c r="G1740">
        <f>IF(Table1[[#This Row],[Dependents]]="Yes",1,0)</f>
        <v>0</v>
      </c>
      <c r="H1740">
        <v>25</v>
      </c>
      <c r="I1740" t="s">
        <v>13</v>
      </c>
      <c r="J1740" t="s">
        <v>14</v>
      </c>
      <c r="K1740" t="s">
        <v>20</v>
      </c>
      <c r="L1740" t="s">
        <v>13</v>
      </c>
      <c r="M1740" t="s">
        <v>21</v>
      </c>
      <c r="N1740">
        <v>20.2</v>
      </c>
      <c r="O1740">
        <v>507.9</v>
      </c>
      <c r="P1740" t="s">
        <v>14</v>
      </c>
    </row>
    <row r="1741" spans="1:16" x14ac:dyDescent="0.25">
      <c r="A1741" t="s">
        <v>2359</v>
      </c>
      <c r="B1741" t="s">
        <v>19</v>
      </c>
      <c r="C1741">
        <v>0</v>
      </c>
      <c r="D1741" t="s">
        <v>14</v>
      </c>
      <c r="E1741">
        <f>IF(D1741="Yes",1,0)</f>
        <v>0</v>
      </c>
      <c r="F1741" t="s">
        <v>14</v>
      </c>
      <c r="G1741">
        <f>IF(Table1[[#This Row],[Dependents]]="Yes",1,0)</f>
        <v>0</v>
      </c>
      <c r="H1741">
        <v>16</v>
      </c>
      <c r="I1741" t="s">
        <v>13</v>
      </c>
      <c r="J1741" t="s">
        <v>15</v>
      </c>
      <c r="K1741" t="s">
        <v>16</v>
      </c>
      <c r="L1741" t="s">
        <v>14</v>
      </c>
      <c r="M1741" t="s">
        <v>17</v>
      </c>
      <c r="N1741">
        <v>55.3</v>
      </c>
      <c r="O1741">
        <v>875.35</v>
      </c>
      <c r="P1741" t="s">
        <v>14</v>
      </c>
    </row>
    <row r="1742" spans="1:16" x14ac:dyDescent="0.25">
      <c r="A1742" t="s">
        <v>1764</v>
      </c>
      <c r="B1742" t="s">
        <v>12</v>
      </c>
      <c r="C1742">
        <v>1</v>
      </c>
      <c r="D1742" t="s">
        <v>14</v>
      </c>
      <c r="E1742">
        <f>IF(D1742="Yes",1,0)</f>
        <v>0</v>
      </c>
      <c r="F1742" t="s">
        <v>14</v>
      </c>
      <c r="G1742">
        <f>IF(Table1[[#This Row],[Dependents]]="Yes",1,0)</f>
        <v>0</v>
      </c>
      <c r="H1742">
        <v>27</v>
      </c>
      <c r="I1742" t="s">
        <v>13</v>
      </c>
      <c r="J1742" t="s">
        <v>23</v>
      </c>
      <c r="K1742" t="s">
        <v>16</v>
      </c>
      <c r="L1742" t="s">
        <v>13</v>
      </c>
      <c r="M1742" t="s">
        <v>21</v>
      </c>
      <c r="N1742">
        <v>86.45</v>
      </c>
      <c r="O1742">
        <v>2401.0500000000002</v>
      </c>
      <c r="P1742" t="s">
        <v>14</v>
      </c>
    </row>
    <row r="1743" spans="1:16" x14ac:dyDescent="0.25">
      <c r="A1743" t="s">
        <v>1765</v>
      </c>
      <c r="B1743" t="s">
        <v>12</v>
      </c>
      <c r="C1743">
        <v>0</v>
      </c>
      <c r="D1743" t="s">
        <v>14</v>
      </c>
      <c r="E1743">
        <f>IF(D1743="Yes",1,0)</f>
        <v>0</v>
      </c>
      <c r="F1743" t="s">
        <v>14</v>
      </c>
      <c r="G1743">
        <f>IF(Table1[[#This Row],[Dependents]]="Yes",1,0)</f>
        <v>0</v>
      </c>
      <c r="H1743">
        <v>11</v>
      </c>
      <c r="I1743" t="s">
        <v>13</v>
      </c>
      <c r="J1743" t="s">
        <v>15</v>
      </c>
      <c r="K1743" t="s">
        <v>20</v>
      </c>
      <c r="L1743" t="s">
        <v>14</v>
      </c>
      <c r="M1743" t="s">
        <v>21</v>
      </c>
      <c r="N1743">
        <v>53.8</v>
      </c>
      <c r="O1743">
        <v>651.54999999999995</v>
      </c>
      <c r="P1743" t="s">
        <v>14</v>
      </c>
    </row>
    <row r="1744" spans="1:16" x14ac:dyDescent="0.25">
      <c r="A1744" t="s">
        <v>2360</v>
      </c>
      <c r="B1744" t="s">
        <v>19</v>
      </c>
      <c r="C1744">
        <v>0</v>
      </c>
      <c r="D1744" t="s">
        <v>14</v>
      </c>
      <c r="E1744">
        <f>IF(D1744="Yes",1,0)</f>
        <v>0</v>
      </c>
      <c r="F1744" t="s">
        <v>14</v>
      </c>
      <c r="G1744">
        <f>IF(Table1[[#This Row],[Dependents]]="Yes",1,0)</f>
        <v>0</v>
      </c>
      <c r="H1744">
        <v>16</v>
      </c>
      <c r="I1744" t="s">
        <v>13</v>
      </c>
      <c r="J1744" t="s">
        <v>15</v>
      </c>
      <c r="K1744" t="s">
        <v>16</v>
      </c>
      <c r="L1744" t="s">
        <v>13</v>
      </c>
      <c r="M1744" t="s">
        <v>27</v>
      </c>
      <c r="N1744">
        <v>49.45</v>
      </c>
      <c r="O1744">
        <v>799</v>
      </c>
      <c r="P1744" t="s">
        <v>14</v>
      </c>
    </row>
    <row r="1745" spans="1:16" x14ac:dyDescent="0.25">
      <c r="A1745" t="s">
        <v>2364</v>
      </c>
      <c r="B1745" t="s">
        <v>19</v>
      </c>
      <c r="C1745">
        <v>0</v>
      </c>
      <c r="D1745" t="s">
        <v>14</v>
      </c>
      <c r="E1745">
        <f>IF(D1745="Yes",1,0)</f>
        <v>0</v>
      </c>
      <c r="F1745" t="s">
        <v>14</v>
      </c>
      <c r="G1745">
        <f>IF(Table1[[#This Row],[Dependents]]="Yes",1,0)</f>
        <v>0</v>
      </c>
      <c r="H1745">
        <v>10</v>
      </c>
      <c r="I1745" t="s">
        <v>13</v>
      </c>
      <c r="J1745" t="s">
        <v>15</v>
      </c>
      <c r="K1745" t="s">
        <v>16</v>
      </c>
      <c r="L1745" t="s">
        <v>13</v>
      </c>
      <c r="M1745" t="s">
        <v>25</v>
      </c>
      <c r="N1745">
        <v>54.5</v>
      </c>
      <c r="O1745">
        <v>568.20000000000005</v>
      </c>
      <c r="P1745" t="s">
        <v>14</v>
      </c>
    </row>
    <row r="1746" spans="1:16" x14ac:dyDescent="0.25">
      <c r="A1746" t="s">
        <v>1768</v>
      </c>
      <c r="B1746" t="s">
        <v>12</v>
      </c>
      <c r="C1746">
        <v>0</v>
      </c>
      <c r="D1746" t="s">
        <v>14</v>
      </c>
      <c r="E1746">
        <f>IF(D1746="Yes",1,0)</f>
        <v>0</v>
      </c>
      <c r="F1746" t="s">
        <v>14</v>
      </c>
      <c r="G1746">
        <f>IF(Table1[[#This Row],[Dependents]]="Yes",1,0)</f>
        <v>0</v>
      </c>
      <c r="H1746">
        <v>18</v>
      </c>
      <c r="I1746" t="s">
        <v>13</v>
      </c>
      <c r="J1746" t="s">
        <v>14</v>
      </c>
      <c r="K1746" t="s">
        <v>20</v>
      </c>
      <c r="L1746" t="s">
        <v>14</v>
      </c>
      <c r="M1746" t="s">
        <v>27</v>
      </c>
      <c r="N1746">
        <v>20.100000000000001</v>
      </c>
      <c r="O1746">
        <v>407.05</v>
      </c>
      <c r="P1746" t="s">
        <v>14</v>
      </c>
    </row>
    <row r="1747" spans="1:16" x14ac:dyDescent="0.25">
      <c r="A1747" t="s">
        <v>1769</v>
      </c>
      <c r="B1747" t="s">
        <v>12</v>
      </c>
      <c r="C1747">
        <v>0</v>
      </c>
      <c r="D1747" t="s">
        <v>14</v>
      </c>
      <c r="E1747">
        <f>IF(D1747="Yes",1,0)</f>
        <v>0</v>
      </c>
      <c r="F1747" t="s">
        <v>14</v>
      </c>
      <c r="G1747">
        <f>IF(Table1[[#This Row],[Dependents]]="Yes",1,0)</f>
        <v>0</v>
      </c>
      <c r="H1747">
        <v>57</v>
      </c>
      <c r="I1747" t="s">
        <v>13</v>
      </c>
      <c r="J1747" t="s">
        <v>23</v>
      </c>
      <c r="K1747" t="s">
        <v>30</v>
      </c>
      <c r="L1747" t="s">
        <v>13</v>
      </c>
      <c r="M1747" t="s">
        <v>21</v>
      </c>
      <c r="N1747">
        <v>112.95</v>
      </c>
      <c r="O1747">
        <v>6465</v>
      </c>
      <c r="P1747" t="s">
        <v>13</v>
      </c>
    </row>
    <row r="1748" spans="1:16" x14ac:dyDescent="0.25">
      <c r="A1748" t="s">
        <v>2369</v>
      </c>
      <c r="B1748" t="s">
        <v>19</v>
      </c>
      <c r="C1748">
        <v>0</v>
      </c>
      <c r="D1748" t="s">
        <v>13</v>
      </c>
      <c r="E1748">
        <f>IF(D1748="Yes",1,0)</f>
        <v>1</v>
      </c>
      <c r="F1748" t="s">
        <v>13</v>
      </c>
      <c r="G1748">
        <f>IF(Table1[[#This Row],[Dependents]]="Yes",1,0)</f>
        <v>1</v>
      </c>
      <c r="H1748">
        <v>17</v>
      </c>
      <c r="I1748" t="s">
        <v>13</v>
      </c>
      <c r="J1748" t="s">
        <v>15</v>
      </c>
      <c r="K1748" t="s">
        <v>20</v>
      </c>
      <c r="L1748" t="s">
        <v>13</v>
      </c>
      <c r="M1748" t="s">
        <v>27</v>
      </c>
      <c r="N1748">
        <v>62.1</v>
      </c>
      <c r="O1748">
        <v>1096.6500000000001</v>
      </c>
      <c r="P1748" t="s">
        <v>14</v>
      </c>
    </row>
    <row r="1749" spans="1:16" x14ac:dyDescent="0.25">
      <c r="A1749" t="s">
        <v>1771</v>
      </c>
      <c r="B1749" t="s">
        <v>12</v>
      </c>
      <c r="C1749">
        <v>0</v>
      </c>
      <c r="D1749" t="s">
        <v>13</v>
      </c>
      <c r="E1749">
        <f>IF(D1749="Yes",1,0)</f>
        <v>1</v>
      </c>
      <c r="F1749" t="s">
        <v>14</v>
      </c>
      <c r="G1749">
        <f>IF(Table1[[#This Row],[Dependents]]="Yes",1,0)</f>
        <v>0</v>
      </c>
      <c r="H1749">
        <v>17</v>
      </c>
      <c r="I1749" t="s">
        <v>14</v>
      </c>
      <c r="J1749" t="s">
        <v>15</v>
      </c>
      <c r="K1749" t="s">
        <v>16</v>
      </c>
      <c r="L1749" t="s">
        <v>13</v>
      </c>
      <c r="M1749" t="s">
        <v>25</v>
      </c>
      <c r="N1749">
        <v>35.65</v>
      </c>
      <c r="O1749">
        <v>646.04999999999995</v>
      </c>
      <c r="P1749" t="s">
        <v>14</v>
      </c>
    </row>
    <row r="1750" spans="1:16" x14ac:dyDescent="0.25">
      <c r="A1750" t="s">
        <v>2371</v>
      </c>
      <c r="B1750" t="s">
        <v>19</v>
      </c>
      <c r="C1750">
        <v>1</v>
      </c>
      <c r="D1750" t="s">
        <v>14</v>
      </c>
      <c r="E1750">
        <f>IF(D1750="Yes",1,0)</f>
        <v>0</v>
      </c>
      <c r="F1750" t="s">
        <v>14</v>
      </c>
      <c r="G1750">
        <f>IF(Table1[[#This Row],[Dependents]]="Yes",1,0)</f>
        <v>0</v>
      </c>
      <c r="H1750">
        <v>17</v>
      </c>
      <c r="I1750" t="s">
        <v>13</v>
      </c>
      <c r="J1750" t="s">
        <v>23</v>
      </c>
      <c r="K1750" t="s">
        <v>16</v>
      </c>
      <c r="L1750" t="s">
        <v>13</v>
      </c>
      <c r="M1750" t="s">
        <v>17</v>
      </c>
      <c r="N1750">
        <v>101.8</v>
      </c>
      <c r="O1750">
        <v>1752.45</v>
      </c>
      <c r="P1750" t="s">
        <v>14</v>
      </c>
    </row>
    <row r="1751" spans="1:16" x14ac:dyDescent="0.25">
      <c r="A1751" t="s">
        <v>2373</v>
      </c>
      <c r="B1751" t="s">
        <v>19</v>
      </c>
      <c r="C1751">
        <v>0</v>
      </c>
      <c r="D1751" t="s">
        <v>13</v>
      </c>
      <c r="E1751">
        <f>IF(D1751="Yes",1,0)</f>
        <v>1</v>
      </c>
      <c r="F1751" t="s">
        <v>13</v>
      </c>
      <c r="G1751">
        <f>IF(Table1[[#This Row],[Dependents]]="Yes",1,0)</f>
        <v>1</v>
      </c>
      <c r="H1751">
        <v>61</v>
      </c>
      <c r="I1751" t="s">
        <v>13</v>
      </c>
      <c r="J1751" t="s">
        <v>15</v>
      </c>
      <c r="K1751" t="s">
        <v>20</v>
      </c>
      <c r="L1751" t="s">
        <v>14</v>
      </c>
      <c r="M1751" t="s">
        <v>21</v>
      </c>
      <c r="N1751">
        <v>84.9</v>
      </c>
      <c r="O1751">
        <v>5264.5</v>
      </c>
      <c r="P1751" t="s">
        <v>14</v>
      </c>
    </row>
    <row r="1752" spans="1:16" x14ac:dyDescent="0.25">
      <c r="A1752" t="s">
        <v>2374</v>
      </c>
      <c r="B1752" t="s">
        <v>19</v>
      </c>
      <c r="C1752">
        <v>0</v>
      </c>
      <c r="D1752" t="s">
        <v>14</v>
      </c>
      <c r="E1752">
        <f>IF(D1752="Yes",1,0)</f>
        <v>0</v>
      </c>
      <c r="F1752" t="s">
        <v>14</v>
      </c>
      <c r="G1752">
        <f>IF(Table1[[#This Row],[Dependents]]="Yes",1,0)</f>
        <v>0</v>
      </c>
      <c r="H1752">
        <v>1</v>
      </c>
      <c r="I1752" t="s">
        <v>14</v>
      </c>
      <c r="J1752" t="s">
        <v>15</v>
      </c>
      <c r="K1752" t="s">
        <v>16</v>
      </c>
      <c r="L1752" t="s">
        <v>13</v>
      </c>
      <c r="M1752" t="s">
        <v>17</v>
      </c>
      <c r="N1752">
        <v>24.4</v>
      </c>
      <c r="O1752">
        <v>24.4</v>
      </c>
      <c r="P1752" t="s">
        <v>14</v>
      </c>
    </row>
    <row r="1753" spans="1:16" x14ac:dyDescent="0.25">
      <c r="A1753" t="s">
        <v>1775</v>
      </c>
      <c r="B1753" t="s">
        <v>12</v>
      </c>
      <c r="C1753">
        <v>0</v>
      </c>
      <c r="D1753" t="s">
        <v>13</v>
      </c>
      <c r="E1753">
        <f>IF(D1753="Yes",1,0)</f>
        <v>1</v>
      </c>
      <c r="F1753" t="s">
        <v>13</v>
      </c>
      <c r="G1753">
        <f>IF(Table1[[#This Row],[Dependents]]="Yes",1,0)</f>
        <v>1</v>
      </c>
      <c r="H1753">
        <v>3</v>
      </c>
      <c r="I1753" t="s">
        <v>13</v>
      </c>
      <c r="J1753" t="s">
        <v>14</v>
      </c>
      <c r="K1753" t="s">
        <v>16</v>
      </c>
      <c r="L1753" t="s">
        <v>14</v>
      </c>
      <c r="M1753" t="s">
        <v>27</v>
      </c>
      <c r="N1753">
        <v>19.649999999999999</v>
      </c>
      <c r="O1753">
        <v>60.65</v>
      </c>
      <c r="P1753" t="s">
        <v>14</v>
      </c>
    </row>
    <row r="1754" spans="1:16" x14ac:dyDescent="0.25">
      <c r="A1754" t="s">
        <v>1776</v>
      </c>
      <c r="B1754" t="s">
        <v>12</v>
      </c>
      <c r="C1754">
        <v>0</v>
      </c>
      <c r="D1754" t="s">
        <v>14</v>
      </c>
      <c r="E1754">
        <f>IF(D1754="Yes",1,0)</f>
        <v>0</v>
      </c>
      <c r="F1754" t="s">
        <v>13</v>
      </c>
      <c r="G1754">
        <f>IF(Table1[[#This Row],[Dependents]]="Yes",1,0)</f>
        <v>1</v>
      </c>
      <c r="H1754">
        <v>14</v>
      </c>
      <c r="I1754" t="s">
        <v>13</v>
      </c>
      <c r="J1754" t="s">
        <v>15</v>
      </c>
      <c r="K1754" t="s">
        <v>16</v>
      </c>
      <c r="L1754" t="s">
        <v>13</v>
      </c>
      <c r="M1754" t="s">
        <v>25</v>
      </c>
      <c r="N1754">
        <v>59.8</v>
      </c>
      <c r="O1754">
        <v>824.85</v>
      </c>
      <c r="P1754" t="s">
        <v>14</v>
      </c>
    </row>
    <row r="1755" spans="1:16" x14ac:dyDescent="0.25">
      <c r="A1755" t="s">
        <v>1777</v>
      </c>
      <c r="B1755" t="s">
        <v>12</v>
      </c>
      <c r="C1755">
        <v>1</v>
      </c>
      <c r="D1755" t="s">
        <v>14</v>
      </c>
      <c r="E1755">
        <f>IF(D1755="Yes",1,0)</f>
        <v>0</v>
      </c>
      <c r="F1755" t="s">
        <v>14</v>
      </c>
      <c r="G1755">
        <f>IF(Table1[[#This Row],[Dependents]]="Yes",1,0)</f>
        <v>0</v>
      </c>
      <c r="H1755">
        <v>31</v>
      </c>
      <c r="I1755" t="s">
        <v>13</v>
      </c>
      <c r="J1755" t="s">
        <v>23</v>
      </c>
      <c r="K1755" t="s">
        <v>16</v>
      </c>
      <c r="L1755" t="s">
        <v>13</v>
      </c>
      <c r="M1755" t="s">
        <v>25</v>
      </c>
      <c r="N1755">
        <v>73.55</v>
      </c>
      <c r="O1755">
        <v>2094.65</v>
      </c>
      <c r="P1755" t="s">
        <v>14</v>
      </c>
    </row>
    <row r="1756" spans="1:16" x14ac:dyDescent="0.25">
      <c r="A1756" t="s">
        <v>1778</v>
      </c>
      <c r="B1756" t="s">
        <v>12</v>
      </c>
      <c r="C1756">
        <v>0</v>
      </c>
      <c r="D1756" t="s">
        <v>14</v>
      </c>
      <c r="E1756">
        <f>IF(D1756="Yes",1,0)</f>
        <v>0</v>
      </c>
      <c r="F1756" t="s">
        <v>14</v>
      </c>
      <c r="G1756">
        <f>IF(Table1[[#This Row],[Dependents]]="Yes",1,0)</f>
        <v>0</v>
      </c>
      <c r="H1756">
        <v>8</v>
      </c>
      <c r="I1756" t="s">
        <v>13</v>
      </c>
      <c r="J1756" t="s">
        <v>23</v>
      </c>
      <c r="K1756" t="s">
        <v>16</v>
      </c>
      <c r="L1756" t="s">
        <v>13</v>
      </c>
      <c r="M1756" t="s">
        <v>21</v>
      </c>
      <c r="N1756">
        <v>103.35</v>
      </c>
      <c r="O1756">
        <v>847.3</v>
      </c>
      <c r="P1756" t="s">
        <v>13</v>
      </c>
    </row>
    <row r="1757" spans="1:16" x14ac:dyDescent="0.25">
      <c r="A1757" t="s">
        <v>2380</v>
      </c>
      <c r="B1757" t="s">
        <v>19</v>
      </c>
      <c r="C1757">
        <v>0</v>
      </c>
      <c r="D1757" t="s">
        <v>14</v>
      </c>
      <c r="E1757">
        <f>IF(D1757="Yes",1,0)</f>
        <v>0</v>
      </c>
      <c r="F1757" t="s">
        <v>14</v>
      </c>
      <c r="G1757">
        <f>IF(Table1[[#This Row],[Dependents]]="Yes",1,0)</f>
        <v>0</v>
      </c>
      <c r="H1757">
        <v>65</v>
      </c>
      <c r="I1757" t="s">
        <v>13</v>
      </c>
      <c r="J1757" t="s">
        <v>14</v>
      </c>
      <c r="K1757" t="s">
        <v>20</v>
      </c>
      <c r="L1757" t="s">
        <v>14</v>
      </c>
      <c r="M1757" t="s">
        <v>25</v>
      </c>
      <c r="N1757">
        <v>24.8</v>
      </c>
      <c r="O1757">
        <v>1600.95</v>
      </c>
      <c r="P1757" t="s">
        <v>14</v>
      </c>
    </row>
    <row r="1758" spans="1:16" x14ac:dyDescent="0.25">
      <c r="A1758" t="s">
        <v>2386</v>
      </c>
      <c r="B1758" t="s">
        <v>19</v>
      </c>
      <c r="C1758">
        <v>0</v>
      </c>
      <c r="D1758" t="s">
        <v>13</v>
      </c>
      <c r="E1758">
        <f>IF(D1758="Yes",1,0)</f>
        <v>1</v>
      </c>
      <c r="F1758" t="s">
        <v>13</v>
      </c>
      <c r="G1758">
        <f>IF(Table1[[#This Row],[Dependents]]="Yes",1,0)</f>
        <v>1</v>
      </c>
      <c r="H1758">
        <v>13</v>
      </c>
      <c r="I1758" t="s">
        <v>13</v>
      </c>
      <c r="J1758" t="s">
        <v>14</v>
      </c>
      <c r="K1758" t="s">
        <v>20</v>
      </c>
      <c r="L1758" t="s">
        <v>14</v>
      </c>
      <c r="M1758" t="s">
        <v>27</v>
      </c>
      <c r="N1758">
        <v>20</v>
      </c>
      <c r="O1758">
        <v>218.55</v>
      </c>
      <c r="P1758" t="s">
        <v>14</v>
      </c>
    </row>
    <row r="1759" spans="1:16" x14ac:dyDescent="0.25">
      <c r="A1759" t="s">
        <v>1781</v>
      </c>
      <c r="B1759" t="s">
        <v>12</v>
      </c>
      <c r="C1759">
        <v>1</v>
      </c>
      <c r="D1759" t="s">
        <v>14</v>
      </c>
      <c r="E1759">
        <f>IF(D1759="Yes",1,0)</f>
        <v>0</v>
      </c>
      <c r="F1759" t="s">
        <v>14</v>
      </c>
      <c r="G1759">
        <f>IF(Table1[[#This Row],[Dependents]]="Yes",1,0)</f>
        <v>0</v>
      </c>
      <c r="H1759">
        <v>2</v>
      </c>
      <c r="I1759" t="s">
        <v>13</v>
      </c>
      <c r="J1759" t="s">
        <v>23</v>
      </c>
      <c r="K1759" t="s">
        <v>16</v>
      </c>
      <c r="L1759" t="s">
        <v>14</v>
      </c>
      <c r="M1759" t="s">
        <v>27</v>
      </c>
      <c r="N1759">
        <v>81.5</v>
      </c>
      <c r="O1759">
        <v>162.55000000000001</v>
      </c>
      <c r="P1759" t="s">
        <v>14</v>
      </c>
    </row>
    <row r="1760" spans="1:16" x14ac:dyDescent="0.25">
      <c r="A1760" t="s">
        <v>2387</v>
      </c>
      <c r="B1760" t="s">
        <v>19</v>
      </c>
      <c r="C1760">
        <v>0</v>
      </c>
      <c r="D1760" t="s">
        <v>13</v>
      </c>
      <c r="E1760">
        <f>IF(D1760="Yes",1,0)</f>
        <v>1</v>
      </c>
      <c r="F1760" t="s">
        <v>13</v>
      </c>
      <c r="G1760">
        <f>IF(Table1[[#This Row],[Dependents]]="Yes",1,0)</f>
        <v>1</v>
      </c>
      <c r="H1760">
        <v>23</v>
      </c>
      <c r="I1760" t="s">
        <v>13</v>
      </c>
      <c r="J1760" t="s">
        <v>15</v>
      </c>
      <c r="K1760" t="s">
        <v>20</v>
      </c>
      <c r="L1760" t="s">
        <v>14</v>
      </c>
      <c r="M1760" t="s">
        <v>25</v>
      </c>
      <c r="N1760">
        <v>57.2</v>
      </c>
      <c r="O1760">
        <v>1423.35</v>
      </c>
      <c r="P1760" t="s">
        <v>14</v>
      </c>
    </row>
    <row r="1761" spans="1:16" x14ac:dyDescent="0.25">
      <c r="A1761" t="s">
        <v>1783</v>
      </c>
      <c r="B1761" t="s">
        <v>12</v>
      </c>
      <c r="C1761">
        <v>0</v>
      </c>
      <c r="D1761" t="s">
        <v>13</v>
      </c>
      <c r="E1761">
        <f>IF(D1761="Yes",1,0)</f>
        <v>1</v>
      </c>
      <c r="F1761" t="s">
        <v>13</v>
      </c>
      <c r="G1761">
        <f>IF(Table1[[#This Row],[Dependents]]="Yes",1,0)</f>
        <v>1</v>
      </c>
      <c r="H1761">
        <v>72</v>
      </c>
      <c r="I1761" t="s">
        <v>13</v>
      </c>
      <c r="J1761" t="s">
        <v>23</v>
      </c>
      <c r="K1761" t="s">
        <v>30</v>
      </c>
      <c r="L1761" t="s">
        <v>14</v>
      </c>
      <c r="M1761" t="s">
        <v>25</v>
      </c>
      <c r="N1761">
        <v>109.55</v>
      </c>
      <c r="O1761">
        <v>7887.25</v>
      </c>
      <c r="P1761" t="s">
        <v>14</v>
      </c>
    </row>
    <row r="1762" spans="1:16" x14ac:dyDescent="0.25">
      <c r="A1762" t="s">
        <v>1784</v>
      </c>
      <c r="B1762" t="s">
        <v>12</v>
      </c>
      <c r="C1762">
        <v>1</v>
      </c>
      <c r="D1762" t="s">
        <v>14</v>
      </c>
      <c r="E1762">
        <f>IF(D1762="Yes",1,0)</f>
        <v>0</v>
      </c>
      <c r="F1762" t="s">
        <v>14</v>
      </c>
      <c r="G1762">
        <f>IF(Table1[[#This Row],[Dependents]]="Yes",1,0)</f>
        <v>0</v>
      </c>
      <c r="H1762">
        <v>31</v>
      </c>
      <c r="I1762" t="s">
        <v>13</v>
      </c>
      <c r="J1762" t="s">
        <v>23</v>
      </c>
      <c r="K1762" t="s">
        <v>16</v>
      </c>
      <c r="L1762" t="s">
        <v>13</v>
      </c>
      <c r="M1762" t="s">
        <v>17</v>
      </c>
      <c r="N1762">
        <v>99.95</v>
      </c>
      <c r="O1762">
        <v>3186.65</v>
      </c>
      <c r="P1762" t="s">
        <v>13</v>
      </c>
    </row>
    <row r="1763" spans="1:16" x14ac:dyDescent="0.25">
      <c r="A1763" t="s">
        <v>1785</v>
      </c>
      <c r="B1763" t="s">
        <v>12</v>
      </c>
      <c r="C1763">
        <v>0</v>
      </c>
      <c r="D1763" t="s">
        <v>13</v>
      </c>
      <c r="E1763">
        <f>IF(D1763="Yes",1,0)</f>
        <v>1</v>
      </c>
      <c r="F1763" t="s">
        <v>13</v>
      </c>
      <c r="G1763">
        <f>IF(Table1[[#This Row],[Dependents]]="Yes",1,0)</f>
        <v>1</v>
      </c>
      <c r="H1763">
        <v>27</v>
      </c>
      <c r="I1763" t="s">
        <v>13</v>
      </c>
      <c r="J1763" t="s">
        <v>23</v>
      </c>
      <c r="K1763" t="s">
        <v>16</v>
      </c>
      <c r="L1763" t="s">
        <v>14</v>
      </c>
      <c r="M1763" t="s">
        <v>27</v>
      </c>
      <c r="N1763">
        <v>74.400000000000006</v>
      </c>
      <c r="O1763">
        <v>1972.35</v>
      </c>
      <c r="P1763" t="s">
        <v>14</v>
      </c>
    </row>
    <row r="1764" spans="1:16" x14ac:dyDescent="0.25">
      <c r="A1764" t="s">
        <v>1786</v>
      </c>
      <c r="B1764" t="s">
        <v>12</v>
      </c>
      <c r="C1764">
        <v>0</v>
      </c>
      <c r="D1764" t="s">
        <v>14</v>
      </c>
      <c r="E1764">
        <f>IF(D1764="Yes",1,0)</f>
        <v>0</v>
      </c>
      <c r="F1764" t="s">
        <v>14</v>
      </c>
      <c r="G1764">
        <f>IF(Table1[[#This Row],[Dependents]]="Yes",1,0)</f>
        <v>0</v>
      </c>
      <c r="H1764">
        <v>18</v>
      </c>
      <c r="I1764" t="s">
        <v>13</v>
      </c>
      <c r="J1764" t="s">
        <v>23</v>
      </c>
      <c r="K1764" t="s">
        <v>16</v>
      </c>
      <c r="L1764" t="s">
        <v>13</v>
      </c>
      <c r="M1764" t="s">
        <v>25</v>
      </c>
      <c r="N1764">
        <v>90</v>
      </c>
      <c r="O1764">
        <v>1527.35</v>
      </c>
      <c r="P1764" t="s">
        <v>13</v>
      </c>
    </row>
    <row r="1765" spans="1:16" x14ac:dyDescent="0.25">
      <c r="A1765" t="s">
        <v>2388</v>
      </c>
      <c r="B1765" t="s">
        <v>19</v>
      </c>
      <c r="C1765">
        <v>0</v>
      </c>
      <c r="D1765" t="s">
        <v>13</v>
      </c>
      <c r="E1765">
        <f>IF(D1765="Yes",1,0)</f>
        <v>1</v>
      </c>
      <c r="F1765" t="s">
        <v>14</v>
      </c>
      <c r="G1765">
        <f>IF(Table1[[#This Row],[Dependents]]="Yes",1,0)</f>
        <v>0</v>
      </c>
      <c r="H1765">
        <v>49</v>
      </c>
      <c r="I1765" t="s">
        <v>13</v>
      </c>
      <c r="J1765" t="s">
        <v>23</v>
      </c>
      <c r="K1765" t="s">
        <v>30</v>
      </c>
      <c r="L1765" t="s">
        <v>13</v>
      </c>
      <c r="M1765" t="s">
        <v>17</v>
      </c>
      <c r="N1765">
        <v>94.8</v>
      </c>
      <c r="O1765">
        <v>4690.6499999999996</v>
      </c>
      <c r="P1765" t="s">
        <v>14</v>
      </c>
    </row>
    <row r="1766" spans="1:16" x14ac:dyDescent="0.25">
      <c r="A1766" t="s">
        <v>2389</v>
      </c>
      <c r="B1766" t="s">
        <v>19</v>
      </c>
      <c r="C1766">
        <v>0</v>
      </c>
      <c r="D1766" t="s">
        <v>13</v>
      </c>
      <c r="E1766">
        <f>IF(D1766="Yes",1,0)</f>
        <v>1</v>
      </c>
      <c r="F1766" t="s">
        <v>14</v>
      </c>
      <c r="G1766">
        <f>IF(Table1[[#This Row],[Dependents]]="Yes",1,0)</f>
        <v>0</v>
      </c>
      <c r="H1766">
        <v>60</v>
      </c>
      <c r="I1766" t="s">
        <v>13</v>
      </c>
      <c r="J1766" t="s">
        <v>23</v>
      </c>
      <c r="K1766" t="s">
        <v>20</v>
      </c>
      <c r="L1766" t="s">
        <v>14</v>
      </c>
      <c r="M1766" t="s">
        <v>21</v>
      </c>
      <c r="N1766">
        <v>102.5</v>
      </c>
      <c r="O1766">
        <v>6157.6</v>
      </c>
      <c r="P1766" t="s">
        <v>14</v>
      </c>
    </row>
    <row r="1767" spans="1:16" x14ac:dyDescent="0.25">
      <c r="A1767" t="s">
        <v>1789</v>
      </c>
      <c r="B1767" t="s">
        <v>12</v>
      </c>
      <c r="C1767">
        <v>1</v>
      </c>
      <c r="D1767" t="s">
        <v>14</v>
      </c>
      <c r="E1767">
        <f>IF(D1767="Yes",1,0)</f>
        <v>0</v>
      </c>
      <c r="F1767" t="s">
        <v>14</v>
      </c>
      <c r="G1767">
        <f>IF(Table1[[#This Row],[Dependents]]="Yes",1,0)</f>
        <v>0</v>
      </c>
      <c r="H1767">
        <v>4</v>
      </c>
      <c r="I1767" t="s">
        <v>13</v>
      </c>
      <c r="J1767" t="s">
        <v>23</v>
      </c>
      <c r="K1767" t="s">
        <v>16</v>
      </c>
      <c r="L1767" t="s">
        <v>13</v>
      </c>
      <c r="M1767" t="s">
        <v>17</v>
      </c>
      <c r="N1767">
        <v>74.45</v>
      </c>
      <c r="O1767">
        <v>294.45</v>
      </c>
      <c r="P1767" t="s">
        <v>14</v>
      </c>
    </row>
    <row r="1768" spans="1:16" x14ac:dyDescent="0.25">
      <c r="A1768" t="s">
        <v>1790</v>
      </c>
      <c r="B1768" t="s">
        <v>12</v>
      </c>
      <c r="C1768">
        <v>0</v>
      </c>
      <c r="D1768" t="s">
        <v>14</v>
      </c>
      <c r="E1768">
        <f>IF(D1768="Yes",1,0)</f>
        <v>0</v>
      </c>
      <c r="F1768" t="s">
        <v>14</v>
      </c>
      <c r="G1768">
        <f>IF(Table1[[#This Row],[Dependents]]="Yes",1,0)</f>
        <v>0</v>
      </c>
      <c r="H1768">
        <v>5</v>
      </c>
      <c r="I1768" t="s">
        <v>13</v>
      </c>
      <c r="J1768" t="s">
        <v>23</v>
      </c>
      <c r="K1768" t="s">
        <v>16</v>
      </c>
      <c r="L1768" t="s">
        <v>13</v>
      </c>
      <c r="M1768" t="s">
        <v>17</v>
      </c>
      <c r="N1768">
        <v>89.35</v>
      </c>
      <c r="O1768">
        <v>461.7</v>
      </c>
      <c r="P1768" t="s">
        <v>13</v>
      </c>
    </row>
    <row r="1769" spans="1:16" x14ac:dyDescent="0.25">
      <c r="A1769" t="s">
        <v>2391</v>
      </c>
      <c r="B1769" t="s">
        <v>19</v>
      </c>
      <c r="C1769">
        <v>0</v>
      </c>
      <c r="D1769" t="s">
        <v>14</v>
      </c>
      <c r="E1769">
        <f>IF(D1769="Yes",1,0)</f>
        <v>0</v>
      </c>
      <c r="F1769" t="s">
        <v>14</v>
      </c>
      <c r="G1769">
        <f>IF(Table1[[#This Row],[Dependents]]="Yes",1,0)</f>
        <v>0</v>
      </c>
      <c r="H1769">
        <v>40</v>
      </c>
      <c r="I1769" t="s">
        <v>13</v>
      </c>
      <c r="J1769" t="s">
        <v>23</v>
      </c>
      <c r="K1769" t="s">
        <v>16</v>
      </c>
      <c r="L1769" t="s">
        <v>13</v>
      </c>
      <c r="M1769" t="s">
        <v>17</v>
      </c>
      <c r="N1769">
        <v>84.9</v>
      </c>
      <c r="O1769">
        <v>3369.05</v>
      </c>
      <c r="P1769" t="s">
        <v>14</v>
      </c>
    </row>
    <row r="1770" spans="1:16" x14ac:dyDescent="0.25">
      <c r="A1770" t="s">
        <v>2392</v>
      </c>
      <c r="B1770" t="s">
        <v>19</v>
      </c>
      <c r="C1770">
        <v>0</v>
      </c>
      <c r="D1770" t="s">
        <v>13</v>
      </c>
      <c r="E1770">
        <f>IF(D1770="Yes",1,0)</f>
        <v>1</v>
      </c>
      <c r="F1770" t="s">
        <v>14</v>
      </c>
      <c r="G1770">
        <f>IF(Table1[[#This Row],[Dependents]]="Yes",1,0)</f>
        <v>0</v>
      </c>
      <c r="H1770">
        <v>67</v>
      </c>
      <c r="I1770" t="s">
        <v>13</v>
      </c>
      <c r="J1770" t="s">
        <v>15</v>
      </c>
      <c r="K1770" t="s">
        <v>30</v>
      </c>
      <c r="L1770" t="s">
        <v>13</v>
      </c>
      <c r="M1770" t="s">
        <v>25</v>
      </c>
      <c r="N1770">
        <v>69.2</v>
      </c>
      <c r="O1770">
        <v>4671.6499999999996</v>
      </c>
      <c r="P1770" t="s">
        <v>14</v>
      </c>
    </row>
    <row r="1771" spans="1:16" x14ac:dyDescent="0.25">
      <c r="A1771" t="s">
        <v>2400</v>
      </c>
      <c r="B1771" t="s">
        <v>19</v>
      </c>
      <c r="C1771">
        <v>0</v>
      </c>
      <c r="D1771" t="s">
        <v>14</v>
      </c>
      <c r="E1771">
        <f>IF(D1771="Yes",1,0)</f>
        <v>0</v>
      </c>
      <c r="F1771" t="s">
        <v>14</v>
      </c>
      <c r="G1771">
        <f>IF(Table1[[#This Row],[Dependents]]="Yes",1,0)</f>
        <v>0</v>
      </c>
      <c r="H1771">
        <v>68</v>
      </c>
      <c r="I1771" t="s">
        <v>13</v>
      </c>
      <c r="J1771" t="s">
        <v>23</v>
      </c>
      <c r="K1771" t="s">
        <v>20</v>
      </c>
      <c r="L1771" t="s">
        <v>13</v>
      </c>
      <c r="M1771" t="s">
        <v>25</v>
      </c>
      <c r="N1771">
        <v>117.2</v>
      </c>
      <c r="O1771">
        <v>8035.95</v>
      </c>
      <c r="P1771" t="s">
        <v>14</v>
      </c>
    </row>
    <row r="1772" spans="1:16" x14ac:dyDescent="0.25">
      <c r="A1772" t="s">
        <v>1794</v>
      </c>
      <c r="B1772" t="s">
        <v>12</v>
      </c>
      <c r="C1772">
        <v>0</v>
      </c>
      <c r="D1772" t="s">
        <v>13</v>
      </c>
      <c r="E1772">
        <f>IF(D1772="Yes",1,0)</f>
        <v>1</v>
      </c>
      <c r="F1772" t="s">
        <v>13</v>
      </c>
      <c r="G1772">
        <f>IF(Table1[[#This Row],[Dependents]]="Yes",1,0)</f>
        <v>1</v>
      </c>
      <c r="H1772">
        <v>48</v>
      </c>
      <c r="I1772" t="s">
        <v>13</v>
      </c>
      <c r="J1772" t="s">
        <v>14</v>
      </c>
      <c r="K1772" t="s">
        <v>30</v>
      </c>
      <c r="L1772" t="s">
        <v>14</v>
      </c>
      <c r="M1772" t="s">
        <v>27</v>
      </c>
      <c r="N1772">
        <v>19.55</v>
      </c>
      <c r="O1772">
        <v>883.35</v>
      </c>
      <c r="P1772" t="s">
        <v>14</v>
      </c>
    </row>
    <row r="1773" spans="1:16" x14ac:dyDescent="0.25">
      <c r="A1773" t="s">
        <v>1795</v>
      </c>
      <c r="B1773" t="s">
        <v>12</v>
      </c>
      <c r="C1773">
        <v>0</v>
      </c>
      <c r="D1773" t="s">
        <v>14</v>
      </c>
      <c r="E1773">
        <f>IF(D1773="Yes",1,0)</f>
        <v>0</v>
      </c>
      <c r="F1773" t="s">
        <v>14</v>
      </c>
      <c r="G1773">
        <f>IF(Table1[[#This Row],[Dependents]]="Yes",1,0)</f>
        <v>0</v>
      </c>
      <c r="H1773">
        <v>70</v>
      </c>
      <c r="I1773" t="s">
        <v>13</v>
      </c>
      <c r="J1773" t="s">
        <v>14</v>
      </c>
      <c r="K1773" t="s">
        <v>20</v>
      </c>
      <c r="L1773" t="s">
        <v>14</v>
      </c>
      <c r="M1773" t="s">
        <v>21</v>
      </c>
      <c r="N1773">
        <v>19.7</v>
      </c>
      <c r="O1773">
        <v>1341.5</v>
      </c>
      <c r="P1773" t="s">
        <v>14</v>
      </c>
    </row>
    <row r="1774" spans="1:16" x14ac:dyDescent="0.25">
      <c r="A1774" t="s">
        <v>2404</v>
      </c>
      <c r="B1774" t="s">
        <v>19</v>
      </c>
      <c r="C1774">
        <v>1</v>
      </c>
      <c r="D1774" t="s">
        <v>13</v>
      </c>
      <c r="E1774">
        <f>IF(D1774="Yes",1,0)</f>
        <v>1</v>
      </c>
      <c r="F1774" t="s">
        <v>14</v>
      </c>
      <c r="G1774">
        <f>IF(Table1[[#This Row],[Dependents]]="Yes",1,0)</f>
        <v>0</v>
      </c>
      <c r="H1774">
        <v>69</v>
      </c>
      <c r="I1774" t="s">
        <v>13</v>
      </c>
      <c r="J1774" t="s">
        <v>23</v>
      </c>
      <c r="K1774" t="s">
        <v>30</v>
      </c>
      <c r="L1774" t="s">
        <v>13</v>
      </c>
      <c r="M1774" t="s">
        <v>17</v>
      </c>
      <c r="N1774">
        <v>109.95</v>
      </c>
      <c r="O1774">
        <v>7634.25</v>
      </c>
      <c r="P1774" t="s">
        <v>14</v>
      </c>
    </row>
    <row r="1775" spans="1:16" x14ac:dyDescent="0.25">
      <c r="A1775" t="s">
        <v>2405</v>
      </c>
      <c r="B1775" t="s">
        <v>19</v>
      </c>
      <c r="C1775">
        <v>1</v>
      </c>
      <c r="D1775" t="s">
        <v>14</v>
      </c>
      <c r="E1775">
        <f>IF(D1775="Yes",1,0)</f>
        <v>0</v>
      </c>
      <c r="F1775" t="s">
        <v>14</v>
      </c>
      <c r="G1775">
        <f>IF(Table1[[#This Row],[Dependents]]="Yes",1,0)</f>
        <v>0</v>
      </c>
      <c r="H1775">
        <v>38</v>
      </c>
      <c r="I1775" t="s">
        <v>13</v>
      </c>
      <c r="J1775" t="s">
        <v>23</v>
      </c>
      <c r="K1775" t="s">
        <v>16</v>
      </c>
      <c r="L1775" t="s">
        <v>14</v>
      </c>
      <c r="M1775" t="s">
        <v>17</v>
      </c>
      <c r="N1775">
        <v>94.75</v>
      </c>
      <c r="O1775">
        <v>3653</v>
      </c>
      <c r="P1775" t="s">
        <v>14</v>
      </c>
    </row>
    <row r="1776" spans="1:16" x14ac:dyDescent="0.25">
      <c r="A1776" t="s">
        <v>1798</v>
      </c>
      <c r="B1776" t="s">
        <v>12</v>
      </c>
      <c r="C1776">
        <v>0</v>
      </c>
      <c r="D1776" t="s">
        <v>14</v>
      </c>
      <c r="E1776">
        <f>IF(D1776="Yes",1,0)</f>
        <v>0</v>
      </c>
      <c r="F1776" t="s">
        <v>14</v>
      </c>
      <c r="G1776">
        <f>IF(Table1[[#This Row],[Dependents]]="Yes",1,0)</f>
        <v>0</v>
      </c>
      <c r="H1776">
        <v>1</v>
      </c>
      <c r="I1776" t="s">
        <v>13</v>
      </c>
      <c r="J1776" t="s">
        <v>23</v>
      </c>
      <c r="K1776" t="s">
        <v>16</v>
      </c>
      <c r="L1776" t="s">
        <v>13</v>
      </c>
      <c r="M1776" t="s">
        <v>17</v>
      </c>
      <c r="N1776">
        <v>77.150000000000006</v>
      </c>
      <c r="O1776">
        <v>77.150000000000006</v>
      </c>
      <c r="P1776" t="s">
        <v>13</v>
      </c>
    </row>
    <row r="1777" spans="1:16" x14ac:dyDescent="0.25">
      <c r="A1777" t="s">
        <v>2411</v>
      </c>
      <c r="B1777" t="s">
        <v>19</v>
      </c>
      <c r="C1777">
        <v>0</v>
      </c>
      <c r="D1777" t="s">
        <v>14</v>
      </c>
      <c r="E1777">
        <f>IF(D1777="Yes",1,0)</f>
        <v>0</v>
      </c>
      <c r="F1777" t="s">
        <v>14</v>
      </c>
      <c r="G1777">
        <f>IF(Table1[[#This Row],[Dependents]]="Yes",1,0)</f>
        <v>0</v>
      </c>
      <c r="H1777">
        <v>1</v>
      </c>
      <c r="I1777" t="s">
        <v>13</v>
      </c>
      <c r="J1777" t="s">
        <v>14</v>
      </c>
      <c r="K1777" t="s">
        <v>16</v>
      </c>
      <c r="L1777" t="s">
        <v>14</v>
      </c>
      <c r="M1777" t="s">
        <v>17</v>
      </c>
      <c r="N1777">
        <v>19.2</v>
      </c>
      <c r="O1777">
        <v>19.2</v>
      </c>
      <c r="P1777" t="s">
        <v>14</v>
      </c>
    </row>
    <row r="1778" spans="1:16" x14ac:dyDescent="0.25">
      <c r="A1778" t="s">
        <v>2413</v>
      </c>
      <c r="B1778" t="s">
        <v>19</v>
      </c>
      <c r="C1778">
        <v>0</v>
      </c>
      <c r="D1778" t="s">
        <v>13</v>
      </c>
      <c r="E1778">
        <f>IF(D1778="Yes",1,0)</f>
        <v>1</v>
      </c>
      <c r="F1778" t="s">
        <v>14</v>
      </c>
      <c r="G1778">
        <f>IF(Table1[[#This Row],[Dependents]]="Yes",1,0)</f>
        <v>0</v>
      </c>
      <c r="H1778">
        <v>63</v>
      </c>
      <c r="I1778" t="s">
        <v>13</v>
      </c>
      <c r="J1778" t="s">
        <v>15</v>
      </c>
      <c r="K1778" t="s">
        <v>20</v>
      </c>
      <c r="L1778" t="s">
        <v>14</v>
      </c>
      <c r="M1778" t="s">
        <v>25</v>
      </c>
      <c r="N1778">
        <v>70.8</v>
      </c>
      <c r="O1778">
        <v>4448.8</v>
      </c>
      <c r="P1778" t="s">
        <v>14</v>
      </c>
    </row>
    <row r="1779" spans="1:16" x14ac:dyDescent="0.25">
      <c r="A1779" t="s">
        <v>2414</v>
      </c>
      <c r="B1779" t="s">
        <v>19</v>
      </c>
      <c r="C1779">
        <v>1</v>
      </c>
      <c r="D1779" t="s">
        <v>13</v>
      </c>
      <c r="E1779">
        <f>IF(D1779="Yes",1,0)</f>
        <v>1</v>
      </c>
      <c r="F1779" t="s">
        <v>14</v>
      </c>
      <c r="G1779">
        <f>IF(Table1[[#This Row],[Dependents]]="Yes",1,0)</f>
        <v>0</v>
      </c>
      <c r="H1779">
        <v>18</v>
      </c>
      <c r="I1779" t="s">
        <v>13</v>
      </c>
      <c r="J1779" t="s">
        <v>15</v>
      </c>
      <c r="K1779" t="s">
        <v>16</v>
      </c>
      <c r="L1779" t="s">
        <v>13</v>
      </c>
      <c r="M1779" t="s">
        <v>25</v>
      </c>
      <c r="N1779">
        <v>59.1</v>
      </c>
      <c r="O1779">
        <v>1011.05</v>
      </c>
      <c r="P1779" t="s">
        <v>14</v>
      </c>
    </row>
    <row r="1780" spans="1:16" x14ac:dyDescent="0.25">
      <c r="A1780" t="s">
        <v>1802</v>
      </c>
      <c r="B1780" t="s">
        <v>12</v>
      </c>
      <c r="C1780">
        <v>0</v>
      </c>
      <c r="D1780" t="s">
        <v>13</v>
      </c>
      <c r="E1780">
        <f>IF(D1780="Yes",1,0)</f>
        <v>1</v>
      </c>
      <c r="F1780" t="s">
        <v>14</v>
      </c>
      <c r="G1780">
        <f>IF(Table1[[#This Row],[Dependents]]="Yes",1,0)</f>
        <v>0</v>
      </c>
      <c r="H1780">
        <v>53</v>
      </c>
      <c r="I1780" t="s">
        <v>13</v>
      </c>
      <c r="J1780" t="s">
        <v>23</v>
      </c>
      <c r="K1780" t="s">
        <v>16</v>
      </c>
      <c r="L1780" t="s">
        <v>13</v>
      </c>
      <c r="M1780" t="s">
        <v>25</v>
      </c>
      <c r="N1780">
        <v>98.4</v>
      </c>
      <c r="O1780">
        <v>5149.5</v>
      </c>
      <c r="P1780" t="s">
        <v>13</v>
      </c>
    </row>
    <row r="1781" spans="1:16" x14ac:dyDescent="0.25">
      <c r="A1781" t="s">
        <v>1803</v>
      </c>
      <c r="B1781" t="s">
        <v>12</v>
      </c>
      <c r="C1781">
        <v>0</v>
      </c>
      <c r="D1781" t="s">
        <v>14</v>
      </c>
      <c r="E1781">
        <f>IF(D1781="Yes",1,0)</f>
        <v>0</v>
      </c>
      <c r="F1781" t="s">
        <v>14</v>
      </c>
      <c r="G1781">
        <f>IF(Table1[[#This Row],[Dependents]]="Yes",1,0)</f>
        <v>0</v>
      </c>
      <c r="H1781">
        <v>47</v>
      </c>
      <c r="I1781" t="s">
        <v>13</v>
      </c>
      <c r="J1781" t="s">
        <v>23</v>
      </c>
      <c r="K1781" t="s">
        <v>16</v>
      </c>
      <c r="L1781" t="s">
        <v>13</v>
      </c>
      <c r="M1781" t="s">
        <v>17</v>
      </c>
      <c r="N1781">
        <v>106.35</v>
      </c>
      <c r="O1781">
        <v>4849.1000000000004</v>
      </c>
      <c r="P1781" t="s">
        <v>14</v>
      </c>
    </row>
    <row r="1782" spans="1:16" x14ac:dyDescent="0.25">
      <c r="A1782" t="s">
        <v>1804</v>
      </c>
      <c r="B1782" t="s">
        <v>12</v>
      </c>
      <c r="C1782">
        <v>0</v>
      </c>
      <c r="D1782" t="s">
        <v>14</v>
      </c>
      <c r="E1782">
        <f>IF(D1782="Yes",1,0)</f>
        <v>0</v>
      </c>
      <c r="F1782" t="s">
        <v>14</v>
      </c>
      <c r="G1782">
        <f>IF(Table1[[#This Row],[Dependents]]="Yes",1,0)</f>
        <v>0</v>
      </c>
      <c r="H1782">
        <v>53</v>
      </c>
      <c r="I1782" t="s">
        <v>13</v>
      </c>
      <c r="J1782" t="s">
        <v>23</v>
      </c>
      <c r="K1782" t="s">
        <v>30</v>
      </c>
      <c r="L1782" t="s">
        <v>14</v>
      </c>
      <c r="M1782" t="s">
        <v>27</v>
      </c>
      <c r="N1782">
        <v>99.5</v>
      </c>
      <c r="O1782">
        <v>5424.25</v>
      </c>
      <c r="P1782" t="s">
        <v>14</v>
      </c>
    </row>
    <row r="1783" spans="1:16" x14ac:dyDescent="0.25">
      <c r="A1783" t="s">
        <v>2417</v>
      </c>
      <c r="B1783" t="s">
        <v>19</v>
      </c>
      <c r="C1783">
        <v>0</v>
      </c>
      <c r="D1783" t="s">
        <v>13</v>
      </c>
      <c r="E1783">
        <f>IF(D1783="Yes",1,0)</f>
        <v>1</v>
      </c>
      <c r="F1783" t="s">
        <v>14</v>
      </c>
      <c r="G1783">
        <f>IF(Table1[[#This Row],[Dependents]]="Yes",1,0)</f>
        <v>0</v>
      </c>
      <c r="H1783">
        <v>66</v>
      </c>
      <c r="I1783" t="s">
        <v>13</v>
      </c>
      <c r="J1783" t="s">
        <v>23</v>
      </c>
      <c r="K1783" t="s">
        <v>20</v>
      </c>
      <c r="L1783" t="s">
        <v>14</v>
      </c>
      <c r="M1783" t="s">
        <v>17</v>
      </c>
      <c r="N1783">
        <v>95.3</v>
      </c>
      <c r="O1783">
        <v>6273.4</v>
      </c>
      <c r="P1783" t="s">
        <v>14</v>
      </c>
    </row>
    <row r="1784" spans="1:16" x14ac:dyDescent="0.25">
      <c r="A1784" t="s">
        <v>2422</v>
      </c>
      <c r="B1784" t="s">
        <v>19</v>
      </c>
      <c r="C1784">
        <v>0</v>
      </c>
      <c r="D1784" t="s">
        <v>14</v>
      </c>
      <c r="E1784">
        <f>IF(D1784="Yes",1,0)</f>
        <v>0</v>
      </c>
      <c r="F1784" t="s">
        <v>13</v>
      </c>
      <c r="G1784">
        <f>IF(Table1[[#This Row],[Dependents]]="Yes",1,0)</f>
        <v>1</v>
      </c>
      <c r="H1784">
        <v>12</v>
      </c>
      <c r="I1784" t="s">
        <v>13</v>
      </c>
      <c r="J1784" t="s">
        <v>14</v>
      </c>
      <c r="K1784" t="s">
        <v>30</v>
      </c>
      <c r="L1784" t="s">
        <v>14</v>
      </c>
      <c r="M1784" t="s">
        <v>21</v>
      </c>
      <c r="N1784">
        <v>19.350000000000001</v>
      </c>
      <c r="O1784">
        <v>212.3</v>
      </c>
      <c r="P1784" t="s">
        <v>14</v>
      </c>
    </row>
    <row r="1785" spans="1:16" x14ac:dyDescent="0.25">
      <c r="A1785" t="s">
        <v>2424</v>
      </c>
      <c r="B1785" t="s">
        <v>19</v>
      </c>
      <c r="C1785">
        <v>0</v>
      </c>
      <c r="D1785" t="s">
        <v>14</v>
      </c>
      <c r="E1785">
        <f>IF(D1785="Yes",1,0)</f>
        <v>0</v>
      </c>
      <c r="F1785" t="s">
        <v>14</v>
      </c>
      <c r="G1785">
        <f>IF(Table1[[#This Row],[Dependents]]="Yes",1,0)</f>
        <v>0</v>
      </c>
      <c r="H1785">
        <v>12</v>
      </c>
      <c r="I1785" t="s">
        <v>13</v>
      </c>
      <c r="J1785" t="s">
        <v>14</v>
      </c>
      <c r="K1785" t="s">
        <v>16</v>
      </c>
      <c r="L1785" t="s">
        <v>14</v>
      </c>
      <c r="M1785" t="s">
        <v>17</v>
      </c>
      <c r="N1785">
        <v>25</v>
      </c>
      <c r="O1785">
        <v>316.2</v>
      </c>
      <c r="P1785" t="s">
        <v>14</v>
      </c>
    </row>
    <row r="1786" spans="1:16" x14ac:dyDescent="0.25">
      <c r="A1786" t="s">
        <v>2430</v>
      </c>
      <c r="B1786" t="s">
        <v>19</v>
      </c>
      <c r="C1786">
        <v>0</v>
      </c>
      <c r="D1786" t="s">
        <v>14</v>
      </c>
      <c r="E1786">
        <f>IF(D1786="Yes",1,0)</f>
        <v>0</v>
      </c>
      <c r="F1786" t="s">
        <v>14</v>
      </c>
      <c r="G1786">
        <f>IF(Table1[[#This Row],[Dependents]]="Yes",1,0)</f>
        <v>0</v>
      </c>
      <c r="H1786">
        <v>40</v>
      </c>
      <c r="I1786" t="s">
        <v>14</v>
      </c>
      <c r="J1786" t="s">
        <v>15</v>
      </c>
      <c r="K1786" t="s">
        <v>20</v>
      </c>
      <c r="L1786" t="s">
        <v>14</v>
      </c>
      <c r="M1786" t="s">
        <v>25</v>
      </c>
      <c r="N1786">
        <v>62.05</v>
      </c>
      <c r="O1786">
        <v>2511.5500000000002</v>
      </c>
      <c r="P1786" t="s">
        <v>14</v>
      </c>
    </row>
    <row r="1787" spans="1:16" x14ac:dyDescent="0.25">
      <c r="A1787" t="s">
        <v>1809</v>
      </c>
      <c r="B1787" t="s">
        <v>12</v>
      </c>
      <c r="C1787">
        <v>0</v>
      </c>
      <c r="D1787" t="s">
        <v>13</v>
      </c>
      <c r="E1787">
        <f>IF(D1787="Yes",1,0)</f>
        <v>1</v>
      </c>
      <c r="F1787" t="s">
        <v>14</v>
      </c>
      <c r="G1787">
        <f>IF(Table1[[#This Row],[Dependents]]="Yes",1,0)</f>
        <v>0</v>
      </c>
      <c r="H1787">
        <v>2</v>
      </c>
      <c r="I1787" t="s">
        <v>13</v>
      </c>
      <c r="J1787" t="s">
        <v>15</v>
      </c>
      <c r="K1787" t="s">
        <v>16</v>
      </c>
      <c r="L1787" t="s">
        <v>13</v>
      </c>
      <c r="M1787" t="s">
        <v>17</v>
      </c>
      <c r="N1787">
        <v>45</v>
      </c>
      <c r="O1787">
        <v>89.75</v>
      </c>
      <c r="P1787" t="s">
        <v>14</v>
      </c>
    </row>
    <row r="1788" spans="1:16" x14ac:dyDescent="0.25">
      <c r="A1788" t="s">
        <v>2434</v>
      </c>
      <c r="B1788" t="s">
        <v>19</v>
      </c>
      <c r="C1788">
        <v>0</v>
      </c>
      <c r="D1788" t="s">
        <v>13</v>
      </c>
      <c r="E1788">
        <f>IF(D1788="Yes",1,0)</f>
        <v>1</v>
      </c>
      <c r="F1788" t="s">
        <v>13</v>
      </c>
      <c r="G1788">
        <f>IF(Table1[[#This Row],[Dependents]]="Yes",1,0)</f>
        <v>1</v>
      </c>
      <c r="H1788">
        <v>23</v>
      </c>
      <c r="I1788" t="s">
        <v>13</v>
      </c>
      <c r="J1788" t="s">
        <v>14</v>
      </c>
      <c r="K1788" t="s">
        <v>30</v>
      </c>
      <c r="L1788" t="s">
        <v>14</v>
      </c>
      <c r="M1788" t="s">
        <v>27</v>
      </c>
      <c r="N1788">
        <v>20.9</v>
      </c>
      <c r="O1788">
        <v>454</v>
      </c>
      <c r="P1788" t="s">
        <v>14</v>
      </c>
    </row>
    <row r="1789" spans="1:16" x14ac:dyDescent="0.25">
      <c r="A1789" t="s">
        <v>2438</v>
      </c>
      <c r="B1789" t="s">
        <v>19</v>
      </c>
      <c r="C1789">
        <v>0</v>
      </c>
      <c r="D1789" t="s">
        <v>13</v>
      </c>
      <c r="E1789">
        <f>IF(D1789="Yes",1,0)</f>
        <v>1</v>
      </c>
      <c r="F1789" t="s">
        <v>14</v>
      </c>
      <c r="G1789">
        <f>IF(Table1[[#This Row],[Dependents]]="Yes",1,0)</f>
        <v>0</v>
      </c>
      <c r="H1789">
        <v>12</v>
      </c>
      <c r="I1789" t="s">
        <v>13</v>
      </c>
      <c r="J1789" t="s">
        <v>23</v>
      </c>
      <c r="K1789" t="s">
        <v>16</v>
      </c>
      <c r="L1789" t="s">
        <v>13</v>
      </c>
      <c r="M1789" t="s">
        <v>25</v>
      </c>
      <c r="N1789">
        <v>85.05</v>
      </c>
      <c r="O1789">
        <v>999.8</v>
      </c>
      <c r="P1789" t="s">
        <v>14</v>
      </c>
    </row>
    <row r="1790" spans="1:16" x14ac:dyDescent="0.25">
      <c r="A1790" t="s">
        <v>2443</v>
      </c>
      <c r="B1790" t="s">
        <v>19</v>
      </c>
      <c r="C1790">
        <v>0</v>
      </c>
      <c r="D1790" t="s">
        <v>14</v>
      </c>
      <c r="E1790">
        <f>IF(D1790="Yes",1,0)</f>
        <v>0</v>
      </c>
      <c r="F1790" t="s">
        <v>14</v>
      </c>
      <c r="G1790">
        <f>IF(Table1[[#This Row],[Dependents]]="Yes",1,0)</f>
        <v>0</v>
      </c>
      <c r="H1790">
        <v>27</v>
      </c>
      <c r="I1790" t="s">
        <v>13</v>
      </c>
      <c r="J1790" t="s">
        <v>15</v>
      </c>
      <c r="K1790" t="s">
        <v>16</v>
      </c>
      <c r="L1790" t="s">
        <v>14</v>
      </c>
      <c r="M1790" t="s">
        <v>27</v>
      </c>
      <c r="N1790">
        <v>53.45</v>
      </c>
      <c r="O1790">
        <v>1461.45</v>
      </c>
      <c r="P1790" t="s">
        <v>14</v>
      </c>
    </row>
    <row r="1791" spans="1:16" x14ac:dyDescent="0.25">
      <c r="A1791" t="s">
        <v>2444</v>
      </c>
      <c r="B1791" t="s">
        <v>19</v>
      </c>
      <c r="C1791">
        <v>0</v>
      </c>
      <c r="D1791" t="s">
        <v>14</v>
      </c>
      <c r="E1791">
        <f>IF(D1791="Yes",1,0)</f>
        <v>0</v>
      </c>
      <c r="F1791" t="s">
        <v>14</v>
      </c>
      <c r="G1791">
        <f>IF(Table1[[#This Row],[Dependents]]="Yes",1,0)</f>
        <v>0</v>
      </c>
      <c r="H1791">
        <v>21</v>
      </c>
      <c r="I1791" t="s">
        <v>13</v>
      </c>
      <c r="J1791" t="s">
        <v>14</v>
      </c>
      <c r="K1791" t="s">
        <v>16</v>
      </c>
      <c r="L1791" t="s">
        <v>13</v>
      </c>
      <c r="M1791" t="s">
        <v>27</v>
      </c>
      <c r="N1791">
        <v>19.95</v>
      </c>
      <c r="O1791">
        <v>416.4</v>
      </c>
      <c r="P1791" t="s">
        <v>14</v>
      </c>
    </row>
    <row r="1792" spans="1:16" x14ac:dyDescent="0.25">
      <c r="A1792" t="s">
        <v>1814</v>
      </c>
      <c r="B1792" t="s">
        <v>12</v>
      </c>
      <c r="C1792">
        <v>0</v>
      </c>
      <c r="D1792" t="s">
        <v>13</v>
      </c>
      <c r="E1792">
        <f>IF(D1792="Yes",1,0)</f>
        <v>1</v>
      </c>
      <c r="F1792" t="s">
        <v>14</v>
      </c>
      <c r="G1792">
        <f>IF(Table1[[#This Row],[Dependents]]="Yes",1,0)</f>
        <v>0</v>
      </c>
      <c r="H1792">
        <v>42</v>
      </c>
      <c r="I1792" t="s">
        <v>13</v>
      </c>
      <c r="J1792" t="s">
        <v>14</v>
      </c>
      <c r="K1792" t="s">
        <v>16</v>
      </c>
      <c r="L1792" t="s">
        <v>14</v>
      </c>
      <c r="M1792" t="s">
        <v>25</v>
      </c>
      <c r="N1792">
        <v>20.350000000000001</v>
      </c>
      <c r="O1792">
        <v>869.9</v>
      </c>
      <c r="P1792" t="s">
        <v>14</v>
      </c>
    </row>
    <row r="1793" spans="1:16" x14ac:dyDescent="0.25">
      <c r="A1793" t="s">
        <v>2447</v>
      </c>
      <c r="B1793" t="s">
        <v>19</v>
      </c>
      <c r="C1793">
        <v>0</v>
      </c>
      <c r="D1793" t="s">
        <v>13</v>
      </c>
      <c r="E1793">
        <f>IF(D1793="Yes",1,0)</f>
        <v>1</v>
      </c>
      <c r="F1793" t="s">
        <v>14</v>
      </c>
      <c r="G1793">
        <f>IF(Table1[[#This Row],[Dependents]]="Yes",1,0)</f>
        <v>0</v>
      </c>
      <c r="H1793">
        <v>57</v>
      </c>
      <c r="I1793" t="s">
        <v>14</v>
      </c>
      <c r="J1793" t="s">
        <v>15</v>
      </c>
      <c r="K1793" t="s">
        <v>30</v>
      </c>
      <c r="L1793" t="s">
        <v>13</v>
      </c>
      <c r="M1793" t="s">
        <v>21</v>
      </c>
      <c r="N1793">
        <v>57.5</v>
      </c>
      <c r="O1793">
        <v>3265.95</v>
      </c>
      <c r="P1793" t="s">
        <v>14</v>
      </c>
    </row>
    <row r="1794" spans="1:16" x14ac:dyDescent="0.25">
      <c r="A1794" t="s">
        <v>1816</v>
      </c>
      <c r="B1794" t="s">
        <v>12</v>
      </c>
      <c r="C1794">
        <v>0</v>
      </c>
      <c r="D1794" t="s">
        <v>13</v>
      </c>
      <c r="E1794">
        <f>IF(D1794="Yes",1,0)</f>
        <v>1</v>
      </c>
      <c r="F1794" t="s">
        <v>14</v>
      </c>
      <c r="G1794">
        <f>IF(Table1[[#This Row],[Dependents]]="Yes",1,0)</f>
        <v>0</v>
      </c>
      <c r="H1794">
        <v>6</v>
      </c>
      <c r="I1794" t="s">
        <v>13</v>
      </c>
      <c r="J1794" t="s">
        <v>23</v>
      </c>
      <c r="K1794" t="s">
        <v>16</v>
      </c>
      <c r="L1794" t="s">
        <v>13</v>
      </c>
      <c r="M1794" t="s">
        <v>17</v>
      </c>
      <c r="N1794">
        <v>90.75</v>
      </c>
      <c r="O1794">
        <v>512.25</v>
      </c>
      <c r="P1794" t="s">
        <v>14</v>
      </c>
    </row>
    <row r="1795" spans="1:16" x14ac:dyDescent="0.25">
      <c r="A1795" t="s">
        <v>1817</v>
      </c>
      <c r="B1795" t="s">
        <v>12</v>
      </c>
      <c r="C1795">
        <v>0</v>
      </c>
      <c r="D1795" t="s">
        <v>13</v>
      </c>
      <c r="E1795">
        <f>IF(D1795="Yes",1,0)</f>
        <v>1</v>
      </c>
      <c r="F1795" t="s">
        <v>14</v>
      </c>
      <c r="G1795">
        <f>IF(Table1[[#This Row],[Dependents]]="Yes",1,0)</f>
        <v>0</v>
      </c>
      <c r="H1795">
        <v>38</v>
      </c>
      <c r="I1795" t="s">
        <v>13</v>
      </c>
      <c r="J1795" t="s">
        <v>14</v>
      </c>
      <c r="K1795" t="s">
        <v>20</v>
      </c>
      <c r="L1795" t="s">
        <v>13</v>
      </c>
      <c r="M1795" t="s">
        <v>25</v>
      </c>
      <c r="N1795">
        <v>20.25</v>
      </c>
      <c r="O1795">
        <v>814.75</v>
      </c>
      <c r="P1795" t="s">
        <v>14</v>
      </c>
    </row>
    <row r="1796" spans="1:16" x14ac:dyDescent="0.25">
      <c r="A1796" t="s">
        <v>2449</v>
      </c>
      <c r="B1796" t="s">
        <v>19</v>
      </c>
      <c r="C1796">
        <v>0</v>
      </c>
      <c r="D1796" t="s">
        <v>14</v>
      </c>
      <c r="E1796">
        <f>IF(D1796="Yes",1,0)</f>
        <v>0</v>
      </c>
      <c r="F1796" t="s">
        <v>14</v>
      </c>
      <c r="G1796">
        <f>IF(Table1[[#This Row],[Dependents]]="Yes",1,0)</f>
        <v>0</v>
      </c>
      <c r="H1796">
        <v>19</v>
      </c>
      <c r="I1796" t="s">
        <v>13</v>
      </c>
      <c r="J1796" t="s">
        <v>14</v>
      </c>
      <c r="K1796" t="s">
        <v>30</v>
      </c>
      <c r="L1796" t="s">
        <v>14</v>
      </c>
      <c r="M1796" t="s">
        <v>27</v>
      </c>
      <c r="N1796">
        <v>19.649999999999999</v>
      </c>
      <c r="O1796">
        <v>358.15</v>
      </c>
      <c r="P1796" t="s">
        <v>14</v>
      </c>
    </row>
    <row r="1797" spans="1:16" x14ac:dyDescent="0.25">
      <c r="A1797" t="s">
        <v>1819</v>
      </c>
      <c r="B1797" t="s">
        <v>12</v>
      </c>
      <c r="C1797">
        <v>0</v>
      </c>
      <c r="D1797" t="s">
        <v>13</v>
      </c>
      <c r="E1797">
        <f>IF(D1797="Yes",1,0)</f>
        <v>1</v>
      </c>
      <c r="F1797" t="s">
        <v>14</v>
      </c>
      <c r="G1797">
        <f>IF(Table1[[#This Row],[Dependents]]="Yes",1,0)</f>
        <v>0</v>
      </c>
      <c r="H1797">
        <v>4</v>
      </c>
      <c r="I1797" t="s">
        <v>13</v>
      </c>
      <c r="J1797" t="s">
        <v>14</v>
      </c>
      <c r="K1797" t="s">
        <v>16</v>
      </c>
      <c r="L1797" t="s">
        <v>14</v>
      </c>
      <c r="M1797" t="s">
        <v>27</v>
      </c>
      <c r="N1797">
        <v>19.600000000000001</v>
      </c>
      <c r="O1797">
        <v>93.45</v>
      </c>
      <c r="P1797" t="s">
        <v>14</v>
      </c>
    </row>
    <row r="1798" spans="1:16" x14ac:dyDescent="0.25">
      <c r="A1798" t="s">
        <v>2450</v>
      </c>
      <c r="B1798" t="s">
        <v>19</v>
      </c>
      <c r="C1798">
        <v>0</v>
      </c>
      <c r="D1798" t="s">
        <v>13</v>
      </c>
      <c r="E1798">
        <f>IF(D1798="Yes",1,0)</f>
        <v>1</v>
      </c>
      <c r="F1798" t="s">
        <v>14</v>
      </c>
      <c r="G1798">
        <f>IF(Table1[[#This Row],[Dependents]]="Yes",1,0)</f>
        <v>0</v>
      </c>
      <c r="H1798">
        <v>31</v>
      </c>
      <c r="I1798" t="s">
        <v>13</v>
      </c>
      <c r="J1798" t="s">
        <v>23</v>
      </c>
      <c r="K1798" t="s">
        <v>20</v>
      </c>
      <c r="L1798" t="s">
        <v>13</v>
      </c>
      <c r="M1798" t="s">
        <v>17</v>
      </c>
      <c r="N1798">
        <v>93.8</v>
      </c>
      <c r="O1798">
        <v>2939.8</v>
      </c>
      <c r="P1798" t="s">
        <v>14</v>
      </c>
    </row>
    <row r="1799" spans="1:16" x14ac:dyDescent="0.25">
      <c r="A1799" t="s">
        <v>2451</v>
      </c>
      <c r="B1799" t="s">
        <v>19</v>
      </c>
      <c r="C1799">
        <v>0</v>
      </c>
      <c r="D1799" t="s">
        <v>14</v>
      </c>
      <c r="E1799">
        <f>IF(D1799="Yes",1,0)</f>
        <v>0</v>
      </c>
      <c r="F1799" t="s">
        <v>14</v>
      </c>
      <c r="G1799">
        <f>IF(Table1[[#This Row],[Dependents]]="Yes",1,0)</f>
        <v>0</v>
      </c>
      <c r="H1799">
        <v>52</v>
      </c>
      <c r="I1799" t="s">
        <v>13</v>
      </c>
      <c r="J1799" t="s">
        <v>15</v>
      </c>
      <c r="K1799" t="s">
        <v>30</v>
      </c>
      <c r="L1799" t="s">
        <v>13</v>
      </c>
      <c r="M1799" t="s">
        <v>27</v>
      </c>
      <c r="N1799">
        <v>89.25</v>
      </c>
      <c r="O1799">
        <v>4652.3999999999996</v>
      </c>
      <c r="P1799" t="s">
        <v>14</v>
      </c>
    </row>
    <row r="1800" spans="1:16" x14ac:dyDescent="0.25">
      <c r="A1800" t="s">
        <v>2455</v>
      </c>
      <c r="B1800" t="s">
        <v>19</v>
      </c>
      <c r="C1800">
        <v>1</v>
      </c>
      <c r="D1800" t="s">
        <v>14</v>
      </c>
      <c r="E1800">
        <f>IF(D1800="Yes",1,0)</f>
        <v>0</v>
      </c>
      <c r="F1800" t="s">
        <v>14</v>
      </c>
      <c r="G1800">
        <f>IF(Table1[[#This Row],[Dependents]]="Yes",1,0)</f>
        <v>0</v>
      </c>
      <c r="H1800">
        <v>57</v>
      </c>
      <c r="I1800" t="s">
        <v>13</v>
      </c>
      <c r="J1800" t="s">
        <v>23</v>
      </c>
      <c r="K1800" t="s">
        <v>16</v>
      </c>
      <c r="L1800" t="s">
        <v>13</v>
      </c>
      <c r="M1800" t="s">
        <v>21</v>
      </c>
      <c r="N1800">
        <v>104.9</v>
      </c>
      <c r="O1800">
        <v>5913.95</v>
      </c>
      <c r="P1800" t="s">
        <v>14</v>
      </c>
    </row>
    <row r="1801" spans="1:16" x14ac:dyDescent="0.25">
      <c r="A1801" t="s">
        <v>2460</v>
      </c>
      <c r="B1801" t="s">
        <v>19</v>
      </c>
      <c r="C1801">
        <v>0</v>
      </c>
      <c r="D1801" t="s">
        <v>13</v>
      </c>
      <c r="E1801">
        <f>IF(D1801="Yes",1,0)</f>
        <v>1</v>
      </c>
      <c r="F1801" t="s">
        <v>13</v>
      </c>
      <c r="G1801">
        <f>IF(Table1[[#This Row],[Dependents]]="Yes",1,0)</f>
        <v>1</v>
      </c>
      <c r="H1801">
        <v>72</v>
      </c>
      <c r="I1801" t="s">
        <v>13</v>
      </c>
      <c r="J1801" t="s">
        <v>14</v>
      </c>
      <c r="K1801" t="s">
        <v>30</v>
      </c>
      <c r="L1801" t="s">
        <v>14</v>
      </c>
      <c r="M1801" t="s">
        <v>25</v>
      </c>
      <c r="N1801">
        <v>25.55</v>
      </c>
      <c r="O1801">
        <v>1867.7</v>
      </c>
      <c r="P1801" t="s">
        <v>14</v>
      </c>
    </row>
    <row r="1802" spans="1:16" x14ac:dyDescent="0.25">
      <c r="A1802" t="s">
        <v>1824</v>
      </c>
      <c r="B1802" t="s">
        <v>12</v>
      </c>
      <c r="C1802">
        <v>0</v>
      </c>
      <c r="D1802" t="s">
        <v>14</v>
      </c>
      <c r="E1802">
        <f>IF(D1802="Yes",1,0)</f>
        <v>0</v>
      </c>
      <c r="F1802" t="s">
        <v>14</v>
      </c>
      <c r="G1802">
        <f>IF(Table1[[#This Row],[Dependents]]="Yes",1,0)</f>
        <v>0</v>
      </c>
      <c r="H1802">
        <v>70</v>
      </c>
      <c r="I1802" t="s">
        <v>13</v>
      </c>
      <c r="J1802" t="s">
        <v>14</v>
      </c>
      <c r="K1802" t="s">
        <v>20</v>
      </c>
      <c r="L1802" t="s">
        <v>14</v>
      </c>
      <c r="M1802" t="s">
        <v>25</v>
      </c>
      <c r="N1802">
        <v>26.05</v>
      </c>
      <c r="O1802">
        <v>1856.4</v>
      </c>
      <c r="P1802" t="s">
        <v>14</v>
      </c>
    </row>
    <row r="1803" spans="1:16" x14ac:dyDescent="0.25">
      <c r="A1803" t="s">
        <v>2467</v>
      </c>
      <c r="B1803" t="s">
        <v>19</v>
      </c>
      <c r="C1803">
        <v>0</v>
      </c>
      <c r="D1803" t="s">
        <v>13</v>
      </c>
      <c r="E1803">
        <f>IF(D1803="Yes",1,0)</f>
        <v>1</v>
      </c>
      <c r="F1803" t="s">
        <v>14</v>
      </c>
      <c r="G1803">
        <f>IF(Table1[[#This Row],[Dependents]]="Yes",1,0)</f>
        <v>0</v>
      </c>
      <c r="H1803">
        <v>56</v>
      </c>
      <c r="I1803" t="s">
        <v>13</v>
      </c>
      <c r="J1803" t="s">
        <v>14</v>
      </c>
      <c r="K1803" t="s">
        <v>20</v>
      </c>
      <c r="L1803" t="s">
        <v>14</v>
      </c>
      <c r="M1803" t="s">
        <v>25</v>
      </c>
      <c r="N1803">
        <v>19.95</v>
      </c>
      <c r="O1803">
        <v>1126.75</v>
      </c>
      <c r="P1803" t="s">
        <v>14</v>
      </c>
    </row>
    <row r="1804" spans="1:16" x14ac:dyDescent="0.25">
      <c r="A1804" t="s">
        <v>2468</v>
      </c>
      <c r="B1804" t="s">
        <v>19</v>
      </c>
      <c r="C1804">
        <v>0</v>
      </c>
      <c r="D1804" t="s">
        <v>14</v>
      </c>
      <c r="E1804">
        <f>IF(D1804="Yes",1,0)</f>
        <v>0</v>
      </c>
      <c r="F1804" t="s">
        <v>14</v>
      </c>
      <c r="G1804">
        <f>IF(Table1[[#This Row],[Dependents]]="Yes",1,0)</f>
        <v>0</v>
      </c>
      <c r="H1804">
        <v>4</v>
      </c>
      <c r="I1804" t="s">
        <v>13</v>
      </c>
      <c r="J1804" t="s">
        <v>14</v>
      </c>
      <c r="K1804" t="s">
        <v>16</v>
      </c>
      <c r="L1804" t="s">
        <v>14</v>
      </c>
      <c r="M1804" t="s">
        <v>27</v>
      </c>
      <c r="N1804">
        <v>19</v>
      </c>
      <c r="O1804">
        <v>73.45</v>
      </c>
      <c r="P1804" t="s">
        <v>14</v>
      </c>
    </row>
    <row r="1805" spans="1:16" x14ac:dyDescent="0.25">
      <c r="A1805" t="s">
        <v>1827</v>
      </c>
      <c r="B1805" t="s">
        <v>12</v>
      </c>
      <c r="C1805">
        <v>0</v>
      </c>
      <c r="D1805" t="s">
        <v>13</v>
      </c>
      <c r="E1805">
        <f>IF(D1805="Yes",1,0)</f>
        <v>1</v>
      </c>
      <c r="F1805" t="s">
        <v>13</v>
      </c>
      <c r="G1805">
        <f>IF(Table1[[#This Row],[Dependents]]="Yes",1,0)</f>
        <v>1</v>
      </c>
      <c r="H1805">
        <v>34</v>
      </c>
      <c r="I1805" t="s">
        <v>13</v>
      </c>
      <c r="J1805" t="s">
        <v>14</v>
      </c>
      <c r="K1805" t="s">
        <v>20</v>
      </c>
      <c r="L1805" t="s">
        <v>13</v>
      </c>
      <c r="M1805" t="s">
        <v>21</v>
      </c>
      <c r="N1805">
        <v>20.100000000000001</v>
      </c>
      <c r="O1805">
        <v>682.1</v>
      </c>
      <c r="P1805" t="s">
        <v>14</v>
      </c>
    </row>
    <row r="1806" spans="1:16" x14ac:dyDescent="0.25">
      <c r="A1806" t="s">
        <v>1828</v>
      </c>
      <c r="B1806" t="s">
        <v>12</v>
      </c>
      <c r="C1806">
        <v>1</v>
      </c>
      <c r="D1806" t="s">
        <v>13</v>
      </c>
      <c r="E1806">
        <f>IF(D1806="Yes",1,0)</f>
        <v>1</v>
      </c>
      <c r="F1806" t="s">
        <v>14</v>
      </c>
      <c r="G1806">
        <f>IF(Table1[[#This Row],[Dependents]]="Yes",1,0)</f>
        <v>0</v>
      </c>
      <c r="H1806">
        <v>72</v>
      </c>
      <c r="I1806" t="s">
        <v>13</v>
      </c>
      <c r="J1806" t="s">
        <v>14</v>
      </c>
      <c r="K1806" t="s">
        <v>30</v>
      </c>
      <c r="L1806" t="s">
        <v>14</v>
      </c>
      <c r="M1806" t="s">
        <v>21</v>
      </c>
      <c r="N1806">
        <v>24.3</v>
      </c>
      <c r="O1806">
        <v>1778.7</v>
      </c>
      <c r="P1806" t="s">
        <v>14</v>
      </c>
    </row>
    <row r="1807" spans="1:16" x14ac:dyDescent="0.25">
      <c r="A1807" t="s">
        <v>2469</v>
      </c>
      <c r="B1807" t="s">
        <v>19</v>
      </c>
      <c r="C1807">
        <v>0</v>
      </c>
      <c r="D1807" t="s">
        <v>13</v>
      </c>
      <c r="E1807">
        <f>IF(D1807="Yes",1,0)</f>
        <v>1</v>
      </c>
      <c r="F1807" t="s">
        <v>14</v>
      </c>
      <c r="G1807">
        <f>IF(Table1[[#This Row],[Dependents]]="Yes",1,0)</f>
        <v>0</v>
      </c>
      <c r="H1807">
        <v>62</v>
      </c>
      <c r="I1807" t="s">
        <v>13</v>
      </c>
      <c r="J1807" t="s">
        <v>23</v>
      </c>
      <c r="K1807" t="s">
        <v>30</v>
      </c>
      <c r="L1807" t="s">
        <v>13</v>
      </c>
      <c r="M1807" t="s">
        <v>21</v>
      </c>
      <c r="N1807">
        <v>107.6</v>
      </c>
      <c r="O1807">
        <v>6912.7</v>
      </c>
      <c r="P1807" t="s">
        <v>14</v>
      </c>
    </row>
    <row r="1808" spans="1:16" x14ac:dyDescent="0.25">
      <c r="A1808" t="s">
        <v>1830</v>
      </c>
      <c r="B1808" t="s">
        <v>12</v>
      </c>
      <c r="C1808">
        <v>0</v>
      </c>
      <c r="D1808" t="s">
        <v>14</v>
      </c>
      <c r="E1808">
        <f>IF(D1808="Yes",1,0)</f>
        <v>0</v>
      </c>
      <c r="F1808" t="s">
        <v>14</v>
      </c>
      <c r="G1808">
        <f>IF(Table1[[#This Row],[Dependents]]="Yes",1,0)</f>
        <v>0</v>
      </c>
      <c r="H1808">
        <v>64</v>
      </c>
      <c r="I1808" t="s">
        <v>13</v>
      </c>
      <c r="J1808" t="s">
        <v>23</v>
      </c>
      <c r="K1808" t="s">
        <v>30</v>
      </c>
      <c r="L1808" t="s">
        <v>13</v>
      </c>
      <c r="M1808" t="s">
        <v>25</v>
      </c>
      <c r="N1808">
        <v>110.5</v>
      </c>
      <c r="O1808">
        <v>7069.25</v>
      </c>
      <c r="P1808" t="s">
        <v>14</v>
      </c>
    </row>
    <row r="1809" spans="1:16" x14ac:dyDescent="0.25">
      <c r="A1809" t="s">
        <v>2470</v>
      </c>
      <c r="B1809" t="s">
        <v>19</v>
      </c>
      <c r="C1809">
        <v>0</v>
      </c>
      <c r="D1809" t="s">
        <v>14</v>
      </c>
      <c r="E1809">
        <f>IF(D1809="Yes",1,0)</f>
        <v>0</v>
      </c>
      <c r="F1809" t="s">
        <v>14</v>
      </c>
      <c r="G1809">
        <f>IF(Table1[[#This Row],[Dependents]]="Yes",1,0)</f>
        <v>0</v>
      </c>
      <c r="H1809">
        <v>26</v>
      </c>
      <c r="I1809" t="s">
        <v>13</v>
      </c>
      <c r="J1809" t="s">
        <v>15</v>
      </c>
      <c r="K1809" t="s">
        <v>20</v>
      </c>
      <c r="L1809" t="s">
        <v>14</v>
      </c>
      <c r="M1809" t="s">
        <v>17</v>
      </c>
      <c r="N1809">
        <v>61.55</v>
      </c>
      <c r="O1809">
        <v>1581.95</v>
      </c>
      <c r="P1809" t="s">
        <v>14</v>
      </c>
    </row>
    <row r="1810" spans="1:16" x14ac:dyDescent="0.25">
      <c r="A1810" t="s">
        <v>2471</v>
      </c>
      <c r="B1810" t="s">
        <v>19</v>
      </c>
      <c r="C1810">
        <v>0</v>
      </c>
      <c r="D1810" t="s">
        <v>14</v>
      </c>
      <c r="E1810">
        <f>IF(D1810="Yes",1,0)</f>
        <v>0</v>
      </c>
      <c r="F1810" t="s">
        <v>14</v>
      </c>
      <c r="G1810">
        <f>IF(Table1[[#This Row],[Dependents]]="Yes",1,0)</f>
        <v>0</v>
      </c>
      <c r="H1810">
        <v>62</v>
      </c>
      <c r="I1810" t="s">
        <v>13</v>
      </c>
      <c r="J1810" t="s">
        <v>23</v>
      </c>
      <c r="K1810" t="s">
        <v>16</v>
      </c>
      <c r="L1810" t="s">
        <v>14</v>
      </c>
      <c r="M1810" t="s">
        <v>21</v>
      </c>
      <c r="N1810">
        <v>90.7</v>
      </c>
      <c r="O1810">
        <v>5586.45</v>
      </c>
      <c r="P1810" t="s">
        <v>14</v>
      </c>
    </row>
    <row r="1811" spans="1:16" x14ac:dyDescent="0.25">
      <c r="A1811" t="s">
        <v>1833</v>
      </c>
      <c r="B1811" t="s">
        <v>12</v>
      </c>
      <c r="C1811">
        <v>0</v>
      </c>
      <c r="D1811" t="s">
        <v>13</v>
      </c>
      <c r="E1811">
        <f>IF(D1811="Yes",1,0)</f>
        <v>1</v>
      </c>
      <c r="F1811" t="s">
        <v>14</v>
      </c>
      <c r="G1811">
        <f>IF(Table1[[#This Row],[Dependents]]="Yes",1,0)</f>
        <v>0</v>
      </c>
      <c r="H1811">
        <v>23</v>
      </c>
      <c r="I1811" t="s">
        <v>13</v>
      </c>
      <c r="J1811" t="s">
        <v>15</v>
      </c>
      <c r="K1811" t="s">
        <v>20</v>
      </c>
      <c r="L1811" t="s">
        <v>13</v>
      </c>
      <c r="M1811" t="s">
        <v>21</v>
      </c>
      <c r="N1811">
        <v>68.75</v>
      </c>
      <c r="O1811">
        <v>1689.45</v>
      </c>
      <c r="P1811" t="s">
        <v>14</v>
      </c>
    </row>
    <row r="1812" spans="1:16" x14ac:dyDescent="0.25">
      <c r="A1812" t="s">
        <v>2483</v>
      </c>
      <c r="B1812" t="s">
        <v>19</v>
      </c>
      <c r="C1812">
        <v>0</v>
      </c>
      <c r="D1812" t="s">
        <v>13</v>
      </c>
      <c r="E1812">
        <f>IF(D1812="Yes",1,0)</f>
        <v>1</v>
      </c>
      <c r="F1812" t="s">
        <v>13</v>
      </c>
      <c r="G1812">
        <f>IF(Table1[[#This Row],[Dependents]]="Yes",1,0)</f>
        <v>1</v>
      </c>
      <c r="H1812">
        <v>2</v>
      </c>
      <c r="I1812" t="s">
        <v>13</v>
      </c>
      <c r="J1812" t="s">
        <v>15</v>
      </c>
      <c r="K1812" t="s">
        <v>30</v>
      </c>
      <c r="L1812" t="s">
        <v>14</v>
      </c>
      <c r="M1812" t="s">
        <v>27</v>
      </c>
      <c r="N1812">
        <v>59.5</v>
      </c>
      <c r="O1812">
        <v>130.5</v>
      </c>
      <c r="P1812" t="s">
        <v>14</v>
      </c>
    </row>
    <row r="1813" spans="1:16" x14ac:dyDescent="0.25">
      <c r="A1813" t="s">
        <v>1835</v>
      </c>
      <c r="B1813" t="s">
        <v>12</v>
      </c>
      <c r="C1813">
        <v>1</v>
      </c>
      <c r="D1813" t="s">
        <v>14</v>
      </c>
      <c r="E1813">
        <f>IF(D1813="Yes",1,0)</f>
        <v>0</v>
      </c>
      <c r="F1813" t="s">
        <v>14</v>
      </c>
      <c r="G1813">
        <f>IF(Table1[[#This Row],[Dependents]]="Yes",1,0)</f>
        <v>0</v>
      </c>
      <c r="H1813">
        <v>25</v>
      </c>
      <c r="I1813" t="s">
        <v>13</v>
      </c>
      <c r="J1813" t="s">
        <v>23</v>
      </c>
      <c r="K1813" t="s">
        <v>16</v>
      </c>
      <c r="L1813" t="s">
        <v>13</v>
      </c>
      <c r="M1813" t="s">
        <v>17</v>
      </c>
      <c r="N1813">
        <v>89.7</v>
      </c>
      <c r="O1813">
        <v>2187.5500000000002</v>
      </c>
      <c r="P1813" t="s">
        <v>13</v>
      </c>
    </row>
    <row r="1814" spans="1:16" x14ac:dyDescent="0.25">
      <c r="A1814" t="s">
        <v>1836</v>
      </c>
      <c r="B1814" t="s">
        <v>12</v>
      </c>
      <c r="C1814">
        <v>0</v>
      </c>
      <c r="D1814" t="s">
        <v>14</v>
      </c>
      <c r="E1814">
        <f>IF(D1814="Yes",1,0)</f>
        <v>0</v>
      </c>
      <c r="F1814" t="s">
        <v>14</v>
      </c>
      <c r="G1814">
        <f>IF(Table1[[#This Row],[Dependents]]="Yes",1,0)</f>
        <v>0</v>
      </c>
      <c r="H1814">
        <v>64</v>
      </c>
      <c r="I1814" t="s">
        <v>13</v>
      </c>
      <c r="J1814" t="s">
        <v>23</v>
      </c>
      <c r="K1814" t="s">
        <v>30</v>
      </c>
      <c r="L1814" t="s">
        <v>13</v>
      </c>
      <c r="M1814" t="s">
        <v>21</v>
      </c>
      <c r="N1814">
        <v>115.1</v>
      </c>
      <c r="O1814">
        <v>7334.05</v>
      </c>
      <c r="P1814" t="s">
        <v>14</v>
      </c>
    </row>
    <row r="1815" spans="1:16" x14ac:dyDescent="0.25">
      <c r="A1815" t="s">
        <v>1837</v>
      </c>
      <c r="B1815" t="s">
        <v>12</v>
      </c>
      <c r="C1815">
        <v>1</v>
      </c>
      <c r="D1815" t="s">
        <v>14</v>
      </c>
      <c r="E1815">
        <f>IF(D1815="Yes",1,0)</f>
        <v>0</v>
      </c>
      <c r="F1815" t="s">
        <v>14</v>
      </c>
      <c r="G1815">
        <f>IF(Table1[[#This Row],[Dependents]]="Yes",1,0)</f>
        <v>0</v>
      </c>
      <c r="H1815">
        <v>16</v>
      </c>
      <c r="I1815" t="s">
        <v>13</v>
      </c>
      <c r="J1815" t="s">
        <v>23</v>
      </c>
      <c r="K1815" t="s">
        <v>16</v>
      </c>
      <c r="L1815" t="s">
        <v>13</v>
      </c>
      <c r="M1815" t="s">
        <v>17</v>
      </c>
      <c r="N1815">
        <v>96.4</v>
      </c>
      <c r="O1815">
        <v>1581.2</v>
      </c>
      <c r="P1815" t="s">
        <v>13</v>
      </c>
    </row>
    <row r="1816" spans="1:16" x14ac:dyDescent="0.25">
      <c r="A1816" t="s">
        <v>2487</v>
      </c>
      <c r="B1816" t="s">
        <v>19</v>
      </c>
      <c r="C1816">
        <v>0</v>
      </c>
      <c r="D1816" t="s">
        <v>13</v>
      </c>
      <c r="E1816">
        <f>IF(D1816="Yes",1,0)</f>
        <v>1</v>
      </c>
      <c r="F1816" t="s">
        <v>13</v>
      </c>
      <c r="G1816">
        <f>IF(Table1[[#This Row],[Dependents]]="Yes",1,0)</f>
        <v>1</v>
      </c>
      <c r="H1816">
        <v>69</v>
      </c>
      <c r="I1816" t="s">
        <v>13</v>
      </c>
      <c r="J1816" t="s">
        <v>23</v>
      </c>
      <c r="K1816" t="s">
        <v>30</v>
      </c>
      <c r="L1816" t="s">
        <v>13</v>
      </c>
      <c r="M1816" t="s">
        <v>27</v>
      </c>
      <c r="N1816">
        <v>92.15</v>
      </c>
      <c r="O1816">
        <v>6480.9</v>
      </c>
      <c r="P1816" t="s">
        <v>14</v>
      </c>
    </row>
    <row r="1817" spans="1:16" x14ac:dyDescent="0.25">
      <c r="A1817" t="s">
        <v>2496</v>
      </c>
      <c r="B1817" t="s">
        <v>19</v>
      </c>
      <c r="C1817">
        <v>0</v>
      </c>
      <c r="D1817" t="s">
        <v>14</v>
      </c>
      <c r="E1817">
        <f>IF(D1817="Yes",1,0)</f>
        <v>0</v>
      </c>
      <c r="F1817" t="s">
        <v>13</v>
      </c>
      <c r="G1817">
        <f>IF(Table1[[#This Row],[Dependents]]="Yes",1,0)</f>
        <v>1</v>
      </c>
      <c r="H1817">
        <v>53</v>
      </c>
      <c r="I1817" t="s">
        <v>13</v>
      </c>
      <c r="J1817" t="s">
        <v>23</v>
      </c>
      <c r="K1817" t="s">
        <v>20</v>
      </c>
      <c r="L1817" t="s">
        <v>14</v>
      </c>
      <c r="M1817" t="s">
        <v>17</v>
      </c>
      <c r="N1817">
        <v>95.95</v>
      </c>
      <c r="O1817">
        <v>5036.8999999999996</v>
      </c>
      <c r="P1817" t="s">
        <v>14</v>
      </c>
    </row>
    <row r="1818" spans="1:16" x14ac:dyDescent="0.25">
      <c r="A1818" t="s">
        <v>2499</v>
      </c>
      <c r="B1818" t="s">
        <v>19</v>
      </c>
      <c r="C1818">
        <v>0</v>
      </c>
      <c r="D1818" t="s">
        <v>14</v>
      </c>
      <c r="E1818">
        <f>IF(D1818="Yes",1,0)</f>
        <v>0</v>
      </c>
      <c r="F1818" t="s">
        <v>14</v>
      </c>
      <c r="G1818">
        <f>IF(Table1[[#This Row],[Dependents]]="Yes",1,0)</f>
        <v>0</v>
      </c>
      <c r="H1818">
        <v>2</v>
      </c>
      <c r="I1818" t="s">
        <v>13</v>
      </c>
      <c r="J1818" t="s">
        <v>23</v>
      </c>
      <c r="K1818" t="s">
        <v>16</v>
      </c>
      <c r="L1818" t="s">
        <v>13</v>
      </c>
      <c r="M1818" t="s">
        <v>25</v>
      </c>
      <c r="N1818">
        <v>71.3</v>
      </c>
      <c r="O1818">
        <v>157.75</v>
      </c>
      <c r="P1818" t="s">
        <v>14</v>
      </c>
    </row>
    <row r="1819" spans="1:16" x14ac:dyDescent="0.25">
      <c r="A1819" t="s">
        <v>1841</v>
      </c>
      <c r="B1819" t="s">
        <v>12</v>
      </c>
      <c r="C1819">
        <v>0</v>
      </c>
      <c r="D1819" t="s">
        <v>13</v>
      </c>
      <c r="E1819">
        <f>IF(D1819="Yes",1,0)</f>
        <v>1</v>
      </c>
      <c r="F1819" t="s">
        <v>13</v>
      </c>
      <c r="G1819">
        <f>IF(Table1[[#This Row],[Dependents]]="Yes",1,0)</f>
        <v>1</v>
      </c>
      <c r="H1819">
        <v>34</v>
      </c>
      <c r="I1819" t="s">
        <v>13</v>
      </c>
      <c r="J1819" t="s">
        <v>15</v>
      </c>
      <c r="K1819" t="s">
        <v>30</v>
      </c>
      <c r="L1819" t="s">
        <v>14</v>
      </c>
      <c r="M1819" t="s">
        <v>27</v>
      </c>
      <c r="N1819">
        <v>84.75</v>
      </c>
      <c r="O1819">
        <v>2839.45</v>
      </c>
      <c r="P1819" t="s">
        <v>14</v>
      </c>
    </row>
    <row r="1820" spans="1:16" x14ac:dyDescent="0.25">
      <c r="A1820" t="s">
        <v>2500</v>
      </c>
      <c r="B1820" t="s">
        <v>19</v>
      </c>
      <c r="C1820">
        <v>0</v>
      </c>
      <c r="D1820" t="s">
        <v>14</v>
      </c>
      <c r="E1820">
        <f>IF(D1820="Yes",1,0)</f>
        <v>0</v>
      </c>
      <c r="F1820" t="s">
        <v>14</v>
      </c>
      <c r="G1820">
        <f>IF(Table1[[#This Row],[Dependents]]="Yes",1,0)</f>
        <v>0</v>
      </c>
      <c r="H1820">
        <v>25</v>
      </c>
      <c r="I1820" t="s">
        <v>13</v>
      </c>
      <c r="J1820" t="s">
        <v>14</v>
      </c>
      <c r="K1820" t="s">
        <v>20</v>
      </c>
      <c r="L1820" t="s">
        <v>13</v>
      </c>
      <c r="M1820" t="s">
        <v>21</v>
      </c>
      <c r="N1820">
        <v>19.5</v>
      </c>
      <c r="O1820">
        <v>516.29999999999995</v>
      </c>
      <c r="P1820" t="s">
        <v>14</v>
      </c>
    </row>
    <row r="1821" spans="1:16" x14ac:dyDescent="0.25">
      <c r="A1821" t="s">
        <v>2503</v>
      </c>
      <c r="B1821" t="s">
        <v>19</v>
      </c>
      <c r="C1821">
        <v>0</v>
      </c>
      <c r="D1821" t="s">
        <v>14</v>
      </c>
      <c r="E1821">
        <f>IF(D1821="Yes",1,0)</f>
        <v>0</v>
      </c>
      <c r="F1821" t="s">
        <v>14</v>
      </c>
      <c r="G1821">
        <f>IF(Table1[[#This Row],[Dependents]]="Yes",1,0)</f>
        <v>0</v>
      </c>
      <c r="H1821">
        <v>29</v>
      </c>
      <c r="I1821" t="s">
        <v>13</v>
      </c>
      <c r="J1821" t="s">
        <v>23</v>
      </c>
      <c r="K1821" t="s">
        <v>16</v>
      </c>
      <c r="L1821" t="s">
        <v>13</v>
      </c>
      <c r="M1821" t="s">
        <v>25</v>
      </c>
      <c r="N1821">
        <v>98.8</v>
      </c>
      <c r="O1821">
        <v>2807.1</v>
      </c>
      <c r="P1821" t="s">
        <v>14</v>
      </c>
    </row>
    <row r="1822" spans="1:16" x14ac:dyDescent="0.25">
      <c r="A1822" t="s">
        <v>1844</v>
      </c>
      <c r="B1822" t="s">
        <v>12</v>
      </c>
      <c r="C1822">
        <v>0</v>
      </c>
      <c r="D1822" t="s">
        <v>13</v>
      </c>
      <c r="E1822">
        <f>IF(D1822="Yes",1,0)</f>
        <v>1</v>
      </c>
      <c r="F1822" t="s">
        <v>13</v>
      </c>
      <c r="G1822">
        <f>IF(Table1[[#This Row],[Dependents]]="Yes",1,0)</f>
        <v>1</v>
      </c>
      <c r="H1822">
        <v>47</v>
      </c>
      <c r="I1822" t="s">
        <v>13</v>
      </c>
      <c r="J1822" t="s">
        <v>14</v>
      </c>
      <c r="K1822" t="s">
        <v>30</v>
      </c>
      <c r="L1822" t="s">
        <v>14</v>
      </c>
      <c r="M1822" t="s">
        <v>25</v>
      </c>
      <c r="N1822">
        <v>20.25</v>
      </c>
      <c r="O1822">
        <v>873.4</v>
      </c>
      <c r="P1822" t="s">
        <v>14</v>
      </c>
    </row>
    <row r="1823" spans="1:16" x14ac:dyDescent="0.25">
      <c r="A1823" t="s">
        <v>2504</v>
      </c>
      <c r="B1823" t="s">
        <v>19</v>
      </c>
      <c r="C1823">
        <v>1</v>
      </c>
      <c r="D1823" t="s">
        <v>13</v>
      </c>
      <c r="E1823">
        <f>IF(D1823="Yes",1,0)</f>
        <v>1</v>
      </c>
      <c r="F1823" t="s">
        <v>14</v>
      </c>
      <c r="G1823">
        <f>IF(Table1[[#This Row],[Dependents]]="Yes",1,0)</f>
        <v>0</v>
      </c>
      <c r="H1823">
        <v>40</v>
      </c>
      <c r="I1823" t="s">
        <v>13</v>
      </c>
      <c r="J1823" t="s">
        <v>23</v>
      </c>
      <c r="K1823" t="s">
        <v>20</v>
      </c>
      <c r="L1823" t="s">
        <v>13</v>
      </c>
      <c r="M1823" t="s">
        <v>25</v>
      </c>
      <c r="N1823">
        <v>98.15</v>
      </c>
      <c r="O1823">
        <v>4116.8</v>
      </c>
      <c r="P1823" t="s">
        <v>14</v>
      </c>
    </row>
    <row r="1824" spans="1:16" x14ac:dyDescent="0.25">
      <c r="A1824" t="s">
        <v>2505</v>
      </c>
      <c r="B1824" t="s">
        <v>19</v>
      </c>
      <c r="C1824">
        <v>0</v>
      </c>
      <c r="D1824" t="s">
        <v>13</v>
      </c>
      <c r="E1824">
        <f>IF(D1824="Yes",1,0)</f>
        <v>1</v>
      </c>
      <c r="F1824" t="s">
        <v>14</v>
      </c>
      <c r="G1824">
        <f>IF(Table1[[#This Row],[Dependents]]="Yes",1,0)</f>
        <v>0</v>
      </c>
      <c r="H1824">
        <v>36</v>
      </c>
      <c r="I1824" t="s">
        <v>14</v>
      </c>
      <c r="J1824" t="s">
        <v>15</v>
      </c>
      <c r="K1824" t="s">
        <v>20</v>
      </c>
      <c r="L1824" t="s">
        <v>14</v>
      </c>
      <c r="M1824" t="s">
        <v>27</v>
      </c>
      <c r="N1824">
        <v>35.35</v>
      </c>
      <c r="O1824">
        <v>1317.95</v>
      </c>
      <c r="P1824" t="s">
        <v>14</v>
      </c>
    </row>
    <row r="1825" spans="1:16" x14ac:dyDescent="0.25">
      <c r="A1825" t="s">
        <v>2506</v>
      </c>
      <c r="B1825" t="s">
        <v>19</v>
      </c>
      <c r="C1825">
        <v>0</v>
      </c>
      <c r="D1825" t="s">
        <v>14</v>
      </c>
      <c r="E1825">
        <f>IF(D1825="Yes",1,0)</f>
        <v>0</v>
      </c>
      <c r="F1825" t="s">
        <v>14</v>
      </c>
      <c r="G1825">
        <f>IF(Table1[[#This Row],[Dependents]]="Yes",1,0)</f>
        <v>0</v>
      </c>
      <c r="H1825">
        <v>39</v>
      </c>
      <c r="I1825" t="s">
        <v>13</v>
      </c>
      <c r="J1825" t="s">
        <v>23</v>
      </c>
      <c r="K1825" t="s">
        <v>20</v>
      </c>
      <c r="L1825" t="s">
        <v>14</v>
      </c>
      <c r="M1825" t="s">
        <v>25</v>
      </c>
      <c r="N1825">
        <v>81.400000000000006</v>
      </c>
      <c r="O1825">
        <v>3213.75</v>
      </c>
      <c r="P1825" t="s">
        <v>14</v>
      </c>
    </row>
    <row r="1826" spans="1:16" x14ac:dyDescent="0.25">
      <c r="A1826" t="s">
        <v>1848</v>
      </c>
      <c r="B1826" t="s">
        <v>12</v>
      </c>
      <c r="C1826">
        <v>0</v>
      </c>
      <c r="D1826" t="s">
        <v>14</v>
      </c>
      <c r="E1826">
        <f>IF(D1826="Yes",1,0)</f>
        <v>0</v>
      </c>
      <c r="F1826" t="s">
        <v>14</v>
      </c>
      <c r="G1826">
        <f>IF(Table1[[#This Row],[Dependents]]="Yes",1,0)</f>
        <v>0</v>
      </c>
      <c r="H1826">
        <v>8</v>
      </c>
      <c r="I1826" t="s">
        <v>13</v>
      </c>
      <c r="J1826" t="s">
        <v>23</v>
      </c>
      <c r="K1826" t="s">
        <v>16</v>
      </c>
      <c r="L1826" t="s">
        <v>13</v>
      </c>
      <c r="M1826" t="s">
        <v>21</v>
      </c>
      <c r="N1826">
        <v>80.099999999999994</v>
      </c>
      <c r="O1826">
        <v>679.3</v>
      </c>
      <c r="P1826" t="s">
        <v>13</v>
      </c>
    </row>
    <row r="1827" spans="1:16" x14ac:dyDescent="0.25">
      <c r="A1827" t="s">
        <v>2508</v>
      </c>
      <c r="B1827" t="s">
        <v>19</v>
      </c>
      <c r="C1827">
        <v>1</v>
      </c>
      <c r="D1827" t="s">
        <v>13</v>
      </c>
      <c r="E1827">
        <f>IF(D1827="Yes",1,0)</f>
        <v>1</v>
      </c>
      <c r="F1827" t="s">
        <v>14</v>
      </c>
      <c r="G1827">
        <f>IF(Table1[[#This Row],[Dependents]]="Yes",1,0)</f>
        <v>0</v>
      </c>
      <c r="H1827">
        <v>70</v>
      </c>
      <c r="I1827" t="s">
        <v>13</v>
      </c>
      <c r="J1827" t="s">
        <v>23</v>
      </c>
      <c r="K1827" t="s">
        <v>20</v>
      </c>
      <c r="L1827" t="s">
        <v>13</v>
      </c>
      <c r="M1827" t="s">
        <v>17</v>
      </c>
      <c r="N1827">
        <v>104.8</v>
      </c>
      <c r="O1827">
        <v>7308.95</v>
      </c>
      <c r="P1827" t="s">
        <v>14</v>
      </c>
    </row>
    <row r="1828" spans="1:16" x14ac:dyDescent="0.25">
      <c r="A1828" t="s">
        <v>1850</v>
      </c>
      <c r="B1828" t="s">
        <v>12</v>
      </c>
      <c r="C1828">
        <v>0</v>
      </c>
      <c r="D1828" t="s">
        <v>14</v>
      </c>
      <c r="E1828">
        <f>IF(D1828="Yes",1,0)</f>
        <v>0</v>
      </c>
      <c r="F1828" t="s">
        <v>14</v>
      </c>
      <c r="G1828">
        <f>IF(Table1[[#This Row],[Dependents]]="Yes",1,0)</f>
        <v>0</v>
      </c>
      <c r="H1828">
        <v>7</v>
      </c>
      <c r="I1828" t="s">
        <v>13</v>
      </c>
      <c r="J1828" t="s">
        <v>23</v>
      </c>
      <c r="K1828" t="s">
        <v>16</v>
      </c>
      <c r="L1828" t="s">
        <v>13</v>
      </c>
      <c r="M1828" t="s">
        <v>17</v>
      </c>
      <c r="N1828">
        <v>100.4</v>
      </c>
      <c r="O1828">
        <v>715</v>
      </c>
      <c r="P1828" t="s">
        <v>14</v>
      </c>
    </row>
    <row r="1829" spans="1:16" x14ac:dyDescent="0.25">
      <c r="A1829" t="s">
        <v>1851</v>
      </c>
      <c r="B1829" t="s">
        <v>12</v>
      </c>
      <c r="C1829">
        <v>0</v>
      </c>
      <c r="D1829" t="s">
        <v>13</v>
      </c>
      <c r="E1829">
        <f>IF(D1829="Yes",1,0)</f>
        <v>1</v>
      </c>
      <c r="F1829" t="s">
        <v>14</v>
      </c>
      <c r="G1829">
        <f>IF(Table1[[#This Row],[Dependents]]="Yes",1,0)</f>
        <v>0</v>
      </c>
      <c r="H1829">
        <v>71</v>
      </c>
      <c r="I1829" t="s">
        <v>13</v>
      </c>
      <c r="J1829" t="s">
        <v>14</v>
      </c>
      <c r="K1829" t="s">
        <v>30</v>
      </c>
      <c r="L1829" t="s">
        <v>13</v>
      </c>
      <c r="M1829" t="s">
        <v>25</v>
      </c>
      <c r="N1829">
        <v>24.45</v>
      </c>
      <c r="O1829">
        <v>1681.6</v>
      </c>
      <c r="P1829" t="s">
        <v>14</v>
      </c>
    </row>
    <row r="1830" spans="1:16" x14ac:dyDescent="0.25">
      <c r="A1830" t="s">
        <v>1852</v>
      </c>
      <c r="B1830" t="s">
        <v>12</v>
      </c>
      <c r="C1830">
        <v>1</v>
      </c>
      <c r="D1830" t="s">
        <v>14</v>
      </c>
      <c r="E1830">
        <f>IF(D1830="Yes",1,0)</f>
        <v>0</v>
      </c>
      <c r="F1830" t="s">
        <v>14</v>
      </c>
      <c r="G1830">
        <f>IF(Table1[[#This Row],[Dependents]]="Yes",1,0)</f>
        <v>0</v>
      </c>
      <c r="H1830">
        <v>41</v>
      </c>
      <c r="I1830" t="s">
        <v>13</v>
      </c>
      <c r="J1830" t="s">
        <v>23</v>
      </c>
      <c r="K1830" t="s">
        <v>20</v>
      </c>
      <c r="L1830" t="s">
        <v>13</v>
      </c>
      <c r="M1830" t="s">
        <v>21</v>
      </c>
      <c r="N1830">
        <v>101.1</v>
      </c>
      <c r="O1830">
        <v>4016.2</v>
      </c>
      <c r="P1830" t="s">
        <v>14</v>
      </c>
    </row>
    <row r="1831" spans="1:16" x14ac:dyDescent="0.25">
      <c r="A1831" t="s">
        <v>2509</v>
      </c>
      <c r="B1831" t="s">
        <v>19</v>
      </c>
      <c r="C1831">
        <v>1</v>
      </c>
      <c r="D1831" t="s">
        <v>13</v>
      </c>
      <c r="E1831">
        <f>IF(D1831="Yes",1,0)</f>
        <v>1</v>
      </c>
      <c r="F1831" t="s">
        <v>14</v>
      </c>
      <c r="G1831">
        <f>IF(Table1[[#This Row],[Dependents]]="Yes",1,0)</f>
        <v>0</v>
      </c>
      <c r="H1831">
        <v>65</v>
      </c>
      <c r="I1831" t="s">
        <v>13</v>
      </c>
      <c r="J1831" t="s">
        <v>23</v>
      </c>
      <c r="K1831" t="s">
        <v>20</v>
      </c>
      <c r="L1831" t="s">
        <v>13</v>
      </c>
      <c r="M1831" t="s">
        <v>21</v>
      </c>
      <c r="N1831">
        <v>70.95</v>
      </c>
      <c r="O1831">
        <v>4555.2</v>
      </c>
      <c r="P1831" t="s">
        <v>14</v>
      </c>
    </row>
    <row r="1832" spans="1:16" x14ac:dyDescent="0.25">
      <c r="A1832" t="s">
        <v>2517</v>
      </c>
      <c r="B1832" t="s">
        <v>19</v>
      </c>
      <c r="C1832">
        <v>0</v>
      </c>
      <c r="D1832" t="s">
        <v>14</v>
      </c>
      <c r="E1832">
        <f>IF(D1832="Yes",1,0)</f>
        <v>0</v>
      </c>
      <c r="F1832" t="s">
        <v>14</v>
      </c>
      <c r="G1832">
        <f>IF(Table1[[#This Row],[Dependents]]="Yes",1,0)</f>
        <v>0</v>
      </c>
      <c r="H1832">
        <v>37</v>
      </c>
      <c r="I1832" t="s">
        <v>13</v>
      </c>
      <c r="J1832" t="s">
        <v>23</v>
      </c>
      <c r="K1832" t="s">
        <v>16</v>
      </c>
      <c r="L1832" t="s">
        <v>13</v>
      </c>
      <c r="M1832" t="s">
        <v>17</v>
      </c>
      <c r="N1832">
        <v>91.15</v>
      </c>
      <c r="O1832">
        <v>3369.25</v>
      </c>
      <c r="P1832" t="s">
        <v>14</v>
      </c>
    </row>
    <row r="1833" spans="1:16" x14ac:dyDescent="0.25">
      <c r="A1833" t="s">
        <v>1855</v>
      </c>
      <c r="B1833" t="s">
        <v>12</v>
      </c>
      <c r="C1833">
        <v>1</v>
      </c>
      <c r="D1833" t="s">
        <v>13</v>
      </c>
      <c r="E1833">
        <f>IF(D1833="Yes",1,0)</f>
        <v>1</v>
      </c>
      <c r="F1833" t="s">
        <v>14</v>
      </c>
      <c r="G1833">
        <f>IF(Table1[[#This Row],[Dependents]]="Yes",1,0)</f>
        <v>0</v>
      </c>
      <c r="H1833">
        <v>70</v>
      </c>
      <c r="I1833" t="s">
        <v>13</v>
      </c>
      <c r="J1833" t="s">
        <v>15</v>
      </c>
      <c r="K1833" t="s">
        <v>30</v>
      </c>
      <c r="L1833" t="s">
        <v>13</v>
      </c>
      <c r="M1833" t="s">
        <v>21</v>
      </c>
      <c r="N1833">
        <v>92.2</v>
      </c>
      <c r="O1833">
        <v>6474.45</v>
      </c>
      <c r="P1833" t="s">
        <v>14</v>
      </c>
    </row>
    <row r="1834" spans="1:16" x14ac:dyDescent="0.25">
      <c r="A1834" t="s">
        <v>2519</v>
      </c>
      <c r="B1834" t="s">
        <v>19</v>
      </c>
      <c r="C1834">
        <v>0</v>
      </c>
      <c r="D1834" t="s">
        <v>14</v>
      </c>
      <c r="E1834">
        <f>IF(D1834="Yes",1,0)</f>
        <v>0</v>
      </c>
      <c r="F1834" t="s">
        <v>14</v>
      </c>
      <c r="G1834">
        <f>IF(Table1[[#This Row],[Dependents]]="Yes",1,0)</f>
        <v>0</v>
      </c>
      <c r="H1834">
        <v>4</v>
      </c>
      <c r="I1834" t="s">
        <v>13</v>
      </c>
      <c r="J1834" t="s">
        <v>15</v>
      </c>
      <c r="K1834" t="s">
        <v>16</v>
      </c>
      <c r="L1834" t="s">
        <v>13</v>
      </c>
      <c r="M1834" t="s">
        <v>17</v>
      </c>
      <c r="N1834">
        <v>45.9</v>
      </c>
      <c r="O1834">
        <v>199.75</v>
      </c>
      <c r="P1834" t="s">
        <v>14</v>
      </c>
    </row>
    <row r="1835" spans="1:16" x14ac:dyDescent="0.25">
      <c r="A1835" t="s">
        <v>2520</v>
      </c>
      <c r="B1835" t="s">
        <v>19</v>
      </c>
      <c r="C1835">
        <v>0</v>
      </c>
      <c r="D1835" t="s">
        <v>13</v>
      </c>
      <c r="E1835">
        <f>IF(D1835="Yes",1,0)</f>
        <v>1</v>
      </c>
      <c r="F1835" t="s">
        <v>13</v>
      </c>
      <c r="G1835">
        <f>IF(Table1[[#This Row],[Dependents]]="Yes",1,0)</f>
        <v>1</v>
      </c>
      <c r="H1835">
        <v>72</v>
      </c>
      <c r="I1835" t="s">
        <v>13</v>
      </c>
      <c r="J1835" t="s">
        <v>14</v>
      </c>
      <c r="K1835" t="s">
        <v>30</v>
      </c>
      <c r="L1835" t="s">
        <v>13</v>
      </c>
      <c r="M1835" t="s">
        <v>25</v>
      </c>
      <c r="N1835">
        <v>25.1</v>
      </c>
      <c r="O1835">
        <v>1790.8</v>
      </c>
      <c r="P1835" t="s">
        <v>14</v>
      </c>
    </row>
    <row r="1836" spans="1:16" x14ac:dyDescent="0.25">
      <c r="A1836" t="s">
        <v>2523</v>
      </c>
      <c r="B1836" t="s">
        <v>19</v>
      </c>
      <c r="C1836">
        <v>0</v>
      </c>
      <c r="D1836" t="s">
        <v>13</v>
      </c>
      <c r="E1836">
        <f>IF(D1836="Yes",1,0)</f>
        <v>1</v>
      </c>
      <c r="F1836" t="s">
        <v>13</v>
      </c>
      <c r="G1836">
        <f>IF(Table1[[#This Row],[Dependents]]="Yes",1,0)</f>
        <v>1</v>
      </c>
      <c r="H1836">
        <v>8</v>
      </c>
      <c r="I1836" t="s">
        <v>13</v>
      </c>
      <c r="J1836" t="s">
        <v>15</v>
      </c>
      <c r="K1836" t="s">
        <v>16</v>
      </c>
      <c r="L1836" t="s">
        <v>13</v>
      </c>
      <c r="M1836" t="s">
        <v>25</v>
      </c>
      <c r="N1836">
        <v>51.3</v>
      </c>
      <c r="O1836">
        <v>411.6</v>
      </c>
      <c r="P1836" t="s">
        <v>14</v>
      </c>
    </row>
    <row r="1837" spans="1:16" x14ac:dyDescent="0.25">
      <c r="A1837" t="s">
        <v>1859</v>
      </c>
      <c r="B1837" t="s">
        <v>12</v>
      </c>
      <c r="C1837">
        <v>0</v>
      </c>
      <c r="D1837" t="s">
        <v>13</v>
      </c>
      <c r="E1837">
        <f>IF(D1837="Yes",1,0)</f>
        <v>1</v>
      </c>
      <c r="F1837" t="s">
        <v>13</v>
      </c>
      <c r="G1837">
        <f>IF(Table1[[#This Row],[Dependents]]="Yes",1,0)</f>
        <v>1</v>
      </c>
      <c r="H1837">
        <v>65</v>
      </c>
      <c r="I1837" t="s">
        <v>13</v>
      </c>
      <c r="J1837" t="s">
        <v>14</v>
      </c>
      <c r="K1837" t="s">
        <v>30</v>
      </c>
      <c r="L1837" t="s">
        <v>14</v>
      </c>
      <c r="M1837" t="s">
        <v>25</v>
      </c>
      <c r="N1837">
        <v>26</v>
      </c>
      <c r="O1837">
        <v>1654.85</v>
      </c>
      <c r="P1837" t="s">
        <v>14</v>
      </c>
    </row>
    <row r="1838" spans="1:16" x14ac:dyDescent="0.25">
      <c r="A1838" t="s">
        <v>1860</v>
      </c>
      <c r="B1838" t="s">
        <v>12</v>
      </c>
      <c r="C1838">
        <v>0</v>
      </c>
      <c r="D1838" t="s">
        <v>14</v>
      </c>
      <c r="E1838">
        <f>IF(D1838="Yes",1,0)</f>
        <v>0</v>
      </c>
      <c r="F1838" t="s">
        <v>14</v>
      </c>
      <c r="G1838">
        <f>IF(Table1[[#This Row],[Dependents]]="Yes",1,0)</f>
        <v>0</v>
      </c>
      <c r="H1838">
        <v>70</v>
      </c>
      <c r="I1838" t="s">
        <v>13</v>
      </c>
      <c r="J1838" t="s">
        <v>23</v>
      </c>
      <c r="K1838" t="s">
        <v>30</v>
      </c>
      <c r="L1838" t="s">
        <v>13</v>
      </c>
      <c r="M1838" t="s">
        <v>25</v>
      </c>
      <c r="N1838">
        <v>111.95</v>
      </c>
      <c r="O1838">
        <v>7795.95</v>
      </c>
      <c r="P1838" t="s">
        <v>14</v>
      </c>
    </row>
    <row r="1839" spans="1:16" x14ac:dyDescent="0.25">
      <c r="A1839" t="s">
        <v>1861</v>
      </c>
      <c r="B1839" t="s">
        <v>12</v>
      </c>
      <c r="C1839">
        <v>0</v>
      </c>
      <c r="D1839" t="s">
        <v>13</v>
      </c>
      <c r="E1839">
        <f>IF(D1839="Yes",1,0)</f>
        <v>1</v>
      </c>
      <c r="F1839" t="s">
        <v>13</v>
      </c>
      <c r="G1839">
        <f>IF(Table1[[#This Row],[Dependents]]="Yes",1,0)</f>
        <v>1</v>
      </c>
      <c r="H1839">
        <v>72</v>
      </c>
      <c r="I1839" t="s">
        <v>14</v>
      </c>
      <c r="J1839" t="s">
        <v>15</v>
      </c>
      <c r="K1839" t="s">
        <v>30</v>
      </c>
      <c r="L1839" t="s">
        <v>13</v>
      </c>
      <c r="M1839" t="s">
        <v>25</v>
      </c>
      <c r="N1839">
        <v>53.8</v>
      </c>
      <c r="O1839">
        <v>3952.45</v>
      </c>
      <c r="P1839" t="s">
        <v>14</v>
      </c>
    </row>
    <row r="1840" spans="1:16" x14ac:dyDescent="0.25">
      <c r="A1840" t="s">
        <v>2527</v>
      </c>
      <c r="B1840" t="s">
        <v>19</v>
      </c>
      <c r="C1840">
        <v>1</v>
      </c>
      <c r="D1840" t="s">
        <v>13</v>
      </c>
      <c r="E1840">
        <f>IF(D1840="Yes",1,0)</f>
        <v>1</v>
      </c>
      <c r="F1840" t="s">
        <v>14</v>
      </c>
      <c r="G1840">
        <f>IF(Table1[[#This Row],[Dependents]]="Yes",1,0)</f>
        <v>0</v>
      </c>
      <c r="H1840">
        <v>65</v>
      </c>
      <c r="I1840" t="s">
        <v>13</v>
      </c>
      <c r="J1840" t="s">
        <v>23</v>
      </c>
      <c r="K1840" t="s">
        <v>20</v>
      </c>
      <c r="L1840" t="s">
        <v>13</v>
      </c>
      <c r="M1840" t="s">
        <v>17</v>
      </c>
      <c r="N1840">
        <v>100.75</v>
      </c>
      <c r="O1840">
        <v>6674.65</v>
      </c>
      <c r="P1840" t="s">
        <v>14</v>
      </c>
    </row>
    <row r="1841" spans="1:16" x14ac:dyDescent="0.25">
      <c r="A1841" t="s">
        <v>2530</v>
      </c>
      <c r="B1841" t="s">
        <v>19</v>
      </c>
      <c r="C1841">
        <v>0</v>
      </c>
      <c r="D1841" t="s">
        <v>13</v>
      </c>
      <c r="E1841">
        <f>IF(D1841="Yes",1,0)</f>
        <v>1</v>
      </c>
      <c r="F1841" t="s">
        <v>14</v>
      </c>
      <c r="G1841">
        <f>IF(Table1[[#This Row],[Dependents]]="Yes",1,0)</f>
        <v>0</v>
      </c>
      <c r="H1841">
        <v>70</v>
      </c>
      <c r="I1841" t="s">
        <v>13</v>
      </c>
      <c r="J1841" t="s">
        <v>14</v>
      </c>
      <c r="K1841" t="s">
        <v>30</v>
      </c>
      <c r="L1841" t="s">
        <v>14</v>
      </c>
      <c r="M1841" t="s">
        <v>25</v>
      </c>
      <c r="N1841">
        <v>19.850000000000001</v>
      </c>
      <c r="O1841">
        <v>1433.8</v>
      </c>
      <c r="P1841" t="s">
        <v>14</v>
      </c>
    </row>
    <row r="1842" spans="1:16" x14ac:dyDescent="0.25">
      <c r="A1842" t="s">
        <v>1864</v>
      </c>
      <c r="B1842" t="s">
        <v>12</v>
      </c>
      <c r="C1842">
        <v>0</v>
      </c>
      <c r="D1842" t="s">
        <v>13</v>
      </c>
      <c r="E1842">
        <f>IF(D1842="Yes",1,0)</f>
        <v>1</v>
      </c>
      <c r="F1842" t="s">
        <v>14</v>
      </c>
      <c r="G1842">
        <f>IF(Table1[[#This Row],[Dependents]]="Yes",1,0)</f>
        <v>0</v>
      </c>
      <c r="H1842">
        <v>12</v>
      </c>
      <c r="I1842" t="s">
        <v>13</v>
      </c>
      <c r="J1842" t="s">
        <v>15</v>
      </c>
      <c r="K1842" t="s">
        <v>20</v>
      </c>
      <c r="L1842" t="s">
        <v>14</v>
      </c>
      <c r="M1842" t="s">
        <v>17</v>
      </c>
      <c r="N1842">
        <v>78.849999999999994</v>
      </c>
      <c r="O1842">
        <v>876.75</v>
      </c>
      <c r="P1842" t="s">
        <v>14</v>
      </c>
    </row>
    <row r="1843" spans="1:16" x14ac:dyDescent="0.25">
      <c r="A1843" t="s">
        <v>1865</v>
      </c>
      <c r="B1843" t="s">
        <v>12</v>
      </c>
      <c r="C1843">
        <v>0</v>
      </c>
      <c r="D1843" t="s">
        <v>13</v>
      </c>
      <c r="E1843">
        <f>IF(D1843="Yes",1,0)</f>
        <v>1</v>
      </c>
      <c r="F1843" t="s">
        <v>13</v>
      </c>
      <c r="G1843">
        <f>IF(Table1[[#This Row],[Dependents]]="Yes",1,0)</f>
        <v>1</v>
      </c>
      <c r="H1843">
        <v>62</v>
      </c>
      <c r="I1843" t="s">
        <v>13</v>
      </c>
      <c r="J1843" t="s">
        <v>15</v>
      </c>
      <c r="K1843" t="s">
        <v>20</v>
      </c>
      <c r="L1843" t="s">
        <v>13</v>
      </c>
      <c r="M1843" t="s">
        <v>21</v>
      </c>
      <c r="N1843">
        <v>70.75</v>
      </c>
      <c r="O1843">
        <v>4263.45</v>
      </c>
      <c r="P1843" t="s">
        <v>14</v>
      </c>
    </row>
    <row r="1844" spans="1:16" x14ac:dyDescent="0.25">
      <c r="A1844" t="s">
        <v>2531</v>
      </c>
      <c r="B1844" t="s">
        <v>19</v>
      </c>
      <c r="C1844">
        <v>0</v>
      </c>
      <c r="D1844" t="s">
        <v>14</v>
      </c>
      <c r="E1844">
        <f>IF(D1844="Yes",1,0)</f>
        <v>0</v>
      </c>
      <c r="F1844" t="s">
        <v>14</v>
      </c>
      <c r="G1844">
        <f>IF(Table1[[#This Row],[Dependents]]="Yes",1,0)</f>
        <v>0</v>
      </c>
      <c r="H1844">
        <v>19</v>
      </c>
      <c r="I1844" t="s">
        <v>13</v>
      </c>
      <c r="J1844" t="s">
        <v>15</v>
      </c>
      <c r="K1844" t="s">
        <v>16</v>
      </c>
      <c r="L1844" t="s">
        <v>13</v>
      </c>
      <c r="M1844" t="s">
        <v>21</v>
      </c>
      <c r="N1844">
        <v>45</v>
      </c>
      <c r="O1844">
        <v>865.85</v>
      </c>
      <c r="P1844" t="s">
        <v>14</v>
      </c>
    </row>
    <row r="1845" spans="1:16" x14ac:dyDescent="0.25">
      <c r="A1845" t="s">
        <v>1867</v>
      </c>
      <c r="B1845" t="s">
        <v>12</v>
      </c>
      <c r="C1845">
        <v>0</v>
      </c>
      <c r="D1845" t="s">
        <v>13</v>
      </c>
      <c r="E1845">
        <f>IF(D1845="Yes",1,0)</f>
        <v>1</v>
      </c>
      <c r="F1845" t="s">
        <v>13</v>
      </c>
      <c r="G1845">
        <f>IF(Table1[[#This Row],[Dependents]]="Yes",1,0)</f>
        <v>1</v>
      </c>
      <c r="H1845">
        <v>56</v>
      </c>
      <c r="I1845" t="s">
        <v>13</v>
      </c>
      <c r="J1845" t="s">
        <v>14</v>
      </c>
      <c r="K1845" t="s">
        <v>30</v>
      </c>
      <c r="L1845" t="s">
        <v>14</v>
      </c>
      <c r="M1845" t="s">
        <v>27</v>
      </c>
      <c r="N1845">
        <v>20.05</v>
      </c>
      <c r="O1845">
        <v>1090.0999999999999</v>
      </c>
      <c r="P1845" t="s">
        <v>14</v>
      </c>
    </row>
    <row r="1846" spans="1:16" x14ac:dyDescent="0.25">
      <c r="A1846" t="s">
        <v>1868</v>
      </c>
      <c r="B1846" t="s">
        <v>12</v>
      </c>
      <c r="C1846">
        <v>0</v>
      </c>
      <c r="D1846" t="s">
        <v>14</v>
      </c>
      <c r="E1846">
        <f>IF(D1846="Yes",1,0)</f>
        <v>0</v>
      </c>
      <c r="F1846" t="s">
        <v>14</v>
      </c>
      <c r="G1846">
        <f>IF(Table1[[#This Row],[Dependents]]="Yes",1,0)</f>
        <v>0</v>
      </c>
      <c r="H1846">
        <v>12</v>
      </c>
      <c r="I1846" t="s">
        <v>13</v>
      </c>
      <c r="J1846" t="s">
        <v>14</v>
      </c>
      <c r="K1846" t="s">
        <v>16</v>
      </c>
      <c r="L1846" t="s">
        <v>14</v>
      </c>
      <c r="M1846" t="s">
        <v>21</v>
      </c>
      <c r="N1846">
        <v>19.45</v>
      </c>
      <c r="O1846">
        <v>227.45</v>
      </c>
      <c r="P1846" t="s">
        <v>14</v>
      </c>
    </row>
    <row r="1847" spans="1:16" x14ac:dyDescent="0.25">
      <c r="A1847" t="s">
        <v>1869</v>
      </c>
      <c r="B1847" t="s">
        <v>12</v>
      </c>
      <c r="C1847">
        <v>0</v>
      </c>
      <c r="D1847" t="s">
        <v>13</v>
      </c>
      <c r="E1847">
        <f>IF(D1847="Yes",1,0)</f>
        <v>1</v>
      </c>
      <c r="F1847" t="s">
        <v>14</v>
      </c>
      <c r="G1847">
        <f>IF(Table1[[#This Row],[Dependents]]="Yes",1,0)</f>
        <v>0</v>
      </c>
      <c r="H1847">
        <v>47</v>
      </c>
      <c r="I1847" t="s">
        <v>13</v>
      </c>
      <c r="J1847" t="s">
        <v>14</v>
      </c>
      <c r="K1847" t="s">
        <v>20</v>
      </c>
      <c r="L1847" t="s">
        <v>14</v>
      </c>
      <c r="M1847" t="s">
        <v>17</v>
      </c>
      <c r="N1847">
        <v>26.9</v>
      </c>
      <c r="O1847">
        <v>1250.8499999999999</v>
      </c>
      <c r="P1847" t="s">
        <v>14</v>
      </c>
    </row>
    <row r="1848" spans="1:16" x14ac:dyDescent="0.25">
      <c r="A1848" t="s">
        <v>1870</v>
      </c>
      <c r="B1848" t="s">
        <v>12</v>
      </c>
      <c r="C1848">
        <v>0</v>
      </c>
      <c r="D1848" t="s">
        <v>14</v>
      </c>
      <c r="E1848">
        <f>IF(D1848="Yes",1,0)</f>
        <v>0</v>
      </c>
      <c r="F1848" t="s">
        <v>14</v>
      </c>
      <c r="G1848">
        <f>IF(Table1[[#This Row],[Dependents]]="Yes",1,0)</f>
        <v>0</v>
      </c>
      <c r="H1848">
        <v>18</v>
      </c>
      <c r="I1848" t="s">
        <v>13</v>
      </c>
      <c r="J1848" t="s">
        <v>15</v>
      </c>
      <c r="K1848" t="s">
        <v>16</v>
      </c>
      <c r="L1848" t="s">
        <v>13</v>
      </c>
      <c r="M1848" t="s">
        <v>27</v>
      </c>
      <c r="N1848">
        <v>50</v>
      </c>
      <c r="O1848">
        <v>892.7</v>
      </c>
      <c r="P1848" t="s">
        <v>14</v>
      </c>
    </row>
    <row r="1849" spans="1:16" x14ac:dyDescent="0.25">
      <c r="A1849" t="s">
        <v>2537</v>
      </c>
      <c r="B1849" t="s">
        <v>19</v>
      </c>
      <c r="C1849">
        <v>0</v>
      </c>
      <c r="D1849" t="s">
        <v>13</v>
      </c>
      <c r="E1849">
        <f>IF(D1849="Yes",1,0)</f>
        <v>1</v>
      </c>
      <c r="F1849" t="s">
        <v>14</v>
      </c>
      <c r="G1849">
        <f>IF(Table1[[#This Row],[Dependents]]="Yes",1,0)</f>
        <v>0</v>
      </c>
      <c r="H1849">
        <v>44</v>
      </c>
      <c r="I1849" t="s">
        <v>13</v>
      </c>
      <c r="J1849" t="s">
        <v>15</v>
      </c>
      <c r="K1849" t="s">
        <v>20</v>
      </c>
      <c r="L1849" t="s">
        <v>13</v>
      </c>
      <c r="M1849" t="s">
        <v>17</v>
      </c>
      <c r="N1849">
        <v>70.95</v>
      </c>
      <c r="O1849">
        <v>3250.45</v>
      </c>
      <c r="P1849" t="s">
        <v>14</v>
      </c>
    </row>
    <row r="1850" spans="1:16" x14ac:dyDescent="0.25">
      <c r="A1850" t="s">
        <v>2538</v>
      </c>
      <c r="B1850" t="s">
        <v>19</v>
      </c>
      <c r="C1850">
        <v>0</v>
      </c>
      <c r="D1850" t="s">
        <v>14</v>
      </c>
      <c r="E1850">
        <f>IF(D1850="Yes",1,0)</f>
        <v>0</v>
      </c>
      <c r="F1850" t="s">
        <v>14</v>
      </c>
      <c r="G1850">
        <f>IF(Table1[[#This Row],[Dependents]]="Yes",1,0)</f>
        <v>0</v>
      </c>
      <c r="H1850">
        <v>2</v>
      </c>
      <c r="I1850" t="s">
        <v>13</v>
      </c>
      <c r="J1850" t="s">
        <v>15</v>
      </c>
      <c r="K1850" t="s">
        <v>16</v>
      </c>
      <c r="L1850" t="s">
        <v>13</v>
      </c>
      <c r="M1850" t="s">
        <v>21</v>
      </c>
      <c r="N1850">
        <v>46.6</v>
      </c>
      <c r="O1850">
        <v>87.9</v>
      </c>
      <c r="P1850" t="s">
        <v>14</v>
      </c>
    </row>
    <row r="1851" spans="1:16" x14ac:dyDescent="0.25">
      <c r="A1851" t="s">
        <v>2540</v>
      </c>
      <c r="B1851" t="s">
        <v>19</v>
      </c>
      <c r="C1851">
        <v>0</v>
      </c>
      <c r="D1851" t="s">
        <v>14</v>
      </c>
      <c r="E1851">
        <f>IF(D1851="Yes",1,0)</f>
        <v>0</v>
      </c>
      <c r="F1851" t="s">
        <v>14</v>
      </c>
      <c r="G1851">
        <f>IF(Table1[[#This Row],[Dependents]]="Yes",1,0)</f>
        <v>0</v>
      </c>
      <c r="H1851">
        <v>25</v>
      </c>
      <c r="I1851" t="s">
        <v>13</v>
      </c>
      <c r="J1851" t="s">
        <v>23</v>
      </c>
      <c r="K1851" t="s">
        <v>16</v>
      </c>
      <c r="L1851" t="s">
        <v>14</v>
      </c>
      <c r="M1851" t="s">
        <v>21</v>
      </c>
      <c r="N1851">
        <v>74.3</v>
      </c>
      <c r="O1851">
        <v>1952.25</v>
      </c>
      <c r="P1851" t="s">
        <v>14</v>
      </c>
    </row>
    <row r="1852" spans="1:16" x14ac:dyDescent="0.25">
      <c r="A1852" t="s">
        <v>2544</v>
      </c>
      <c r="B1852" t="s">
        <v>19</v>
      </c>
      <c r="C1852">
        <v>0</v>
      </c>
      <c r="D1852" t="s">
        <v>14</v>
      </c>
      <c r="E1852">
        <f>IF(D1852="Yes",1,0)</f>
        <v>0</v>
      </c>
      <c r="F1852" t="s">
        <v>14</v>
      </c>
      <c r="G1852">
        <f>IF(Table1[[#This Row],[Dependents]]="Yes",1,0)</f>
        <v>0</v>
      </c>
      <c r="H1852">
        <v>44</v>
      </c>
      <c r="I1852" t="s">
        <v>14</v>
      </c>
      <c r="J1852" t="s">
        <v>15</v>
      </c>
      <c r="K1852" t="s">
        <v>20</v>
      </c>
      <c r="L1852" t="s">
        <v>13</v>
      </c>
      <c r="M1852" t="s">
        <v>17</v>
      </c>
      <c r="N1852">
        <v>54</v>
      </c>
      <c r="O1852">
        <v>2440.25</v>
      </c>
      <c r="P1852" t="s">
        <v>14</v>
      </c>
    </row>
    <row r="1853" spans="1:16" x14ac:dyDescent="0.25">
      <c r="A1853" t="s">
        <v>1875</v>
      </c>
      <c r="B1853" t="s">
        <v>12</v>
      </c>
      <c r="C1853">
        <v>0</v>
      </c>
      <c r="D1853" t="s">
        <v>13</v>
      </c>
      <c r="E1853">
        <f>IF(D1853="Yes",1,0)</f>
        <v>1</v>
      </c>
      <c r="F1853" t="s">
        <v>13</v>
      </c>
      <c r="G1853">
        <f>IF(Table1[[#This Row],[Dependents]]="Yes",1,0)</f>
        <v>1</v>
      </c>
      <c r="H1853">
        <v>71</v>
      </c>
      <c r="I1853" t="s">
        <v>13</v>
      </c>
      <c r="J1853" t="s">
        <v>23</v>
      </c>
      <c r="K1853" t="s">
        <v>30</v>
      </c>
      <c r="L1853" t="s">
        <v>13</v>
      </c>
      <c r="M1853" t="s">
        <v>25</v>
      </c>
      <c r="N1853">
        <v>99</v>
      </c>
      <c r="O1853">
        <v>7061.65</v>
      </c>
      <c r="P1853" t="s">
        <v>14</v>
      </c>
    </row>
    <row r="1854" spans="1:16" x14ac:dyDescent="0.25">
      <c r="A1854" t="s">
        <v>2545</v>
      </c>
      <c r="B1854" t="s">
        <v>19</v>
      </c>
      <c r="C1854">
        <v>0</v>
      </c>
      <c r="D1854" t="s">
        <v>14</v>
      </c>
      <c r="E1854">
        <f>IF(D1854="Yes",1,0)</f>
        <v>0</v>
      </c>
      <c r="F1854" t="s">
        <v>14</v>
      </c>
      <c r="G1854">
        <f>IF(Table1[[#This Row],[Dependents]]="Yes",1,0)</f>
        <v>0</v>
      </c>
      <c r="H1854">
        <v>66</v>
      </c>
      <c r="I1854" t="s">
        <v>13</v>
      </c>
      <c r="J1854" t="s">
        <v>23</v>
      </c>
      <c r="K1854" t="s">
        <v>20</v>
      </c>
      <c r="L1854" t="s">
        <v>13</v>
      </c>
      <c r="M1854" t="s">
        <v>17</v>
      </c>
      <c r="N1854">
        <v>104.25</v>
      </c>
      <c r="O1854">
        <v>6860.6</v>
      </c>
      <c r="P1854" t="s">
        <v>14</v>
      </c>
    </row>
    <row r="1855" spans="1:16" x14ac:dyDescent="0.25">
      <c r="A1855" t="s">
        <v>2546</v>
      </c>
      <c r="B1855" t="s">
        <v>19</v>
      </c>
      <c r="C1855">
        <v>0</v>
      </c>
      <c r="D1855" t="s">
        <v>13</v>
      </c>
      <c r="E1855">
        <f>IF(D1855="Yes",1,0)</f>
        <v>1</v>
      </c>
      <c r="F1855" t="s">
        <v>13</v>
      </c>
      <c r="G1855">
        <f>IF(Table1[[#This Row],[Dependents]]="Yes",1,0)</f>
        <v>1</v>
      </c>
      <c r="H1855">
        <v>68</v>
      </c>
      <c r="I1855" t="s">
        <v>13</v>
      </c>
      <c r="J1855" t="s">
        <v>14</v>
      </c>
      <c r="K1855" t="s">
        <v>30</v>
      </c>
      <c r="L1855" t="s">
        <v>14</v>
      </c>
      <c r="M1855" t="s">
        <v>21</v>
      </c>
      <c r="N1855">
        <v>19.95</v>
      </c>
      <c r="O1855">
        <v>1377.7</v>
      </c>
      <c r="P1855" t="s">
        <v>14</v>
      </c>
    </row>
    <row r="1856" spans="1:16" x14ac:dyDescent="0.25">
      <c r="A1856" t="s">
        <v>1878</v>
      </c>
      <c r="B1856" t="s">
        <v>12</v>
      </c>
      <c r="C1856">
        <v>0</v>
      </c>
      <c r="D1856" t="s">
        <v>13</v>
      </c>
      <c r="E1856">
        <f>IF(D1856="Yes",1,0)</f>
        <v>1</v>
      </c>
      <c r="F1856" t="s">
        <v>13</v>
      </c>
      <c r="G1856">
        <f>IF(Table1[[#This Row],[Dependents]]="Yes",1,0)</f>
        <v>1</v>
      </c>
      <c r="H1856">
        <v>13</v>
      </c>
      <c r="I1856" t="s">
        <v>13</v>
      </c>
      <c r="J1856" t="s">
        <v>14</v>
      </c>
      <c r="K1856" t="s">
        <v>30</v>
      </c>
      <c r="L1856" t="s">
        <v>13</v>
      </c>
      <c r="M1856" t="s">
        <v>21</v>
      </c>
      <c r="N1856">
        <v>25</v>
      </c>
      <c r="O1856">
        <v>332.5</v>
      </c>
      <c r="P1856" t="s">
        <v>14</v>
      </c>
    </row>
    <row r="1857" spans="1:16" x14ac:dyDescent="0.25">
      <c r="A1857" t="s">
        <v>1879</v>
      </c>
      <c r="B1857" t="s">
        <v>12</v>
      </c>
      <c r="C1857">
        <v>0</v>
      </c>
      <c r="D1857" t="s">
        <v>13</v>
      </c>
      <c r="E1857">
        <f>IF(D1857="Yes",1,0)</f>
        <v>1</v>
      </c>
      <c r="F1857" t="s">
        <v>13</v>
      </c>
      <c r="G1857">
        <f>IF(Table1[[#This Row],[Dependents]]="Yes",1,0)</f>
        <v>1</v>
      </c>
      <c r="H1857">
        <v>65</v>
      </c>
      <c r="I1857" t="s">
        <v>13</v>
      </c>
      <c r="J1857" t="s">
        <v>15</v>
      </c>
      <c r="K1857" t="s">
        <v>30</v>
      </c>
      <c r="L1857" t="s">
        <v>14</v>
      </c>
      <c r="M1857" t="s">
        <v>21</v>
      </c>
      <c r="N1857">
        <v>91.55</v>
      </c>
      <c r="O1857">
        <v>5963.95</v>
      </c>
      <c r="P1857" t="s">
        <v>14</v>
      </c>
    </row>
    <row r="1858" spans="1:16" x14ac:dyDescent="0.25">
      <c r="A1858" t="s">
        <v>2547</v>
      </c>
      <c r="B1858" t="s">
        <v>19</v>
      </c>
      <c r="C1858">
        <v>0</v>
      </c>
      <c r="D1858" t="s">
        <v>14</v>
      </c>
      <c r="E1858">
        <f>IF(D1858="Yes",1,0)</f>
        <v>0</v>
      </c>
      <c r="F1858" t="s">
        <v>14</v>
      </c>
      <c r="G1858">
        <f>IF(Table1[[#This Row],[Dependents]]="Yes",1,0)</f>
        <v>0</v>
      </c>
      <c r="H1858">
        <v>19</v>
      </c>
      <c r="I1858" t="s">
        <v>13</v>
      </c>
      <c r="J1858" t="s">
        <v>23</v>
      </c>
      <c r="K1858" t="s">
        <v>16</v>
      </c>
      <c r="L1858" t="s">
        <v>13</v>
      </c>
      <c r="M1858" t="s">
        <v>17</v>
      </c>
      <c r="N1858">
        <v>84.75</v>
      </c>
      <c r="O1858">
        <v>1651.95</v>
      </c>
      <c r="P1858" t="s">
        <v>14</v>
      </c>
    </row>
    <row r="1859" spans="1:16" x14ac:dyDescent="0.25">
      <c r="A1859" t="s">
        <v>1881</v>
      </c>
      <c r="B1859" t="s">
        <v>12</v>
      </c>
      <c r="C1859">
        <v>0</v>
      </c>
      <c r="D1859" t="s">
        <v>13</v>
      </c>
      <c r="E1859">
        <f>IF(D1859="Yes",1,0)</f>
        <v>1</v>
      </c>
      <c r="F1859" t="s">
        <v>14</v>
      </c>
      <c r="G1859">
        <f>IF(Table1[[#This Row],[Dependents]]="Yes",1,0)</f>
        <v>0</v>
      </c>
      <c r="H1859">
        <v>72</v>
      </c>
      <c r="I1859" t="s">
        <v>13</v>
      </c>
      <c r="J1859" t="s">
        <v>14</v>
      </c>
      <c r="K1859" t="s">
        <v>30</v>
      </c>
      <c r="L1859" t="s">
        <v>14</v>
      </c>
      <c r="M1859" t="s">
        <v>25</v>
      </c>
      <c r="N1859">
        <v>24.85</v>
      </c>
      <c r="O1859">
        <v>1871.85</v>
      </c>
      <c r="P1859" t="s">
        <v>14</v>
      </c>
    </row>
    <row r="1860" spans="1:16" x14ac:dyDescent="0.25">
      <c r="A1860" t="s">
        <v>2548</v>
      </c>
      <c r="B1860" t="s">
        <v>19</v>
      </c>
      <c r="C1860">
        <v>0</v>
      </c>
      <c r="D1860" t="s">
        <v>14</v>
      </c>
      <c r="E1860">
        <f>IF(D1860="Yes",1,0)</f>
        <v>0</v>
      </c>
      <c r="F1860" t="s">
        <v>14</v>
      </c>
      <c r="G1860">
        <f>IF(Table1[[#This Row],[Dependents]]="Yes",1,0)</f>
        <v>0</v>
      </c>
      <c r="H1860">
        <v>4</v>
      </c>
      <c r="I1860" t="s">
        <v>13</v>
      </c>
      <c r="J1860" t="s">
        <v>14</v>
      </c>
      <c r="K1860" t="s">
        <v>16</v>
      </c>
      <c r="L1860" t="s">
        <v>14</v>
      </c>
      <c r="M1860" t="s">
        <v>27</v>
      </c>
      <c r="N1860">
        <v>19.75</v>
      </c>
      <c r="O1860">
        <v>78.3</v>
      </c>
      <c r="P1860" t="s">
        <v>14</v>
      </c>
    </row>
    <row r="1861" spans="1:16" x14ac:dyDescent="0.25">
      <c r="A1861" t="s">
        <v>1883</v>
      </c>
      <c r="B1861" t="s">
        <v>12</v>
      </c>
      <c r="C1861">
        <v>0</v>
      </c>
      <c r="D1861" t="s">
        <v>13</v>
      </c>
      <c r="E1861">
        <f>IF(D1861="Yes",1,0)</f>
        <v>1</v>
      </c>
      <c r="F1861" t="s">
        <v>13</v>
      </c>
      <c r="G1861">
        <f>IF(Table1[[#This Row],[Dependents]]="Yes",1,0)</f>
        <v>1</v>
      </c>
      <c r="H1861">
        <v>42</v>
      </c>
      <c r="I1861" t="s">
        <v>13</v>
      </c>
      <c r="J1861" t="s">
        <v>23</v>
      </c>
      <c r="K1861" t="s">
        <v>30</v>
      </c>
      <c r="L1861" t="s">
        <v>13</v>
      </c>
      <c r="M1861" t="s">
        <v>17</v>
      </c>
      <c r="N1861">
        <v>100.4</v>
      </c>
      <c r="O1861">
        <v>4303.6499999999996</v>
      </c>
      <c r="P1861" t="s">
        <v>14</v>
      </c>
    </row>
    <row r="1862" spans="1:16" x14ac:dyDescent="0.25">
      <c r="A1862" t="s">
        <v>1884</v>
      </c>
      <c r="B1862" t="s">
        <v>12</v>
      </c>
      <c r="C1862">
        <v>0</v>
      </c>
      <c r="D1862" t="s">
        <v>14</v>
      </c>
      <c r="E1862">
        <f>IF(D1862="Yes",1,0)</f>
        <v>0</v>
      </c>
      <c r="F1862" t="s">
        <v>14</v>
      </c>
      <c r="G1862">
        <f>IF(Table1[[#This Row],[Dependents]]="Yes",1,0)</f>
        <v>0</v>
      </c>
      <c r="H1862">
        <v>1</v>
      </c>
      <c r="I1862" t="s">
        <v>13</v>
      </c>
      <c r="J1862" t="s">
        <v>15</v>
      </c>
      <c r="K1862" t="s">
        <v>16</v>
      </c>
      <c r="L1862" t="s">
        <v>13</v>
      </c>
      <c r="M1862" t="s">
        <v>27</v>
      </c>
      <c r="N1862">
        <v>54.75</v>
      </c>
      <c r="O1862">
        <v>54.75</v>
      </c>
      <c r="P1862" t="s">
        <v>13</v>
      </c>
    </row>
    <row r="1863" spans="1:16" x14ac:dyDescent="0.25">
      <c r="A1863" t="s">
        <v>2549</v>
      </c>
      <c r="B1863" t="s">
        <v>19</v>
      </c>
      <c r="C1863">
        <v>0</v>
      </c>
      <c r="D1863" t="s">
        <v>14</v>
      </c>
      <c r="E1863">
        <f>IF(D1863="Yes",1,0)</f>
        <v>0</v>
      </c>
      <c r="F1863" t="s">
        <v>14</v>
      </c>
      <c r="G1863">
        <f>IF(Table1[[#This Row],[Dependents]]="Yes",1,0)</f>
        <v>0</v>
      </c>
      <c r="H1863">
        <v>1</v>
      </c>
      <c r="I1863" t="s">
        <v>13</v>
      </c>
      <c r="J1863" t="s">
        <v>15</v>
      </c>
      <c r="K1863" t="s">
        <v>16</v>
      </c>
      <c r="L1863" t="s">
        <v>13</v>
      </c>
      <c r="M1863" t="s">
        <v>27</v>
      </c>
      <c r="N1863">
        <v>44.9</v>
      </c>
      <c r="O1863">
        <v>44.9</v>
      </c>
      <c r="P1863" t="s">
        <v>14</v>
      </c>
    </row>
    <row r="1864" spans="1:16" x14ac:dyDescent="0.25">
      <c r="A1864" t="s">
        <v>1886</v>
      </c>
      <c r="B1864" t="s">
        <v>12</v>
      </c>
      <c r="C1864">
        <v>0</v>
      </c>
      <c r="D1864" t="s">
        <v>14</v>
      </c>
      <c r="E1864">
        <f>IF(D1864="Yes",1,0)</f>
        <v>0</v>
      </c>
      <c r="F1864" t="s">
        <v>14</v>
      </c>
      <c r="G1864">
        <f>IF(Table1[[#This Row],[Dependents]]="Yes",1,0)</f>
        <v>0</v>
      </c>
      <c r="H1864">
        <v>35</v>
      </c>
      <c r="I1864" t="s">
        <v>13</v>
      </c>
      <c r="J1864" t="s">
        <v>14</v>
      </c>
      <c r="K1864" t="s">
        <v>16</v>
      </c>
      <c r="L1864" t="s">
        <v>14</v>
      </c>
      <c r="M1864" t="s">
        <v>21</v>
      </c>
      <c r="N1864">
        <v>19.25</v>
      </c>
      <c r="O1864">
        <v>617.65</v>
      </c>
      <c r="P1864" t="s">
        <v>14</v>
      </c>
    </row>
    <row r="1865" spans="1:16" x14ac:dyDescent="0.25">
      <c r="A1865" t="s">
        <v>1887</v>
      </c>
      <c r="B1865" t="s">
        <v>12</v>
      </c>
      <c r="C1865">
        <v>0</v>
      </c>
      <c r="D1865" t="s">
        <v>13</v>
      </c>
      <c r="E1865">
        <f>IF(D1865="Yes",1,0)</f>
        <v>1</v>
      </c>
      <c r="F1865" t="s">
        <v>13</v>
      </c>
      <c r="G1865">
        <f>IF(Table1[[#This Row],[Dependents]]="Yes",1,0)</f>
        <v>1</v>
      </c>
      <c r="H1865">
        <v>53</v>
      </c>
      <c r="I1865" t="s">
        <v>13</v>
      </c>
      <c r="J1865" t="s">
        <v>23</v>
      </c>
      <c r="K1865" t="s">
        <v>16</v>
      </c>
      <c r="L1865" t="s">
        <v>13</v>
      </c>
      <c r="M1865" t="s">
        <v>21</v>
      </c>
      <c r="N1865">
        <v>108.25</v>
      </c>
      <c r="O1865">
        <v>5935.1</v>
      </c>
      <c r="P1865" t="s">
        <v>14</v>
      </c>
    </row>
    <row r="1866" spans="1:16" x14ac:dyDescent="0.25">
      <c r="A1866" t="s">
        <v>1888</v>
      </c>
      <c r="B1866" t="s">
        <v>12</v>
      </c>
      <c r="C1866">
        <v>1</v>
      </c>
      <c r="D1866" t="s">
        <v>14</v>
      </c>
      <c r="E1866">
        <f>IF(D1866="Yes",1,0)</f>
        <v>0</v>
      </c>
      <c r="F1866" t="s">
        <v>13</v>
      </c>
      <c r="G1866">
        <f>IF(Table1[[#This Row],[Dependents]]="Yes",1,0)</f>
        <v>1</v>
      </c>
      <c r="H1866">
        <v>30</v>
      </c>
      <c r="I1866" t="s">
        <v>13</v>
      </c>
      <c r="J1866" t="s">
        <v>23</v>
      </c>
      <c r="K1866" t="s">
        <v>16</v>
      </c>
      <c r="L1866" t="s">
        <v>13</v>
      </c>
      <c r="M1866" t="s">
        <v>17</v>
      </c>
      <c r="N1866">
        <v>101.3</v>
      </c>
      <c r="O1866">
        <v>2974.5</v>
      </c>
      <c r="P1866" t="s">
        <v>14</v>
      </c>
    </row>
    <row r="1867" spans="1:16" x14ac:dyDescent="0.25">
      <c r="A1867" t="s">
        <v>2551</v>
      </c>
      <c r="B1867" t="s">
        <v>19</v>
      </c>
      <c r="C1867">
        <v>1</v>
      </c>
      <c r="D1867" t="s">
        <v>14</v>
      </c>
      <c r="E1867">
        <f>IF(D1867="Yes",1,0)</f>
        <v>0</v>
      </c>
      <c r="F1867" t="s">
        <v>14</v>
      </c>
      <c r="G1867">
        <f>IF(Table1[[#This Row],[Dependents]]="Yes",1,0)</f>
        <v>0</v>
      </c>
      <c r="H1867">
        <v>51</v>
      </c>
      <c r="I1867" t="s">
        <v>13</v>
      </c>
      <c r="J1867" t="s">
        <v>14</v>
      </c>
      <c r="K1867" t="s">
        <v>20</v>
      </c>
      <c r="L1867" t="s">
        <v>14</v>
      </c>
      <c r="M1867" t="s">
        <v>21</v>
      </c>
      <c r="N1867">
        <v>25</v>
      </c>
      <c r="O1867">
        <v>1260.7</v>
      </c>
      <c r="P1867" t="s">
        <v>14</v>
      </c>
    </row>
    <row r="1868" spans="1:16" x14ac:dyDescent="0.25">
      <c r="A1868" t="s">
        <v>1890</v>
      </c>
      <c r="B1868" t="s">
        <v>12</v>
      </c>
      <c r="C1868">
        <v>0</v>
      </c>
      <c r="D1868" t="s">
        <v>14</v>
      </c>
      <c r="E1868">
        <f>IF(D1868="Yes",1,0)</f>
        <v>0</v>
      </c>
      <c r="F1868" t="s">
        <v>13</v>
      </c>
      <c r="G1868">
        <f>IF(Table1[[#This Row],[Dependents]]="Yes",1,0)</f>
        <v>1</v>
      </c>
      <c r="H1868">
        <v>12</v>
      </c>
      <c r="I1868" t="s">
        <v>13</v>
      </c>
      <c r="J1868" t="s">
        <v>23</v>
      </c>
      <c r="K1868" t="s">
        <v>16</v>
      </c>
      <c r="L1868" t="s">
        <v>13</v>
      </c>
      <c r="M1868" t="s">
        <v>17</v>
      </c>
      <c r="N1868">
        <v>105.3</v>
      </c>
      <c r="O1868">
        <v>1275.6500000000001</v>
      </c>
      <c r="P1868" t="s">
        <v>14</v>
      </c>
    </row>
    <row r="1869" spans="1:16" x14ac:dyDescent="0.25">
      <c r="A1869" t="s">
        <v>1891</v>
      </c>
      <c r="B1869" t="s">
        <v>12</v>
      </c>
      <c r="C1869">
        <v>1</v>
      </c>
      <c r="D1869" t="s">
        <v>14</v>
      </c>
      <c r="E1869">
        <f>IF(D1869="Yes",1,0)</f>
        <v>0</v>
      </c>
      <c r="F1869" t="s">
        <v>14</v>
      </c>
      <c r="G1869">
        <f>IF(Table1[[#This Row],[Dependents]]="Yes",1,0)</f>
        <v>0</v>
      </c>
      <c r="H1869">
        <v>57</v>
      </c>
      <c r="I1869" t="s">
        <v>13</v>
      </c>
      <c r="J1869" t="s">
        <v>15</v>
      </c>
      <c r="K1869" t="s">
        <v>30</v>
      </c>
      <c r="L1869" t="s">
        <v>14</v>
      </c>
      <c r="M1869" t="s">
        <v>21</v>
      </c>
      <c r="N1869">
        <v>69.849999999999994</v>
      </c>
      <c r="O1869">
        <v>4003</v>
      </c>
      <c r="P1869" t="s">
        <v>14</v>
      </c>
    </row>
    <row r="1870" spans="1:16" x14ac:dyDescent="0.25">
      <c r="A1870" t="s">
        <v>1892</v>
      </c>
      <c r="B1870" t="s">
        <v>12</v>
      </c>
      <c r="C1870">
        <v>0</v>
      </c>
      <c r="D1870" t="s">
        <v>13</v>
      </c>
      <c r="E1870">
        <f>IF(D1870="Yes",1,0)</f>
        <v>1</v>
      </c>
      <c r="F1870" t="s">
        <v>14</v>
      </c>
      <c r="G1870">
        <f>IF(Table1[[#This Row],[Dependents]]="Yes",1,0)</f>
        <v>0</v>
      </c>
      <c r="H1870">
        <v>58</v>
      </c>
      <c r="I1870" t="s">
        <v>13</v>
      </c>
      <c r="J1870" t="s">
        <v>15</v>
      </c>
      <c r="K1870" t="s">
        <v>16</v>
      </c>
      <c r="L1870" t="s">
        <v>13</v>
      </c>
      <c r="M1870" t="s">
        <v>25</v>
      </c>
      <c r="N1870">
        <v>65.25</v>
      </c>
      <c r="O1870">
        <v>3791.6</v>
      </c>
      <c r="P1870" t="s">
        <v>14</v>
      </c>
    </row>
    <row r="1871" spans="1:16" x14ac:dyDescent="0.25">
      <c r="A1871" t="s">
        <v>1893</v>
      </c>
      <c r="B1871" t="s">
        <v>12</v>
      </c>
      <c r="C1871">
        <v>0</v>
      </c>
      <c r="D1871" t="s">
        <v>13</v>
      </c>
      <c r="E1871">
        <f>IF(D1871="Yes",1,0)</f>
        <v>1</v>
      </c>
      <c r="F1871" t="s">
        <v>13</v>
      </c>
      <c r="G1871">
        <f>IF(Table1[[#This Row],[Dependents]]="Yes",1,0)</f>
        <v>1</v>
      </c>
      <c r="H1871">
        <v>44</v>
      </c>
      <c r="I1871" t="s">
        <v>13</v>
      </c>
      <c r="J1871" t="s">
        <v>14</v>
      </c>
      <c r="K1871" t="s">
        <v>16</v>
      </c>
      <c r="L1871" t="s">
        <v>14</v>
      </c>
      <c r="M1871" t="s">
        <v>27</v>
      </c>
      <c r="N1871">
        <v>19.600000000000001</v>
      </c>
      <c r="O1871">
        <v>780.25</v>
      </c>
      <c r="P1871" t="s">
        <v>14</v>
      </c>
    </row>
    <row r="1872" spans="1:16" x14ac:dyDescent="0.25">
      <c r="A1872" t="s">
        <v>2552</v>
      </c>
      <c r="B1872" t="s">
        <v>19</v>
      </c>
      <c r="C1872">
        <v>0</v>
      </c>
      <c r="D1872" t="s">
        <v>13</v>
      </c>
      <c r="E1872">
        <f>IF(D1872="Yes",1,0)</f>
        <v>1</v>
      </c>
      <c r="F1872" t="s">
        <v>13</v>
      </c>
      <c r="G1872">
        <f>IF(Table1[[#This Row],[Dependents]]="Yes",1,0)</f>
        <v>1</v>
      </c>
      <c r="H1872">
        <v>11</v>
      </c>
      <c r="I1872" t="s">
        <v>13</v>
      </c>
      <c r="J1872" t="s">
        <v>14</v>
      </c>
      <c r="K1872" t="s">
        <v>16</v>
      </c>
      <c r="L1872" t="s">
        <v>14</v>
      </c>
      <c r="M1872" t="s">
        <v>21</v>
      </c>
      <c r="N1872">
        <v>20.95</v>
      </c>
      <c r="O1872">
        <v>267.35000000000002</v>
      </c>
      <c r="P1872" t="s">
        <v>14</v>
      </c>
    </row>
    <row r="1873" spans="1:16" x14ac:dyDescent="0.25">
      <c r="A1873" t="s">
        <v>1895</v>
      </c>
      <c r="B1873" t="s">
        <v>12</v>
      </c>
      <c r="C1873">
        <v>0</v>
      </c>
      <c r="D1873" t="s">
        <v>14</v>
      </c>
      <c r="E1873">
        <f>IF(D1873="Yes",1,0)</f>
        <v>0</v>
      </c>
      <c r="F1873" t="s">
        <v>14</v>
      </c>
      <c r="G1873">
        <f>IF(Table1[[#This Row],[Dependents]]="Yes",1,0)</f>
        <v>0</v>
      </c>
      <c r="H1873">
        <v>8</v>
      </c>
      <c r="I1873" t="s">
        <v>13</v>
      </c>
      <c r="J1873" t="s">
        <v>15</v>
      </c>
      <c r="K1873" t="s">
        <v>16</v>
      </c>
      <c r="L1873" t="s">
        <v>14</v>
      </c>
      <c r="M1873" t="s">
        <v>17</v>
      </c>
      <c r="N1873">
        <v>49.4</v>
      </c>
      <c r="O1873">
        <v>408.25</v>
      </c>
      <c r="P1873" t="s">
        <v>14</v>
      </c>
    </row>
    <row r="1874" spans="1:16" x14ac:dyDescent="0.25">
      <c r="A1874" t="s">
        <v>1896</v>
      </c>
      <c r="B1874" t="s">
        <v>12</v>
      </c>
      <c r="C1874">
        <v>1</v>
      </c>
      <c r="D1874" t="s">
        <v>13</v>
      </c>
      <c r="E1874">
        <f>IF(D1874="Yes",1,0)</f>
        <v>1</v>
      </c>
      <c r="F1874" t="s">
        <v>14</v>
      </c>
      <c r="G1874">
        <f>IF(Table1[[#This Row],[Dependents]]="Yes",1,0)</f>
        <v>0</v>
      </c>
      <c r="H1874">
        <v>25</v>
      </c>
      <c r="I1874" t="s">
        <v>13</v>
      </c>
      <c r="J1874" t="s">
        <v>23</v>
      </c>
      <c r="K1874" t="s">
        <v>16</v>
      </c>
      <c r="L1874" t="s">
        <v>14</v>
      </c>
      <c r="M1874" t="s">
        <v>21</v>
      </c>
      <c r="N1874">
        <v>88.4</v>
      </c>
      <c r="O1874">
        <v>2191.15</v>
      </c>
      <c r="P1874" t="s">
        <v>14</v>
      </c>
    </row>
    <row r="1875" spans="1:16" x14ac:dyDescent="0.25">
      <c r="A1875" t="s">
        <v>1897</v>
      </c>
      <c r="B1875" t="s">
        <v>12</v>
      </c>
      <c r="C1875">
        <v>0</v>
      </c>
      <c r="D1875" t="s">
        <v>13</v>
      </c>
      <c r="E1875">
        <f>IF(D1875="Yes",1,0)</f>
        <v>1</v>
      </c>
      <c r="F1875" t="s">
        <v>13</v>
      </c>
      <c r="G1875">
        <f>IF(Table1[[#This Row],[Dependents]]="Yes",1,0)</f>
        <v>1</v>
      </c>
      <c r="H1875">
        <v>57</v>
      </c>
      <c r="I1875" t="s">
        <v>13</v>
      </c>
      <c r="J1875" t="s">
        <v>23</v>
      </c>
      <c r="K1875" t="s">
        <v>16</v>
      </c>
      <c r="L1875" t="s">
        <v>13</v>
      </c>
      <c r="M1875" t="s">
        <v>17</v>
      </c>
      <c r="N1875">
        <v>100.6</v>
      </c>
      <c r="O1875">
        <v>5611.7</v>
      </c>
      <c r="P1875" t="s">
        <v>14</v>
      </c>
    </row>
    <row r="1876" spans="1:16" x14ac:dyDescent="0.25">
      <c r="A1876" t="s">
        <v>1898</v>
      </c>
      <c r="B1876" t="s">
        <v>12</v>
      </c>
      <c r="C1876">
        <v>0</v>
      </c>
      <c r="D1876" t="s">
        <v>14</v>
      </c>
      <c r="E1876">
        <f>IF(D1876="Yes",1,0)</f>
        <v>0</v>
      </c>
      <c r="F1876" t="s">
        <v>14</v>
      </c>
      <c r="G1876">
        <f>IF(Table1[[#This Row],[Dependents]]="Yes",1,0)</f>
        <v>0</v>
      </c>
      <c r="H1876">
        <v>12</v>
      </c>
      <c r="I1876" t="s">
        <v>13</v>
      </c>
      <c r="J1876" t="s">
        <v>14</v>
      </c>
      <c r="K1876" t="s">
        <v>16</v>
      </c>
      <c r="L1876" t="s">
        <v>14</v>
      </c>
      <c r="M1876" t="s">
        <v>27</v>
      </c>
      <c r="N1876">
        <v>19.45</v>
      </c>
      <c r="O1876">
        <v>246.25</v>
      </c>
      <c r="P1876" t="s">
        <v>14</v>
      </c>
    </row>
    <row r="1877" spans="1:16" x14ac:dyDescent="0.25">
      <c r="A1877" t="s">
        <v>1899</v>
      </c>
      <c r="B1877" t="s">
        <v>12</v>
      </c>
      <c r="C1877">
        <v>0</v>
      </c>
      <c r="D1877" t="s">
        <v>13</v>
      </c>
      <c r="E1877">
        <f>IF(D1877="Yes",1,0)</f>
        <v>1</v>
      </c>
      <c r="F1877" t="s">
        <v>14</v>
      </c>
      <c r="G1877">
        <f>IF(Table1[[#This Row],[Dependents]]="Yes",1,0)</f>
        <v>0</v>
      </c>
      <c r="H1877">
        <v>65</v>
      </c>
      <c r="I1877" t="s">
        <v>13</v>
      </c>
      <c r="J1877" t="s">
        <v>23</v>
      </c>
      <c r="K1877" t="s">
        <v>30</v>
      </c>
      <c r="L1877" t="s">
        <v>13</v>
      </c>
      <c r="M1877" t="s">
        <v>21</v>
      </c>
      <c r="N1877">
        <v>107.65</v>
      </c>
      <c r="O1877">
        <v>7082.85</v>
      </c>
      <c r="P1877" t="s">
        <v>14</v>
      </c>
    </row>
    <row r="1878" spans="1:16" x14ac:dyDescent="0.25">
      <c r="A1878" t="s">
        <v>1900</v>
      </c>
      <c r="B1878" t="s">
        <v>12</v>
      </c>
      <c r="C1878">
        <v>0</v>
      </c>
      <c r="D1878" t="s">
        <v>13</v>
      </c>
      <c r="E1878">
        <f>IF(D1878="Yes",1,0)</f>
        <v>1</v>
      </c>
      <c r="F1878" t="s">
        <v>14</v>
      </c>
      <c r="G1878">
        <f>IF(Table1[[#This Row],[Dependents]]="Yes",1,0)</f>
        <v>0</v>
      </c>
      <c r="H1878">
        <v>71</v>
      </c>
      <c r="I1878" t="s">
        <v>13</v>
      </c>
      <c r="J1878" t="s">
        <v>15</v>
      </c>
      <c r="K1878" t="s">
        <v>30</v>
      </c>
      <c r="L1878" t="s">
        <v>13</v>
      </c>
      <c r="M1878" t="s">
        <v>21</v>
      </c>
      <c r="N1878">
        <v>80.45</v>
      </c>
      <c r="O1878">
        <v>5662.25</v>
      </c>
      <c r="P1878" t="s">
        <v>14</v>
      </c>
    </row>
    <row r="1879" spans="1:16" x14ac:dyDescent="0.25">
      <c r="A1879" t="s">
        <v>1901</v>
      </c>
      <c r="B1879" t="s">
        <v>12</v>
      </c>
      <c r="C1879">
        <v>0</v>
      </c>
      <c r="D1879" t="s">
        <v>13</v>
      </c>
      <c r="E1879">
        <f>IF(D1879="Yes",1,0)</f>
        <v>1</v>
      </c>
      <c r="F1879" t="s">
        <v>13</v>
      </c>
      <c r="G1879">
        <f>IF(Table1[[#This Row],[Dependents]]="Yes",1,0)</f>
        <v>1</v>
      </c>
      <c r="H1879">
        <v>21</v>
      </c>
      <c r="I1879" t="s">
        <v>13</v>
      </c>
      <c r="J1879" t="s">
        <v>15</v>
      </c>
      <c r="K1879" t="s">
        <v>20</v>
      </c>
      <c r="L1879" t="s">
        <v>13</v>
      </c>
      <c r="M1879" t="s">
        <v>25</v>
      </c>
      <c r="N1879">
        <v>58.85</v>
      </c>
      <c r="O1879">
        <v>1215.45</v>
      </c>
      <c r="P1879" t="s">
        <v>14</v>
      </c>
    </row>
    <row r="1880" spans="1:16" x14ac:dyDescent="0.25">
      <c r="A1880" t="s">
        <v>2553</v>
      </c>
      <c r="B1880" t="s">
        <v>19</v>
      </c>
      <c r="C1880">
        <v>0</v>
      </c>
      <c r="D1880" t="s">
        <v>13</v>
      </c>
      <c r="E1880">
        <f>IF(D1880="Yes",1,0)</f>
        <v>1</v>
      </c>
      <c r="F1880" t="s">
        <v>13</v>
      </c>
      <c r="G1880">
        <f>IF(Table1[[#This Row],[Dependents]]="Yes",1,0)</f>
        <v>1</v>
      </c>
      <c r="H1880">
        <v>60</v>
      </c>
      <c r="I1880" t="s">
        <v>13</v>
      </c>
      <c r="J1880" t="s">
        <v>23</v>
      </c>
      <c r="K1880" t="s">
        <v>30</v>
      </c>
      <c r="L1880" t="s">
        <v>13</v>
      </c>
      <c r="M1880" t="s">
        <v>17</v>
      </c>
      <c r="N1880">
        <v>110.6</v>
      </c>
      <c r="O1880">
        <v>6586.85</v>
      </c>
      <c r="P1880" t="s">
        <v>14</v>
      </c>
    </row>
    <row r="1881" spans="1:16" x14ac:dyDescent="0.25">
      <c r="A1881" t="s">
        <v>1903</v>
      </c>
      <c r="B1881" t="s">
        <v>12</v>
      </c>
      <c r="C1881">
        <v>0</v>
      </c>
      <c r="D1881" t="s">
        <v>14</v>
      </c>
      <c r="E1881">
        <f>IF(D1881="Yes",1,0)</f>
        <v>0</v>
      </c>
      <c r="F1881" t="s">
        <v>14</v>
      </c>
      <c r="G1881">
        <f>IF(Table1[[#This Row],[Dependents]]="Yes",1,0)</f>
        <v>0</v>
      </c>
      <c r="H1881">
        <v>72</v>
      </c>
      <c r="I1881" t="s">
        <v>13</v>
      </c>
      <c r="J1881" t="s">
        <v>15</v>
      </c>
      <c r="K1881" t="s">
        <v>30</v>
      </c>
      <c r="L1881" t="s">
        <v>13</v>
      </c>
      <c r="M1881" t="s">
        <v>25</v>
      </c>
      <c r="N1881">
        <v>73</v>
      </c>
      <c r="O1881">
        <v>5265.2</v>
      </c>
      <c r="P1881" t="s">
        <v>14</v>
      </c>
    </row>
    <row r="1882" spans="1:16" x14ac:dyDescent="0.25">
      <c r="A1882" t="s">
        <v>1904</v>
      </c>
      <c r="B1882" t="s">
        <v>12</v>
      </c>
      <c r="C1882">
        <v>0</v>
      </c>
      <c r="D1882" t="s">
        <v>14</v>
      </c>
      <c r="E1882">
        <f>IF(D1882="Yes",1,0)</f>
        <v>0</v>
      </c>
      <c r="F1882" t="s">
        <v>14</v>
      </c>
      <c r="G1882">
        <f>IF(Table1[[#This Row],[Dependents]]="Yes",1,0)</f>
        <v>0</v>
      </c>
      <c r="H1882">
        <v>1</v>
      </c>
      <c r="I1882" t="s">
        <v>13</v>
      </c>
      <c r="J1882" t="s">
        <v>23</v>
      </c>
      <c r="K1882" t="s">
        <v>16</v>
      </c>
      <c r="L1882" t="s">
        <v>14</v>
      </c>
      <c r="M1882" t="s">
        <v>17</v>
      </c>
      <c r="N1882">
        <v>70.099999999999994</v>
      </c>
      <c r="O1882">
        <v>70.099999999999994</v>
      </c>
      <c r="P1882" t="s">
        <v>14</v>
      </c>
    </row>
    <row r="1883" spans="1:16" x14ac:dyDescent="0.25">
      <c r="A1883" t="s">
        <v>1905</v>
      </c>
      <c r="B1883" t="s">
        <v>12</v>
      </c>
      <c r="C1883">
        <v>0</v>
      </c>
      <c r="D1883" t="s">
        <v>13</v>
      </c>
      <c r="E1883">
        <f>IF(D1883="Yes",1,0)</f>
        <v>1</v>
      </c>
      <c r="F1883" t="s">
        <v>13</v>
      </c>
      <c r="G1883">
        <f>IF(Table1[[#This Row],[Dependents]]="Yes",1,0)</f>
        <v>1</v>
      </c>
      <c r="H1883">
        <v>72</v>
      </c>
      <c r="I1883" t="s">
        <v>13</v>
      </c>
      <c r="J1883" t="s">
        <v>23</v>
      </c>
      <c r="K1883" t="s">
        <v>30</v>
      </c>
      <c r="L1883" t="s">
        <v>13</v>
      </c>
      <c r="M1883" t="s">
        <v>21</v>
      </c>
      <c r="N1883">
        <v>98.65</v>
      </c>
      <c r="O1883">
        <v>7129.45</v>
      </c>
      <c r="P1883" t="s">
        <v>14</v>
      </c>
    </row>
    <row r="1884" spans="1:16" x14ac:dyDescent="0.25">
      <c r="A1884" t="s">
        <v>1906</v>
      </c>
      <c r="B1884" t="s">
        <v>12</v>
      </c>
      <c r="C1884">
        <v>0</v>
      </c>
      <c r="D1884" t="s">
        <v>14</v>
      </c>
      <c r="E1884">
        <f>IF(D1884="Yes",1,0)</f>
        <v>0</v>
      </c>
      <c r="F1884" t="s">
        <v>14</v>
      </c>
      <c r="G1884">
        <f>IF(Table1[[#This Row],[Dependents]]="Yes",1,0)</f>
        <v>0</v>
      </c>
      <c r="H1884">
        <v>72</v>
      </c>
      <c r="I1884" t="s">
        <v>13</v>
      </c>
      <c r="J1884" t="s">
        <v>23</v>
      </c>
      <c r="K1884" t="s">
        <v>30</v>
      </c>
      <c r="L1884" t="s">
        <v>13</v>
      </c>
      <c r="M1884" t="s">
        <v>17</v>
      </c>
      <c r="N1884">
        <v>114.9</v>
      </c>
      <c r="O1884">
        <v>8496.7000000000007</v>
      </c>
      <c r="P1884" t="s">
        <v>14</v>
      </c>
    </row>
    <row r="1885" spans="1:16" x14ac:dyDescent="0.25">
      <c r="A1885" t="s">
        <v>1907</v>
      </c>
      <c r="B1885" t="s">
        <v>12</v>
      </c>
      <c r="C1885">
        <v>0</v>
      </c>
      <c r="D1885" t="s">
        <v>14</v>
      </c>
      <c r="E1885">
        <f>IF(D1885="Yes",1,0)</f>
        <v>0</v>
      </c>
      <c r="F1885" t="s">
        <v>14</v>
      </c>
      <c r="G1885">
        <f>IF(Table1[[#This Row],[Dependents]]="Yes",1,0)</f>
        <v>0</v>
      </c>
      <c r="H1885">
        <v>29</v>
      </c>
      <c r="I1885" t="s">
        <v>13</v>
      </c>
      <c r="J1885" t="s">
        <v>23</v>
      </c>
      <c r="K1885" t="s">
        <v>16</v>
      </c>
      <c r="L1885" t="s">
        <v>14</v>
      </c>
      <c r="M1885" t="s">
        <v>21</v>
      </c>
      <c r="N1885">
        <v>100.55</v>
      </c>
      <c r="O1885">
        <v>2878.75</v>
      </c>
      <c r="P1885" t="s">
        <v>14</v>
      </c>
    </row>
    <row r="1886" spans="1:16" x14ac:dyDescent="0.25">
      <c r="A1886" t="s">
        <v>1908</v>
      </c>
      <c r="B1886" t="s">
        <v>12</v>
      </c>
      <c r="C1886">
        <v>0</v>
      </c>
      <c r="D1886" t="s">
        <v>14</v>
      </c>
      <c r="E1886">
        <f>IF(D1886="Yes",1,0)</f>
        <v>0</v>
      </c>
      <c r="F1886" t="s">
        <v>14</v>
      </c>
      <c r="G1886">
        <f>IF(Table1[[#This Row],[Dependents]]="Yes",1,0)</f>
        <v>0</v>
      </c>
      <c r="H1886">
        <v>13</v>
      </c>
      <c r="I1886" t="s">
        <v>13</v>
      </c>
      <c r="J1886" t="s">
        <v>14</v>
      </c>
      <c r="K1886" t="s">
        <v>30</v>
      </c>
      <c r="L1886" t="s">
        <v>13</v>
      </c>
      <c r="M1886" t="s">
        <v>27</v>
      </c>
      <c r="N1886">
        <v>20.399999999999999</v>
      </c>
      <c r="O1886">
        <v>261.3</v>
      </c>
      <c r="P1886" t="s">
        <v>14</v>
      </c>
    </row>
    <row r="1887" spans="1:16" x14ac:dyDescent="0.25">
      <c r="A1887" t="s">
        <v>1909</v>
      </c>
      <c r="B1887" t="s">
        <v>12</v>
      </c>
      <c r="C1887">
        <v>0</v>
      </c>
      <c r="D1887" t="s">
        <v>14</v>
      </c>
      <c r="E1887">
        <f>IF(D1887="Yes",1,0)</f>
        <v>0</v>
      </c>
      <c r="F1887" t="s">
        <v>14</v>
      </c>
      <c r="G1887">
        <f>IF(Table1[[#This Row],[Dependents]]="Yes",1,0)</f>
        <v>0</v>
      </c>
      <c r="H1887">
        <v>31</v>
      </c>
      <c r="I1887" t="s">
        <v>13</v>
      </c>
      <c r="J1887" t="s">
        <v>23</v>
      </c>
      <c r="K1887" t="s">
        <v>16</v>
      </c>
      <c r="L1887" t="s">
        <v>14</v>
      </c>
      <c r="M1887" t="s">
        <v>17</v>
      </c>
      <c r="N1887">
        <v>104.35</v>
      </c>
      <c r="O1887">
        <v>3205.6</v>
      </c>
      <c r="P1887" t="s">
        <v>14</v>
      </c>
    </row>
    <row r="1888" spans="1:16" x14ac:dyDescent="0.25">
      <c r="A1888" t="s">
        <v>2554</v>
      </c>
      <c r="B1888" t="s">
        <v>19</v>
      </c>
      <c r="C1888">
        <v>0</v>
      </c>
      <c r="D1888" t="s">
        <v>14</v>
      </c>
      <c r="E1888">
        <f>IF(D1888="Yes",1,0)</f>
        <v>0</v>
      </c>
      <c r="F1888" t="s">
        <v>14</v>
      </c>
      <c r="G1888">
        <f>IF(Table1[[#This Row],[Dependents]]="Yes",1,0)</f>
        <v>0</v>
      </c>
      <c r="H1888">
        <v>17</v>
      </c>
      <c r="I1888" t="s">
        <v>13</v>
      </c>
      <c r="J1888" t="s">
        <v>15</v>
      </c>
      <c r="K1888" t="s">
        <v>16</v>
      </c>
      <c r="L1888" t="s">
        <v>13</v>
      </c>
      <c r="M1888" t="s">
        <v>25</v>
      </c>
      <c r="N1888">
        <v>55.5</v>
      </c>
      <c r="O1888">
        <v>934.15</v>
      </c>
      <c r="P1888" t="s">
        <v>14</v>
      </c>
    </row>
    <row r="1889" spans="1:16" x14ac:dyDescent="0.25">
      <c r="A1889" t="s">
        <v>1911</v>
      </c>
      <c r="B1889" t="s">
        <v>12</v>
      </c>
      <c r="C1889">
        <v>0</v>
      </c>
      <c r="D1889" t="s">
        <v>14</v>
      </c>
      <c r="E1889">
        <f>IF(D1889="Yes",1,0)</f>
        <v>0</v>
      </c>
      <c r="F1889" t="s">
        <v>13</v>
      </c>
      <c r="G1889">
        <f>IF(Table1[[#This Row],[Dependents]]="Yes",1,0)</f>
        <v>1</v>
      </c>
      <c r="H1889">
        <v>39</v>
      </c>
      <c r="I1889" t="s">
        <v>14</v>
      </c>
      <c r="J1889" t="s">
        <v>15</v>
      </c>
      <c r="K1889" t="s">
        <v>16</v>
      </c>
      <c r="L1889" t="s">
        <v>14</v>
      </c>
      <c r="M1889" t="s">
        <v>25</v>
      </c>
      <c r="N1889">
        <v>30.1</v>
      </c>
      <c r="O1889">
        <v>1131.3</v>
      </c>
      <c r="P1889" t="s">
        <v>13</v>
      </c>
    </row>
    <row r="1890" spans="1:16" x14ac:dyDescent="0.25">
      <c r="A1890" t="s">
        <v>2557</v>
      </c>
      <c r="B1890" t="s">
        <v>19</v>
      </c>
      <c r="C1890">
        <v>0</v>
      </c>
      <c r="D1890" t="s">
        <v>13</v>
      </c>
      <c r="E1890">
        <f>IF(D1890="Yes",1,0)</f>
        <v>1</v>
      </c>
      <c r="F1890" t="s">
        <v>13</v>
      </c>
      <c r="G1890">
        <f>IF(Table1[[#This Row],[Dependents]]="Yes",1,0)</f>
        <v>1</v>
      </c>
      <c r="H1890">
        <v>37</v>
      </c>
      <c r="I1890" t="s">
        <v>13</v>
      </c>
      <c r="J1890" t="s">
        <v>14</v>
      </c>
      <c r="K1890" t="s">
        <v>20</v>
      </c>
      <c r="L1890" t="s">
        <v>14</v>
      </c>
      <c r="M1890" t="s">
        <v>25</v>
      </c>
      <c r="N1890">
        <v>19.8</v>
      </c>
      <c r="O1890">
        <v>677.05</v>
      </c>
      <c r="P1890" t="s">
        <v>14</v>
      </c>
    </row>
    <row r="1891" spans="1:16" x14ac:dyDescent="0.25">
      <c r="A1891" t="s">
        <v>1913</v>
      </c>
      <c r="B1891" t="s">
        <v>12</v>
      </c>
      <c r="C1891">
        <v>0</v>
      </c>
      <c r="D1891" t="s">
        <v>13</v>
      </c>
      <c r="E1891">
        <f>IF(D1891="Yes",1,0)</f>
        <v>1</v>
      </c>
      <c r="F1891" t="s">
        <v>13</v>
      </c>
      <c r="G1891">
        <f>IF(Table1[[#This Row],[Dependents]]="Yes",1,0)</f>
        <v>1</v>
      </c>
      <c r="H1891">
        <v>14</v>
      </c>
      <c r="I1891" t="s">
        <v>13</v>
      </c>
      <c r="J1891" t="s">
        <v>15</v>
      </c>
      <c r="K1891" t="s">
        <v>16</v>
      </c>
      <c r="L1891" t="s">
        <v>14</v>
      </c>
      <c r="M1891" t="s">
        <v>25</v>
      </c>
      <c r="N1891">
        <v>80.45</v>
      </c>
      <c r="O1891">
        <v>1137.05</v>
      </c>
      <c r="P1891" t="s">
        <v>14</v>
      </c>
    </row>
    <row r="1892" spans="1:16" x14ac:dyDescent="0.25">
      <c r="A1892" t="s">
        <v>1914</v>
      </c>
      <c r="B1892" t="s">
        <v>12</v>
      </c>
      <c r="C1892">
        <v>0</v>
      </c>
      <c r="D1892" t="s">
        <v>14</v>
      </c>
      <c r="E1892">
        <f>IF(D1892="Yes",1,0)</f>
        <v>0</v>
      </c>
      <c r="F1892" t="s">
        <v>14</v>
      </c>
      <c r="G1892">
        <f>IF(Table1[[#This Row],[Dependents]]="Yes",1,0)</f>
        <v>0</v>
      </c>
      <c r="H1892">
        <v>1</v>
      </c>
      <c r="I1892" t="s">
        <v>13</v>
      </c>
      <c r="J1892" t="s">
        <v>23</v>
      </c>
      <c r="K1892" t="s">
        <v>16</v>
      </c>
      <c r="L1892" t="s">
        <v>13</v>
      </c>
      <c r="M1892" t="s">
        <v>27</v>
      </c>
      <c r="N1892">
        <v>80.2</v>
      </c>
      <c r="O1892">
        <v>80.2</v>
      </c>
      <c r="P1892" t="s">
        <v>13</v>
      </c>
    </row>
    <row r="1893" spans="1:16" x14ac:dyDescent="0.25">
      <c r="A1893" t="s">
        <v>1915</v>
      </c>
      <c r="B1893" t="s">
        <v>12</v>
      </c>
      <c r="C1893">
        <v>0</v>
      </c>
      <c r="D1893" t="s">
        <v>13</v>
      </c>
      <c r="E1893">
        <f>IF(D1893="Yes",1,0)</f>
        <v>1</v>
      </c>
      <c r="F1893" t="s">
        <v>13</v>
      </c>
      <c r="G1893">
        <f>IF(Table1[[#This Row],[Dependents]]="Yes",1,0)</f>
        <v>1</v>
      </c>
      <c r="H1893">
        <v>67</v>
      </c>
      <c r="I1893" t="s">
        <v>13</v>
      </c>
      <c r="J1893" t="s">
        <v>23</v>
      </c>
      <c r="K1893" t="s">
        <v>20</v>
      </c>
      <c r="L1893" t="s">
        <v>13</v>
      </c>
      <c r="M1893" t="s">
        <v>25</v>
      </c>
      <c r="N1893">
        <v>94.35</v>
      </c>
      <c r="O1893">
        <v>6341.45</v>
      </c>
      <c r="P1893" t="s">
        <v>13</v>
      </c>
    </row>
    <row r="1894" spans="1:16" x14ac:dyDescent="0.25">
      <c r="A1894" t="s">
        <v>1916</v>
      </c>
      <c r="B1894" t="s">
        <v>12</v>
      </c>
      <c r="C1894">
        <v>0</v>
      </c>
      <c r="D1894" t="s">
        <v>14</v>
      </c>
      <c r="E1894">
        <f>IF(D1894="Yes",1,0)</f>
        <v>0</v>
      </c>
      <c r="F1894" t="s">
        <v>14</v>
      </c>
      <c r="G1894">
        <f>IF(Table1[[#This Row],[Dependents]]="Yes",1,0)</f>
        <v>0</v>
      </c>
      <c r="H1894">
        <v>72</v>
      </c>
      <c r="I1894" t="s">
        <v>13</v>
      </c>
      <c r="J1894" t="s">
        <v>15</v>
      </c>
      <c r="K1894" t="s">
        <v>30</v>
      </c>
      <c r="L1894" t="s">
        <v>13</v>
      </c>
      <c r="M1894" t="s">
        <v>21</v>
      </c>
      <c r="N1894">
        <v>91.35</v>
      </c>
      <c r="O1894">
        <v>6697.2</v>
      </c>
      <c r="P1894" t="s">
        <v>14</v>
      </c>
    </row>
    <row r="1895" spans="1:16" x14ac:dyDescent="0.25">
      <c r="A1895" t="s">
        <v>2565</v>
      </c>
      <c r="B1895" t="s">
        <v>19</v>
      </c>
      <c r="C1895">
        <v>0</v>
      </c>
      <c r="D1895" t="s">
        <v>13</v>
      </c>
      <c r="E1895">
        <f>IF(D1895="Yes",1,0)</f>
        <v>1</v>
      </c>
      <c r="F1895" t="s">
        <v>13</v>
      </c>
      <c r="G1895">
        <f>IF(Table1[[#This Row],[Dependents]]="Yes",1,0)</f>
        <v>1</v>
      </c>
      <c r="H1895">
        <v>64</v>
      </c>
      <c r="I1895" t="s">
        <v>13</v>
      </c>
      <c r="J1895" t="s">
        <v>23</v>
      </c>
      <c r="K1895" t="s">
        <v>30</v>
      </c>
      <c r="L1895" t="s">
        <v>13</v>
      </c>
      <c r="M1895" t="s">
        <v>25</v>
      </c>
      <c r="N1895">
        <v>109.2</v>
      </c>
      <c r="O1895">
        <v>6741.15</v>
      </c>
      <c r="P1895" t="s">
        <v>14</v>
      </c>
    </row>
    <row r="1896" spans="1:16" x14ac:dyDescent="0.25">
      <c r="A1896" t="s">
        <v>1918</v>
      </c>
      <c r="B1896" t="s">
        <v>12</v>
      </c>
      <c r="C1896">
        <v>0</v>
      </c>
      <c r="D1896" t="s">
        <v>14</v>
      </c>
      <c r="E1896">
        <f>IF(D1896="Yes",1,0)</f>
        <v>0</v>
      </c>
      <c r="F1896" t="s">
        <v>14</v>
      </c>
      <c r="G1896">
        <f>IF(Table1[[#This Row],[Dependents]]="Yes",1,0)</f>
        <v>0</v>
      </c>
      <c r="H1896">
        <v>1</v>
      </c>
      <c r="I1896" t="s">
        <v>13</v>
      </c>
      <c r="J1896" t="s">
        <v>14</v>
      </c>
      <c r="K1896" t="s">
        <v>16</v>
      </c>
      <c r="L1896" t="s">
        <v>13</v>
      </c>
      <c r="M1896" t="s">
        <v>27</v>
      </c>
      <c r="N1896">
        <v>19.600000000000001</v>
      </c>
      <c r="O1896">
        <v>19.600000000000001</v>
      </c>
      <c r="P1896" t="s">
        <v>13</v>
      </c>
    </row>
    <row r="1897" spans="1:16" x14ac:dyDescent="0.25">
      <c r="A1897" t="s">
        <v>2569</v>
      </c>
      <c r="B1897" t="s">
        <v>19</v>
      </c>
      <c r="C1897">
        <v>0</v>
      </c>
      <c r="D1897" t="s">
        <v>13</v>
      </c>
      <c r="E1897">
        <f>IF(D1897="Yes",1,0)</f>
        <v>1</v>
      </c>
      <c r="F1897" t="s">
        <v>13</v>
      </c>
      <c r="G1897">
        <f>IF(Table1[[#This Row],[Dependents]]="Yes",1,0)</f>
        <v>1</v>
      </c>
      <c r="H1897">
        <v>29</v>
      </c>
      <c r="I1897" t="s">
        <v>14</v>
      </c>
      <c r="J1897" t="s">
        <v>15</v>
      </c>
      <c r="K1897" t="s">
        <v>20</v>
      </c>
      <c r="L1897" t="s">
        <v>13</v>
      </c>
      <c r="M1897" t="s">
        <v>25</v>
      </c>
      <c r="N1897">
        <v>55.35</v>
      </c>
      <c r="O1897">
        <v>1636.95</v>
      </c>
      <c r="P1897" t="s">
        <v>14</v>
      </c>
    </row>
    <row r="1898" spans="1:16" x14ac:dyDescent="0.25">
      <c r="A1898" t="s">
        <v>1920</v>
      </c>
      <c r="B1898" t="s">
        <v>12</v>
      </c>
      <c r="C1898">
        <v>1</v>
      </c>
      <c r="D1898" t="s">
        <v>14</v>
      </c>
      <c r="E1898">
        <f>IF(D1898="Yes",1,0)</f>
        <v>0</v>
      </c>
      <c r="F1898" t="s">
        <v>14</v>
      </c>
      <c r="G1898">
        <f>IF(Table1[[#This Row],[Dependents]]="Yes",1,0)</f>
        <v>0</v>
      </c>
      <c r="H1898">
        <v>33</v>
      </c>
      <c r="I1898" t="s">
        <v>13</v>
      </c>
      <c r="J1898" t="s">
        <v>23</v>
      </c>
      <c r="K1898" t="s">
        <v>16</v>
      </c>
      <c r="L1898" t="s">
        <v>13</v>
      </c>
      <c r="M1898" t="s">
        <v>17</v>
      </c>
      <c r="N1898">
        <v>110.45</v>
      </c>
      <c r="O1898">
        <v>3655.45</v>
      </c>
      <c r="P1898" t="s">
        <v>13</v>
      </c>
    </row>
    <row r="1899" spans="1:16" x14ac:dyDescent="0.25">
      <c r="A1899" t="s">
        <v>2570</v>
      </c>
      <c r="B1899" t="s">
        <v>19</v>
      </c>
      <c r="C1899">
        <v>0</v>
      </c>
      <c r="D1899" t="s">
        <v>13</v>
      </c>
      <c r="E1899">
        <f>IF(D1899="Yes",1,0)</f>
        <v>1</v>
      </c>
      <c r="F1899" t="s">
        <v>14</v>
      </c>
      <c r="G1899">
        <f>IF(Table1[[#This Row],[Dependents]]="Yes",1,0)</f>
        <v>0</v>
      </c>
      <c r="H1899">
        <v>72</v>
      </c>
      <c r="I1899" t="s">
        <v>13</v>
      </c>
      <c r="J1899" t="s">
        <v>23</v>
      </c>
      <c r="K1899" t="s">
        <v>30</v>
      </c>
      <c r="L1899" t="s">
        <v>14</v>
      </c>
      <c r="M1899" t="s">
        <v>21</v>
      </c>
      <c r="N1899">
        <v>105.6</v>
      </c>
      <c r="O1899">
        <v>7581.5</v>
      </c>
      <c r="P1899" t="s">
        <v>14</v>
      </c>
    </row>
    <row r="1900" spans="1:16" x14ac:dyDescent="0.25">
      <c r="A1900" t="s">
        <v>2572</v>
      </c>
      <c r="B1900" t="s">
        <v>19</v>
      </c>
      <c r="C1900">
        <v>0</v>
      </c>
      <c r="D1900" t="s">
        <v>13</v>
      </c>
      <c r="E1900">
        <f>IF(D1900="Yes",1,0)</f>
        <v>1</v>
      </c>
      <c r="F1900" t="s">
        <v>14</v>
      </c>
      <c r="G1900">
        <f>IF(Table1[[#This Row],[Dependents]]="Yes",1,0)</f>
        <v>0</v>
      </c>
      <c r="H1900">
        <v>71</v>
      </c>
      <c r="I1900" t="s">
        <v>13</v>
      </c>
      <c r="J1900" t="s">
        <v>15</v>
      </c>
      <c r="K1900" t="s">
        <v>30</v>
      </c>
      <c r="L1900" t="s">
        <v>14</v>
      </c>
      <c r="M1900" t="s">
        <v>17</v>
      </c>
      <c r="N1900">
        <v>83.2</v>
      </c>
      <c r="O1900">
        <v>6126.1</v>
      </c>
      <c r="P1900" t="s">
        <v>14</v>
      </c>
    </row>
    <row r="1901" spans="1:16" x14ac:dyDescent="0.25">
      <c r="A1901" t="s">
        <v>1923</v>
      </c>
      <c r="B1901" t="s">
        <v>12</v>
      </c>
      <c r="C1901">
        <v>0</v>
      </c>
      <c r="D1901" t="s">
        <v>13</v>
      </c>
      <c r="E1901">
        <f>IF(D1901="Yes",1,0)</f>
        <v>1</v>
      </c>
      <c r="F1901" t="s">
        <v>14</v>
      </c>
      <c r="G1901">
        <f>IF(Table1[[#This Row],[Dependents]]="Yes",1,0)</f>
        <v>0</v>
      </c>
      <c r="H1901">
        <v>60</v>
      </c>
      <c r="I1901" t="s">
        <v>14</v>
      </c>
      <c r="J1901" t="s">
        <v>15</v>
      </c>
      <c r="K1901" t="s">
        <v>20</v>
      </c>
      <c r="L1901" t="s">
        <v>14</v>
      </c>
      <c r="M1901" t="s">
        <v>17</v>
      </c>
      <c r="N1901">
        <v>50.05</v>
      </c>
      <c r="O1901">
        <v>2911.5</v>
      </c>
      <c r="P1901" t="s">
        <v>14</v>
      </c>
    </row>
    <row r="1902" spans="1:16" x14ac:dyDescent="0.25">
      <c r="A1902" t="s">
        <v>1924</v>
      </c>
      <c r="B1902" t="s">
        <v>12</v>
      </c>
      <c r="C1902">
        <v>0</v>
      </c>
      <c r="D1902" t="s">
        <v>14</v>
      </c>
      <c r="E1902">
        <f>IF(D1902="Yes",1,0)</f>
        <v>0</v>
      </c>
      <c r="F1902" t="s">
        <v>14</v>
      </c>
      <c r="G1902">
        <f>IF(Table1[[#This Row],[Dependents]]="Yes",1,0)</f>
        <v>0</v>
      </c>
      <c r="H1902">
        <v>33</v>
      </c>
      <c r="I1902" t="s">
        <v>13</v>
      </c>
      <c r="J1902" t="s">
        <v>14</v>
      </c>
      <c r="K1902" t="s">
        <v>30</v>
      </c>
      <c r="L1902" t="s">
        <v>14</v>
      </c>
      <c r="M1902" t="s">
        <v>25</v>
      </c>
      <c r="N1902">
        <v>25.7</v>
      </c>
      <c r="O1902">
        <v>826.1</v>
      </c>
      <c r="P1902" t="s">
        <v>14</v>
      </c>
    </row>
    <row r="1903" spans="1:16" x14ac:dyDescent="0.25">
      <c r="A1903" t="s">
        <v>1925</v>
      </c>
      <c r="B1903" t="s">
        <v>12</v>
      </c>
      <c r="C1903">
        <v>0</v>
      </c>
      <c r="D1903" t="s">
        <v>14</v>
      </c>
      <c r="E1903">
        <f>IF(D1903="Yes",1,0)</f>
        <v>0</v>
      </c>
      <c r="F1903" t="s">
        <v>14</v>
      </c>
      <c r="G1903">
        <f>IF(Table1[[#This Row],[Dependents]]="Yes",1,0)</f>
        <v>0</v>
      </c>
      <c r="H1903">
        <v>1</v>
      </c>
      <c r="I1903" t="s">
        <v>13</v>
      </c>
      <c r="J1903" t="s">
        <v>23</v>
      </c>
      <c r="K1903" t="s">
        <v>16</v>
      </c>
      <c r="L1903" t="s">
        <v>13</v>
      </c>
      <c r="M1903" t="s">
        <v>27</v>
      </c>
      <c r="N1903">
        <v>83.4</v>
      </c>
      <c r="O1903">
        <v>83.4</v>
      </c>
      <c r="P1903" t="s">
        <v>14</v>
      </c>
    </row>
    <row r="1904" spans="1:16" x14ac:dyDescent="0.25">
      <c r="A1904" t="s">
        <v>2573</v>
      </c>
      <c r="B1904" t="s">
        <v>19</v>
      </c>
      <c r="C1904">
        <v>1</v>
      </c>
      <c r="D1904" t="s">
        <v>13</v>
      </c>
      <c r="E1904">
        <f>IF(D1904="Yes",1,0)</f>
        <v>1</v>
      </c>
      <c r="F1904" t="s">
        <v>14</v>
      </c>
      <c r="G1904">
        <f>IF(Table1[[#This Row],[Dependents]]="Yes",1,0)</f>
        <v>0</v>
      </c>
      <c r="H1904">
        <v>70</v>
      </c>
      <c r="I1904" t="s">
        <v>13</v>
      </c>
      <c r="J1904" t="s">
        <v>15</v>
      </c>
      <c r="K1904" t="s">
        <v>30</v>
      </c>
      <c r="L1904" t="s">
        <v>14</v>
      </c>
      <c r="M1904" t="s">
        <v>25</v>
      </c>
      <c r="N1904">
        <v>90.05</v>
      </c>
      <c r="O1904">
        <v>6333.4</v>
      </c>
      <c r="P1904" t="s">
        <v>14</v>
      </c>
    </row>
    <row r="1905" spans="1:16" x14ac:dyDescent="0.25">
      <c r="A1905" t="s">
        <v>2574</v>
      </c>
      <c r="B1905" t="s">
        <v>19</v>
      </c>
      <c r="C1905">
        <v>0</v>
      </c>
      <c r="D1905" t="s">
        <v>14</v>
      </c>
      <c r="E1905">
        <f>IF(D1905="Yes",1,0)</f>
        <v>0</v>
      </c>
      <c r="F1905" t="s">
        <v>14</v>
      </c>
      <c r="G1905">
        <f>IF(Table1[[#This Row],[Dependents]]="Yes",1,0)</f>
        <v>0</v>
      </c>
      <c r="H1905">
        <v>71</v>
      </c>
      <c r="I1905" t="s">
        <v>13</v>
      </c>
      <c r="J1905" t="s">
        <v>23</v>
      </c>
      <c r="K1905" t="s">
        <v>20</v>
      </c>
      <c r="L1905" t="s">
        <v>14</v>
      </c>
      <c r="M1905" t="s">
        <v>25</v>
      </c>
      <c r="N1905">
        <v>97.65</v>
      </c>
      <c r="O1905">
        <v>6687.85</v>
      </c>
      <c r="P1905" t="s">
        <v>14</v>
      </c>
    </row>
    <row r="1906" spans="1:16" x14ac:dyDescent="0.25">
      <c r="A1906" t="s">
        <v>2575</v>
      </c>
      <c r="B1906" t="s">
        <v>19</v>
      </c>
      <c r="C1906">
        <v>0</v>
      </c>
      <c r="D1906" t="s">
        <v>13</v>
      </c>
      <c r="E1906">
        <f>IF(D1906="Yes",1,0)</f>
        <v>1</v>
      </c>
      <c r="F1906" t="s">
        <v>13</v>
      </c>
      <c r="G1906">
        <f>IF(Table1[[#This Row],[Dependents]]="Yes",1,0)</f>
        <v>1</v>
      </c>
      <c r="H1906">
        <v>61</v>
      </c>
      <c r="I1906" t="s">
        <v>13</v>
      </c>
      <c r="J1906" t="s">
        <v>15</v>
      </c>
      <c r="K1906" t="s">
        <v>30</v>
      </c>
      <c r="L1906" t="s">
        <v>13</v>
      </c>
      <c r="M1906" t="s">
        <v>21</v>
      </c>
      <c r="N1906">
        <v>68.05</v>
      </c>
      <c r="O1906">
        <v>4158.25</v>
      </c>
      <c r="P1906" t="s">
        <v>14</v>
      </c>
    </row>
    <row r="1907" spans="1:16" x14ac:dyDescent="0.25">
      <c r="A1907" t="s">
        <v>1929</v>
      </c>
      <c r="B1907" t="s">
        <v>12</v>
      </c>
      <c r="C1907">
        <v>0</v>
      </c>
      <c r="D1907" t="s">
        <v>14</v>
      </c>
      <c r="E1907">
        <f>IF(D1907="Yes",1,0)</f>
        <v>0</v>
      </c>
      <c r="F1907" t="s">
        <v>14</v>
      </c>
      <c r="G1907">
        <f>IF(Table1[[#This Row],[Dependents]]="Yes",1,0)</f>
        <v>0</v>
      </c>
      <c r="H1907">
        <v>55</v>
      </c>
      <c r="I1907" t="s">
        <v>13</v>
      </c>
      <c r="J1907" t="s">
        <v>15</v>
      </c>
      <c r="K1907" t="s">
        <v>30</v>
      </c>
      <c r="L1907" t="s">
        <v>13</v>
      </c>
      <c r="M1907" t="s">
        <v>27</v>
      </c>
      <c r="N1907">
        <v>64.75</v>
      </c>
      <c r="O1907">
        <v>3617.1</v>
      </c>
      <c r="P1907" t="s">
        <v>14</v>
      </c>
    </row>
    <row r="1908" spans="1:16" x14ac:dyDescent="0.25">
      <c r="A1908" t="s">
        <v>1930</v>
      </c>
      <c r="B1908" t="s">
        <v>12</v>
      </c>
      <c r="C1908">
        <v>0</v>
      </c>
      <c r="D1908" t="s">
        <v>13</v>
      </c>
      <c r="E1908">
        <f>IF(D1908="Yes",1,0)</f>
        <v>1</v>
      </c>
      <c r="F1908" t="s">
        <v>14</v>
      </c>
      <c r="G1908">
        <f>IF(Table1[[#This Row],[Dependents]]="Yes",1,0)</f>
        <v>0</v>
      </c>
      <c r="H1908">
        <v>65</v>
      </c>
      <c r="I1908" t="s">
        <v>13</v>
      </c>
      <c r="J1908" t="s">
        <v>23</v>
      </c>
      <c r="K1908" t="s">
        <v>20</v>
      </c>
      <c r="L1908" t="s">
        <v>13</v>
      </c>
      <c r="M1908" t="s">
        <v>21</v>
      </c>
      <c r="N1908">
        <v>100.15</v>
      </c>
      <c r="O1908">
        <v>6643.5</v>
      </c>
      <c r="P1908" t="s">
        <v>14</v>
      </c>
    </row>
    <row r="1909" spans="1:16" x14ac:dyDescent="0.25">
      <c r="A1909" t="s">
        <v>2577</v>
      </c>
      <c r="B1909" t="s">
        <v>19</v>
      </c>
      <c r="C1909">
        <v>0</v>
      </c>
      <c r="D1909" t="s">
        <v>14</v>
      </c>
      <c r="E1909">
        <f>IF(D1909="Yes",1,0)</f>
        <v>0</v>
      </c>
      <c r="F1909" t="s">
        <v>14</v>
      </c>
      <c r="G1909">
        <f>IF(Table1[[#This Row],[Dependents]]="Yes",1,0)</f>
        <v>0</v>
      </c>
      <c r="H1909">
        <v>62</v>
      </c>
      <c r="I1909" t="s">
        <v>13</v>
      </c>
      <c r="J1909" t="s">
        <v>14</v>
      </c>
      <c r="K1909" t="s">
        <v>30</v>
      </c>
      <c r="L1909" t="s">
        <v>14</v>
      </c>
      <c r="M1909" t="s">
        <v>21</v>
      </c>
      <c r="N1909">
        <v>23.4</v>
      </c>
      <c r="O1909">
        <v>1429.65</v>
      </c>
      <c r="P1909" t="s">
        <v>14</v>
      </c>
    </row>
    <row r="1910" spans="1:16" x14ac:dyDescent="0.25">
      <c r="A1910" t="s">
        <v>1932</v>
      </c>
      <c r="B1910" t="s">
        <v>12</v>
      </c>
      <c r="C1910">
        <v>1</v>
      </c>
      <c r="D1910" t="s">
        <v>13</v>
      </c>
      <c r="E1910">
        <f>IF(D1910="Yes",1,0)</f>
        <v>1</v>
      </c>
      <c r="F1910" t="s">
        <v>14</v>
      </c>
      <c r="G1910">
        <f>IF(Table1[[#This Row],[Dependents]]="Yes",1,0)</f>
        <v>0</v>
      </c>
      <c r="H1910">
        <v>70</v>
      </c>
      <c r="I1910" t="s">
        <v>13</v>
      </c>
      <c r="J1910" t="s">
        <v>23</v>
      </c>
      <c r="K1910" t="s">
        <v>30</v>
      </c>
      <c r="L1910" t="s">
        <v>13</v>
      </c>
      <c r="M1910" t="s">
        <v>25</v>
      </c>
      <c r="N1910">
        <v>113</v>
      </c>
      <c r="O1910">
        <v>7987.6</v>
      </c>
      <c r="P1910" t="s">
        <v>14</v>
      </c>
    </row>
    <row r="1911" spans="1:16" x14ac:dyDescent="0.25">
      <c r="A1911" t="s">
        <v>2580</v>
      </c>
      <c r="B1911" t="s">
        <v>19</v>
      </c>
      <c r="C1911">
        <v>0</v>
      </c>
      <c r="D1911" t="s">
        <v>13</v>
      </c>
      <c r="E1911">
        <f>IF(D1911="Yes",1,0)</f>
        <v>1</v>
      </c>
      <c r="F1911" t="s">
        <v>13</v>
      </c>
      <c r="G1911">
        <f>IF(Table1[[#This Row],[Dependents]]="Yes",1,0)</f>
        <v>1</v>
      </c>
      <c r="H1911">
        <v>6</v>
      </c>
      <c r="I1911" t="s">
        <v>13</v>
      </c>
      <c r="J1911" t="s">
        <v>14</v>
      </c>
      <c r="K1911" t="s">
        <v>20</v>
      </c>
      <c r="L1911" t="s">
        <v>14</v>
      </c>
      <c r="M1911" t="s">
        <v>27</v>
      </c>
      <c r="N1911">
        <v>19.45</v>
      </c>
      <c r="O1911">
        <v>113.5</v>
      </c>
      <c r="P1911" t="s">
        <v>14</v>
      </c>
    </row>
    <row r="1912" spans="1:16" x14ac:dyDescent="0.25">
      <c r="A1912" t="s">
        <v>2582</v>
      </c>
      <c r="B1912" t="s">
        <v>19</v>
      </c>
      <c r="C1912">
        <v>0</v>
      </c>
      <c r="D1912" t="s">
        <v>13</v>
      </c>
      <c r="E1912">
        <f>IF(D1912="Yes",1,0)</f>
        <v>1</v>
      </c>
      <c r="F1912" t="s">
        <v>13</v>
      </c>
      <c r="G1912">
        <f>IF(Table1[[#This Row],[Dependents]]="Yes",1,0)</f>
        <v>1</v>
      </c>
      <c r="H1912">
        <v>28</v>
      </c>
      <c r="I1912" t="s">
        <v>13</v>
      </c>
      <c r="J1912" t="s">
        <v>23</v>
      </c>
      <c r="K1912" t="s">
        <v>20</v>
      </c>
      <c r="L1912" t="s">
        <v>14</v>
      </c>
      <c r="M1912" t="s">
        <v>21</v>
      </c>
      <c r="N1912">
        <v>92.2</v>
      </c>
      <c r="O1912">
        <v>2568.15</v>
      </c>
      <c r="P1912" t="s">
        <v>14</v>
      </c>
    </row>
    <row r="1913" spans="1:16" x14ac:dyDescent="0.25">
      <c r="A1913" t="s">
        <v>2583</v>
      </c>
      <c r="B1913" t="s">
        <v>19</v>
      </c>
      <c r="C1913">
        <v>0</v>
      </c>
      <c r="D1913" t="s">
        <v>14</v>
      </c>
      <c r="E1913">
        <f>IF(D1913="Yes",1,0)</f>
        <v>0</v>
      </c>
      <c r="F1913" t="s">
        <v>14</v>
      </c>
      <c r="G1913">
        <f>IF(Table1[[#This Row],[Dependents]]="Yes",1,0)</f>
        <v>0</v>
      </c>
      <c r="H1913">
        <v>27</v>
      </c>
      <c r="I1913" t="s">
        <v>13</v>
      </c>
      <c r="J1913" t="s">
        <v>14</v>
      </c>
      <c r="K1913" t="s">
        <v>30</v>
      </c>
      <c r="L1913" t="s">
        <v>14</v>
      </c>
      <c r="M1913" t="s">
        <v>25</v>
      </c>
      <c r="N1913">
        <v>19.850000000000001</v>
      </c>
      <c r="O1913">
        <v>470</v>
      </c>
      <c r="P1913" t="s">
        <v>14</v>
      </c>
    </row>
    <row r="1914" spans="1:16" x14ac:dyDescent="0.25">
      <c r="A1914" t="s">
        <v>1936</v>
      </c>
      <c r="B1914" t="s">
        <v>12</v>
      </c>
      <c r="C1914">
        <v>0</v>
      </c>
      <c r="D1914" t="s">
        <v>13</v>
      </c>
      <c r="E1914">
        <f>IF(D1914="Yes",1,0)</f>
        <v>1</v>
      </c>
      <c r="F1914" t="s">
        <v>14</v>
      </c>
      <c r="G1914">
        <f>IF(Table1[[#This Row],[Dependents]]="Yes",1,0)</f>
        <v>0</v>
      </c>
      <c r="H1914">
        <v>47</v>
      </c>
      <c r="I1914" t="s">
        <v>13</v>
      </c>
      <c r="J1914" t="s">
        <v>23</v>
      </c>
      <c r="K1914" t="s">
        <v>16</v>
      </c>
      <c r="L1914" t="s">
        <v>13</v>
      </c>
      <c r="M1914" t="s">
        <v>17</v>
      </c>
      <c r="N1914">
        <v>85.3</v>
      </c>
      <c r="O1914">
        <v>4045.65</v>
      </c>
      <c r="P1914" t="s">
        <v>13</v>
      </c>
    </row>
    <row r="1915" spans="1:16" x14ac:dyDescent="0.25">
      <c r="A1915" t="s">
        <v>1937</v>
      </c>
      <c r="B1915" t="s">
        <v>12</v>
      </c>
      <c r="C1915">
        <v>0</v>
      </c>
      <c r="D1915" t="s">
        <v>14</v>
      </c>
      <c r="E1915">
        <f>IF(D1915="Yes",1,0)</f>
        <v>0</v>
      </c>
      <c r="F1915" t="s">
        <v>14</v>
      </c>
      <c r="G1915">
        <f>IF(Table1[[#This Row],[Dependents]]="Yes",1,0)</f>
        <v>0</v>
      </c>
      <c r="H1915">
        <v>33</v>
      </c>
      <c r="I1915" t="s">
        <v>13</v>
      </c>
      <c r="J1915" t="s">
        <v>23</v>
      </c>
      <c r="K1915" t="s">
        <v>16</v>
      </c>
      <c r="L1915" t="s">
        <v>13</v>
      </c>
      <c r="M1915" t="s">
        <v>17</v>
      </c>
      <c r="N1915">
        <v>83.35</v>
      </c>
      <c r="O1915">
        <v>2757.85</v>
      </c>
      <c r="P1915" t="s">
        <v>13</v>
      </c>
    </row>
    <row r="1916" spans="1:16" x14ac:dyDescent="0.25">
      <c r="A1916" t="s">
        <v>2584</v>
      </c>
      <c r="B1916" t="s">
        <v>19</v>
      </c>
      <c r="C1916">
        <v>0</v>
      </c>
      <c r="D1916" t="s">
        <v>14</v>
      </c>
      <c r="E1916">
        <f>IF(D1916="Yes",1,0)</f>
        <v>0</v>
      </c>
      <c r="F1916" t="s">
        <v>14</v>
      </c>
      <c r="G1916">
        <f>IF(Table1[[#This Row],[Dependents]]="Yes",1,0)</f>
        <v>0</v>
      </c>
      <c r="H1916">
        <v>7</v>
      </c>
      <c r="I1916" t="s">
        <v>13</v>
      </c>
      <c r="J1916" t="s">
        <v>15</v>
      </c>
      <c r="K1916" t="s">
        <v>16</v>
      </c>
      <c r="L1916" t="s">
        <v>14</v>
      </c>
      <c r="M1916" t="s">
        <v>27</v>
      </c>
      <c r="N1916">
        <v>43.9</v>
      </c>
      <c r="O1916">
        <v>278.39999999999998</v>
      </c>
      <c r="P1916" t="s">
        <v>14</v>
      </c>
    </row>
    <row r="1917" spans="1:16" x14ac:dyDescent="0.25">
      <c r="A1917" t="s">
        <v>1939</v>
      </c>
      <c r="B1917" t="s">
        <v>12</v>
      </c>
      <c r="C1917">
        <v>0</v>
      </c>
      <c r="D1917" t="s">
        <v>14</v>
      </c>
      <c r="E1917">
        <f>IF(D1917="Yes",1,0)</f>
        <v>0</v>
      </c>
      <c r="F1917" t="s">
        <v>14</v>
      </c>
      <c r="G1917">
        <f>IF(Table1[[#This Row],[Dependents]]="Yes",1,0)</f>
        <v>0</v>
      </c>
      <c r="H1917">
        <v>1</v>
      </c>
      <c r="I1917" t="s">
        <v>13</v>
      </c>
      <c r="J1917" t="s">
        <v>14</v>
      </c>
      <c r="K1917" t="s">
        <v>16</v>
      </c>
      <c r="L1917" t="s">
        <v>14</v>
      </c>
      <c r="M1917" t="s">
        <v>25</v>
      </c>
      <c r="N1917">
        <v>19.8</v>
      </c>
      <c r="O1917">
        <v>19.8</v>
      </c>
      <c r="P1917" t="s">
        <v>14</v>
      </c>
    </row>
    <row r="1918" spans="1:16" x14ac:dyDescent="0.25">
      <c r="A1918" t="s">
        <v>1940</v>
      </c>
      <c r="B1918" t="s">
        <v>12</v>
      </c>
      <c r="C1918">
        <v>0</v>
      </c>
      <c r="D1918" t="s">
        <v>14</v>
      </c>
      <c r="E1918">
        <f>IF(D1918="Yes",1,0)</f>
        <v>0</v>
      </c>
      <c r="F1918" t="s">
        <v>14</v>
      </c>
      <c r="G1918">
        <f>IF(Table1[[#This Row],[Dependents]]="Yes",1,0)</f>
        <v>0</v>
      </c>
      <c r="H1918">
        <v>2</v>
      </c>
      <c r="I1918" t="s">
        <v>13</v>
      </c>
      <c r="J1918" t="s">
        <v>14</v>
      </c>
      <c r="K1918" t="s">
        <v>16</v>
      </c>
      <c r="L1918" t="s">
        <v>13</v>
      </c>
      <c r="M1918" t="s">
        <v>27</v>
      </c>
      <c r="N1918">
        <v>20</v>
      </c>
      <c r="O1918">
        <v>40.9</v>
      </c>
      <c r="P1918" t="s">
        <v>14</v>
      </c>
    </row>
    <row r="1919" spans="1:16" x14ac:dyDescent="0.25">
      <c r="A1919" t="s">
        <v>2586</v>
      </c>
      <c r="B1919" t="s">
        <v>19</v>
      </c>
      <c r="C1919">
        <v>1</v>
      </c>
      <c r="D1919" t="s">
        <v>14</v>
      </c>
      <c r="E1919">
        <f>IF(D1919="Yes",1,0)</f>
        <v>0</v>
      </c>
      <c r="F1919" t="s">
        <v>14</v>
      </c>
      <c r="G1919">
        <f>IF(Table1[[#This Row],[Dependents]]="Yes",1,0)</f>
        <v>0</v>
      </c>
      <c r="H1919">
        <v>30</v>
      </c>
      <c r="I1919" t="s">
        <v>13</v>
      </c>
      <c r="J1919" t="s">
        <v>23</v>
      </c>
      <c r="K1919" t="s">
        <v>16</v>
      </c>
      <c r="L1919" t="s">
        <v>13</v>
      </c>
      <c r="M1919" t="s">
        <v>25</v>
      </c>
      <c r="N1919">
        <v>90.5</v>
      </c>
      <c r="O1919">
        <v>2595.85</v>
      </c>
      <c r="P1919" t="s">
        <v>14</v>
      </c>
    </row>
    <row r="1920" spans="1:16" x14ac:dyDescent="0.25">
      <c r="A1920" t="s">
        <v>2590</v>
      </c>
      <c r="B1920" t="s">
        <v>19</v>
      </c>
      <c r="C1920">
        <v>0</v>
      </c>
      <c r="D1920" t="s">
        <v>14</v>
      </c>
      <c r="E1920">
        <f>IF(D1920="Yes",1,0)</f>
        <v>0</v>
      </c>
      <c r="F1920" t="s">
        <v>14</v>
      </c>
      <c r="G1920">
        <f>IF(Table1[[#This Row],[Dependents]]="Yes",1,0)</f>
        <v>0</v>
      </c>
      <c r="H1920">
        <v>17</v>
      </c>
      <c r="I1920" t="s">
        <v>13</v>
      </c>
      <c r="J1920" t="s">
        <v>14</v>
      </c>
      <c r="K1920" t="s">
        <v>20</v>
      </c>
      <c r="L1920" t="s">
        <v>14</v>
      </c>
      <c r="M1920" t="s">
        <v>27</v>
      </c>
      <c r="N1920">
        <v>19.95</v>
      </c>
      <c r="O1920">
        <v>310.60000000000002</v>
      </c>
      <c r="P1920" t="s">
        <v>14</v>
      </c>
    </row>
    <row r="1921" spans="1:16" x14ac:dyDescent="0.25">
      <c r="A1921" t="s">
        <v>1943</v>
      </c>
      <c r="B1921" t="s">
        <v>12</v>
      </c>
      <c r="C1921">
        <v>0</v>
      </c>
      <c r="D1921" t="s">
        <v>14</v>
      </c>
      <c r="E1921">
        <f>IF(D1921="Yes",1,0)</f>
        <v>0</v>
      </c>
      <c r="F1921" t="s">
        <v>14</v>
      </c>
      <c r="G1921">
        <f>IF(Table1[[#This Row],[Dependents]]="Yes",1,0)</f>
        <v>0</v>
      </c>
      <c r="H1921">
        <v>29</v>
      </c>
      <c r="I1921" t="s">
        <v>13</v>
      </c>
      <c r="J1921" t="s">
        <v>15</v>
      </c>
      <c r="K1921" t="s">
        <v>16</v>
      </c>
      <c r="L1921" t="s">
        <v>13</v>
      </c>
      <c r="M1921" t="s">
        <v>17</v>
      </c>
      <c r="N1921">
        <v>66.099999999999994</v>
      </c>
      <c r="O1921">
        <v>1912.15</v>
      </c>
      <c r="P1921" t="s">
        <v>14</v>
      </c>
    </row>
    <row r="1922" spans="1:16" x14ac:dyDescent="0.25">
      <c r="A1922" t="s">
        <v>1944</v>
      </c>
      <c r="B1922" t="s">
        <v>12</v>
      </c>
      <c r="C1922">
        <v>0</v>
      </c>
      <c r="D1922" t="s">
        <v>13</v>
      </c>
      <c r="E1922">
        <f>IF(D1922="Yes",1,0)</f>
        <v>1</v>
      </c>
      <c r="F1922" t="s">
        <v>13</v>
      </c>
      <c r="G1922">
        <f>IF(Table1[[#This Row],[Dependents]]="Yes",1,0)</f>
        <v>1</v>
      </c>
      <c r="H1922">
        <v>14</v>
      </c>
      <c r="I1922" t="s">
        <v>13</v>
      </c>
      <c r="J1922" t="s">
        <v>14</v>
      </c>
      <c r="K1922" t="s">
        <v>30</v>
      </c>
      <c r="L1922" t="s">
        <v>14</v>
      </c>
      <c r="M1922" t="s">
        <v>27</v>
      </c>
      <c r="N1922">
        <v>18.8</v>
      </c>
      <c r="O1922">
        <v>255.55</v>
      </c>
      <c r="P1922" t="s">
        <v>14</v>
      </c>
    </row>
    <row r="1923" spans="1:16" x14ac:dyDescent="0.25">
      <c r="A1923" t="s">
        <v>2591</v>
      </c>
      <c r="B1923" t="s">
        <v>19</v>
      </c>
      <c r="C1923">
        <v>0</v>
      </c>
      <c r="D1923" t="s">
        <v>13</v>
      </c>
      <c r="E1923">
        <f>IF(D1923="Yes",1,0)</f>
        <v>1</v>
      </c>
      <c r="F1923" t="s">
        <v>13</v>
      </c>
      <c r="G1923">
        <f>IF(Table1[[#This Row],[Dependents]]="Yes",1,0)</f>
        <v>1</v>
      </c>
      <c r="H1923">
        <v>16</v>
      </c>
      <c r="I1923" t="s">
        <v>13</v>
      </c>
      <c r="J1923" t="s">
        <v>14</v>
      </c>
      <c r="K1923" t="s">
        <v>30</v>
      </c>
      <c r="L1923" t="s">
        <v>14</v>
      </c>
      <c r="M1923" t="s">
        <v>27</v>
      </c>
      <c r="N1923">
        <v>20.5</v>
      </c>
      <c r="O1923">
        <v>290.55</v>
      </c>
      <c r="P1923" t="s">
        <v>14</v>
      </c>
    </row>
    <row r="1924" spans="1:16" x14ac:dyDescent="0.25">
      <c r="A1924" t="s">
        <v>1946</v>
      </c>
      <c r="B1924" t="s">
        <v>12</v>
      </c>
      <c r="C1924">
        <v>0</v>
      </c>
      <c r="D1924" t="s">
        <v>13</v>
      </c>
      <c r="E1924">
        <f>IF(D1924="Yes",1,0)</f>
        <v>1</v>
      </c>
      <c r="F1924" t="s">
        <v>14</v>
      </c>
      <c r="G1924">
        <f>IF(Table1[[#This Row],[Dependents]]="Yes",1,0)</f>
        <v>0</v>
      </c>
      <c r="H1924">
        <v>59</v>
      </c>
      <c r="I1924" t="s">
        <v>13</v>
      </c>
      <c r="J1924" t="s">
        <v>23</v>
      </c>
      <c r="K1924" t="s">
        <v>20</v>
      </c>
      <c r="L1924" t="s">
        <v>13</v>
      </c>
      <c r="M1924" t="s">
        <v>25</v>
      </c>
      <c r="N1924">
        <v>109.15</v>
      </c>
      <c r="O1924">
        <v>6557.75</v>
      </c>
      <c r="P1924" t="s">
        <v>14</v>
      </c>
    </row>
    <row r="1925" spans="1:16" x14ac:dyDescent="0.25">
      <c r="A1925" t="s">
        <v>2595</v>
      </c>
      <c r="B1925" t="s">
        <v>19</v>
      </c>
      <c r="C1925">
        <v>0</v>
      </c>
      <c r="D1925" t="s">
        <v>14</v>
      </c>
      <c r="E1925">
        <f>IF(D1925="Yes",1,0)</f>
        <v>0</v>
      </c>
      <c r="F1925" t="s">
        <v>14</v>
      </c>
      <c r="G1925">
        <f>IF(Table1[[#This Row],[Dependents]]="Yes",1,0)</f>
        <v>0</v>
      </c>
      <c r="H1925">
        <v>59</v>
      </c>
      <c r="I1925" t="s">
        <v>14</v>
      </c>
      <c r="J1925" t="s">
        <v>15</v>
      </c>
      <c r="K1925" t="s">
        <v>16</v>
      </c>
      <c r="L1925" t="s">
        <v>13</v>
      </c>
      <c r="M1925" t="s">
        <v>17</v>
      </c>
      <c r="N1925">
        <v>51.7</v>
      </c>
      <c r="O1925">
        <v>3005.8</v>
      </c>
      <c r="P1925" t="s">
        <v>14</v>
      </c>
    </row>
    <row r="1926" spans="1:16" x14ac:dyDescent="0.25">
      <c r="A1926" t="s">
        <v>1948</v>
      </c>
      <c r="B1926" t="s">
        <v>12</v>
      </c>
      <c r="C1926">
        <v>0</v>
      </c>
      <c r="D1926" t="s">
        <v>14</v>
      </c>
      <c r="E1926">
        <f>IF(D1926="Yes",1,0)</f>
        <v>0</v>
      </c>
      <c r="F1926" t="s">
        <v>14</v>
      </c>
      <c r="G1926">
        <f>IF(Table1[[#This Row],[Dependents]]="Yes",1,0)</f>
        <v>0</v>
      </c>
      <c r="H1926">
        <v>72</v>
      </c>
      <c r="I1926" t="s">
        <v>13</v>
      </c>
      <c r="J1926" t="s">
        <v>23</v>
      </c>
      <c r="K1926" t="s">
        <v>30</v>
      </c>
      <c r="L1926" t="s">
        <v>14</v>
      </c>
      <c r="M1926" t="s">
        <v>25</v>
      </c>
      <c r="N1926">
        <v>115.05</v>
      </c>
      <c r="O1926">
        <v>8405</v>
      </c>
      <c r="P1926" t="s">
        <v>14</v>
      </c>
    </row>
    <row r="1927" spans="1:16" x14ac:dyDescent="0.25">
      <c r="A1927" t="s">
        <v>2599</v>
      </c>
      <c r="B1927" t="s">
        <v>19</v>
      </c>
      <c r="C1927">
        <v>0</v>
      </c>
      <c r="D1927" t="s">
        <v>13</v>
      </c>
      <c r="E1927">
        <f>IF(D1927="Yes",1,0)</f>
        <v>1</v>
      </c>
      <c r="F1927" t="s">
        <v>13</v>
      </c>
      <c r="G1927">
        <f>IF(Table1[[#This Row],[Dependents]]="Yes",1,0)</f>
        <v>1</v>
      </c>
      <c r="H1927">
        <v>40</v>
      </c>
      <c r="I1927" t="s">
        <v>13</v>
      </c>
      <c r="J1927" t="s">
        <v>23</v>
      </c>
      <c r="K1927" t="s">
        <v>16</v>
      </c>
      <c r="L1927" t="s">
        <v>13</v>
      </c>
      <c r="M1927" t="s">
        <v>17</v>
      </c>
      <c r="N1927">
        <v>81.2</v>
      </c>
      <c r="O1927">
        <v>3292.3</v>
      </c>
      <c r="P1927" t="s">
        <v>14</v>
      </c>
    </row>
    <row r="1928" spans="1:16" x14ac:dyDescent="0.25">
      <c r="A1928" t="s">
        <v>1950</v>
      </c>
      <c r="B1928" t="s">
        <v>12</v>
      </c>
      <c r="C1928">
        <v>0</v>
      </c>
      <c r="D1928" t="s">
        <v>14</v>
      </c>
      <c r="E1928">
        <f>IF(D1928="Yes",1,0)</f>
        <v>0</v>
      </c>
      <c r="F1928" t="s">
        <v>14</v>
      </c>
      <c r="G1928">
        <f>IF(Table1[[#This Row],[Dependents]]="Yes",1,0)</f>
        <v>0</v>
      </c>
      <c r="H1928">
        <v>19</v>
      </c>
      <c r="I1928" t="s">
        <v>13</v>
      </c>
      <c r="J1928" t="s">
        <v>23</v>
      </c>
      <c r="K1928" t="s">
        <v>16</v>
      </c>
      <c r="L1928" t="s">
        <v>13</v>
      </c>
      <c r="M1928" t="s">
        <v>17</v>
      </c>
      <c r="N1928">
        <v>95.15</v>
      </c>
      <c r="O1928">
        <v>1789.25</v>
      </c>
      <c r="P1928" t="s">
        <v>13</v>
      </c>
    </row>
    <row r="1929" spans="1:16" x14ac:dyDescent="0.25">
      <c r="A1929" t="s">
        <v>1951</v>
      </c>
      <c r="B1929" t="s">
        <v>12</v>
      </c>
      <c r="C1929">
        <v>0</v>
      </c>
      <c r="D1929" t="s">
        <v>13</v>
      </c>
      <c r="E1929">
        <f>IF(D1929="Yes",1,0)</f>
        <v>1</v>
      </c>
      <c r="F1929" t="s">
        <v>13</v>
      </c>
      <c r="G1929">
        <f>IF(Table1[[#This Row],[Dependents]]="Yes",1,0)</f>
        <v>1</v>
      </c>
      <c r="H1929">
        <v>51</v>
      </c>
      <c r="I1929" t="s">
        <v>13</v>
      </c>
      <c r="J1929" t="s">
        <v>23</v>
      </c>
      <c r="K1929" t="s">
        <v>20</v>
      </c>
      <c r="L1929" t="s">
        <v>13</v>
      </c>
      <c r="M1929" t="s">
        <v>27</v>
      </c>
      <c r="N1929">
        <v>95.15</v>
      </c>
      <c r="O1929">
        <v>5000.05</v>
      </c>
      <c r="P1929" t="s">
        <v>14</v>
      </c>
    </row>
    <row r="1930" spans="1:16" x14ac:dyDescent="0.25">
      <c r="A1930" t="s">
        <v>2602</v>
      </c>
      <c r="B1930" t="s">
        <v>19</v>
      </c>
      <c r="C1930">
        <v>0</v>
      </c>
      <c r="D1930" t="s">
        <v>13</v>
      </c>
      <c r="E1930">
        <f>IF(D1930="Yes",1,0)</f>
        <v>1</v>
      </c>
      <c r="F1930" t="s">
        <v>13</v>
      </c>
      <c r="G1930">
        <f>IF(Table1[[#This Row],[Dependents]]="Yes",1,0)</f>
        <v>1</v>
      </c>
      <c r="H1930">
        <v>40</v>
      </c>
      <c r="I1930" t="s">
        <v>14</v>
      </c>
      <c r="J1930" t="s">
        <v>15</v>
      </c>
      <c r="K1930" t="s">
        <v>20</v>
      </c>
      <c r="L1930" t="s">
        <v>14</v>
      </c>
      <c r="M1930" t="s">
        <v>27</v>
      </c>
      <c r="N1930">
        <v>60.3</v>
      </c>
      <c r="O1930">
        <v>2448.5</v>
      </c>
      <c r="P1930" t="s">
        <v>14</v>
      </c>
    </row>
    <row r="1931" spans="1:16" x14ac:dyDescent="0.25">
      <c r="A1931" t="s">
        <v>2603</v>
      </c>
      <c r="B1931" t="s">
        <v>19</v>
      </c>
      <c r="C1931">
        <v>0</v>
      </c>
      <c r="D1931" t="s">
        <v>13</v>
      </c>
      <c r="E1931">
        <f>IF(D1931="Yes",1,0)</f>
        <v>1</v>
      </c>
      <c r="F1931" t="s">
        <v>14</v>
      </c>
      <c r="G1931">
        <f>IF(Table1[[#This Row],[Dependents]]="Yes",1,0)</f>
        <v>0</v>
      </c>
      <c r="H1931">
        <v>8</v>
      </c>
      <c r="I1931" t="s">
        <v>13</v>
      </c>
      <c r="J1931" t="s">
        <v>23</v>
      </c>
      <c r="K1931" t="s">
        <v>16</v>
      </c>
      <c r="L1931" t="s">
        <v>13</v>
      </c>
      <c r="M1931" t="s">
        <v>27</v>
      </c>
      <c r="N1931">
        <v>75</v>
      </c>
      <c r="O1931">
        <v>658.1</v>
      </c>
      <c r="P1931" t="s">
        <v>14</v>
      </c>
    </row>
    <row r="1932" spans="1:16" x14ac:dyDescent="0.25">
      <c r="A1932" t="s">
        <v>2604</v>
      </c>
      <c r="B1932" t="s">
        <v>19</v>
      </c>
      <c r="C1932">
        <v>1</v>
      </c>
      <c r="D1932" t="s">
        <v>13</v>
      </c>
      <c r="E1932">
        <f>IF(D1932="Yes",1,0)</f>
        <v>1</v>
      </c>
      <c r="F1932" t="s">
        <v>14</v>
      </c>
      <c r="G1932">
        <f>IF(Table1[[#This Row],[Dependents]]="Yes",1,0)</f>
        <v>0</v>
      </c>
      <c r="H1932">
        <v>34</v>
      </c>
      <c r="I1932" t="s">
        <v>13</v>
      </c>
      <c r="J1932" t="s">
        <v>23</v>
      </c>
      <c r="K1932" t="s">
        <v>20</v>
      </c>
      <c r="L1932" t="s">
        <v>14</v>
      </c>
      <c r="M1932" t="s">
        <v>27</v>
      </c>
      <c r="N1932">
        <v>90.15</v>
      </c>
      <c r="O1932">
        <v>3128.8</v>
      </c>
      <c r="P1932" t="s">
        <v>14</v>
      </c>
    </row>
    <row r="1933" spans="1:16" x14ac:dyDescent="0.25">
      <c r="A1933" t="s">
        <v>1955</v>
      </c>
      <c r="B1933" t="s">
        <v>12</v>
      </c>
      <c r="C1933">
        <v>0</v>
      </c>
      <c r="D1933" t="s">
        <v>14</v>
      </c>
      <c r="E1933">
        <f>IF(D1933="Yes",1,0)</f>
        <v>0</v>
      </c>
      <c r="F1933" t="s">
        <v>14</v>
      </c>
      <c r="G1933">
        <f>IF(Table1[[#This Row],[Dependents]]="Yes",1,0)</f>
        <v>0</v>
      </c>
      <c r="H1933">
        <v>29</v>
      </c>
      <c r="I1933" t="s">
        <v>13</v>
      </c>
      <c r="J1933" t="s">
        <v>14</v>
      </c>
      <c r="K1933" t="s">
        <v>20</v>
      </c>
      <c r="L1933" t="s">
        <v>14</v>
      </c>
      <c r="M1933" t="s">
        <v>27</v>
      </c>
      <c r="N1933">
        <v>20.350000000000001</v>
      </c>
      <c r="O1933">
        <v>617.35</v>
      </c>
      <c r="P1933" t="s">
        <v>14</v>
      </c>
    </row>
    <row r="1934" spans="1:16" x14ac:dyDescent="0.25">
      <c r="A1934" t="s">
        <v>1956</v>
      </c>
      <c r="B1934" t="s">
        <v>12</v>
      </c>
      <c r="C1934">
        <v>0</v>
      </c>
      <c r="D1934" t="s">
        <v>14</v>
      </c>
      <c r="E1934">
        <f>IF(D1934="Yes",1,0)</f>
        <v>0</v>
      </c>
      <c r="F1934" t="s">
        <v>14</v>
      </c>
      <c r="G1934">
        <f>IF(Table1[[#This Row],[Dependents]]="Yes",1,0)</f>
        <v>0</v>
      </c>
      <c r="H1934">
        <v>4</v>
      </c>
      <c r="I1934" t="s">
        <v>13</v>
      </c>
      <c r="J1934" t="s">
        <v>23</v>
      </c>
      <c r="K1934" t="s">
        <v>16</v>
      </c>
      <c r="L1934" t="s">
        <v>13</v>
      </c>
      <c r="M1934" t="s">
        <v>25</v>
      </c>
      <c r="N1934">
        <v>70.05</v>
      </c>
      <c r="O1934">
        <v>266.89999999999998</v>
      </c>
      <c r="P1934" t="s">
        <v>13</v>
      </c>
    </row>
    <row r="1935" spans="1:16" x14ac:dyDescent="0.25">
      <c r="A1935" t="s">
        <v>2607</v>
      </c>
      <c r="B1935" t="s">
        <v>19</v>
      </c>
      <c r="C1935">
        <v>0</v>
      </c>
      <c r="D1935" t="s">
        <v>13</v>
      </c>
      <c r="E1935">
        <f>IF(D1935="Yes",1,0)</f>
        <v>1</v>
      </c>
      <c r="F1935" t="s">
        <v>14</v>
      </c>
      <c r="G1935">
        <f>IF(Table1[[#This Row],[Dependents]]="Yes",1,0)</f>
        <v>0</v>
      </c>
      <c r="H1935">
        <v>9</v>
      </c>
      <c r="I1935" t="s">
        <v>13</v>
      </c>
      <c r="J1935" t="s">
        <v>15</v>
      </c>
      <c r="K1935" t="s">
        <v>16</v>
      </c>
      <c r="L1935" t="s">
        <v>13</v>
      </c>
      <c r="M1935" t="s">
        <v>25</v>
      </c>
      <c r="N1935">
        <v>69.05</v>
      </c>
      <c r="O1935">
        <v>653.95000000000005</v>
      </c>
      <c r="P1935" t="s">
        <v>14</v>
      </c>
    </row>
    <row r="1936" spans="1:16" x14ac:dyDescent="0.25">
      <c r="A1936" t="s">
        <v>2608</v>
      </c>
      <c r="B1936" t="s">
        <v>19</v>
      </c>
      <c r="C1936">
        <v>0</v>
      </c>
      <c r="D1936" t="s">
        <v>13</v>
      </c>
      <c r="E1936">
        <f>IF(D1936="Yes",1,0)</f>
        <v>1</v>
      </c>
      <c r="F1936" t="s">
        <v>13</v>
      </c>
      <c r="G1936">
        <f>IF(Table1[[#This Row],[Dependents]]="Yes",1,0)</f>
        <v>1</v>
      </c>
      <c r="H1936">
        <v>31</v>
      </c>
      <c r="I1936" t="s">
        <v>13</v>
      </c>
      <c r="J1936" t="s">
        <v>15</v>
      </c>
      <c r="K1936" t="s">
        <v>16</v>
      </c>
      <c r="L1936" t="s">
        <v>14</v>
      </c>
      <c r="M1936" t="s">
        <v>21</v>
      </c>
      <c r="N1936">
        <v>59.7</v>
      </c>
      <c r="O1936">
        <v>1825.5</v>
      </c>
      <c r="P1936" t="s">
        <v>14</v>
      </c>
    </row>
    <row r="1937" spans="1:16" x14ac:dyDescent="0.25">
      <c r="A1937" t="s">
        <v>1959</v>
      </c>
      <c r="B1937" t="s">
        <v>12</v>
      </c>
      <c r="C1937">
        <v>0</v>
      </c>
      <c r="D1937" t="s">
        <v>13</v>
      </c>
      <c r="E1937">
        <f>IF(D1937="Yes",1,0)</f>
        <v>1</v>
      </c>
      <c r="F1937" t="s">
        <v>14</v>
      </c>
      <c r="G1937">
        <f>IF(Table1[[#This Row],[Dependents]]="Yes",1,0)</f>
        <v>0</v>
      </c>
      <c r="H1937">
        <v>72</v>
      </c>
      <c r="I1937" t="s">
        <v>13</v>
      </c>
      <c r="J1937" t="s">
        <v>23</v>
      </c>
      <c r="K1937" t="s">
        <v>30</v>
      </c>
      <c r="L1937" t="s">
        <v>14</v>
      </c>
      <c r="M1937" t="s">
        <v>21</v>
      </c>
      <c r="N1937">
        <v>100.65</v>
      </c>
      <c r="O1937">
        <v>7334.05</v>
      </c>
      <c r="P1937" t="s">
        <v>14</v>
      </c>
    </row>
    <row r="1938" spans="1:16" x14ac:dyDescent="0.25">
      <c r="A1938" t="s">
        <v>2615</v>
      </c>
      <c r="B1938" t="s">
        <v>19</v>
      </c>
      <c r="C1938">
        <v>1</v>
      </c>
      <c r="D1938" t="s">
        <v>14</v>
      </c>
      <c r="E1938">
        <f>IF(D1938="Yes",1,0)</f>
        <v>0</v>
      </c>
      <c r="F1938" t="s">
        <v>14</v>
      </c>
      <c r="G1938">
        <f>IF(Table1[[#This Row],[Dependents]]="Yes",1,0)</f>
        <v>0</v>
      </c>
      <c r="H1938">
        <v>1</v>
      </c>
      <c r="I1938" t="s">
        <v>13</v>
      </c>
      <c r="J1938" t="s">
        <v>15</v>
      </c>
      <c r="K1938" t="s">
        <v>16</v>
      </c>
      <c r="L1938" t="s">
        <v>14</v>
      </c>
      <c r="M1938" t="s">
        <v>17</v>
      </c>
      <c r="N1938">
        <v>46.3</v>
      </c>
      <c r="O1938">
        <v>46.3</v>
      </c>
      <c r="P1938" t="s">
        <v>14</v>
      </c>
    </row>
    <row r="1939" spans="1:16" x14ac:dyDescent="0.25">
      <c r="A1939" t="s">
        <v>2620</v>
      </c>
      <c r="B1939" t="s">
        <v>19</v>
      </c>
      <c r="C1939">
        <v>0</v>
      </c>
      <c r="D1939" t="s">
        <v>13</v>
      </c>
      <c r="E1939">
        <f>IF(D1939="Yes",1,0)</f>
        <v>1</v>
      </c>
      <c r="F1939" t="s">
        <v>13</v>
      </c>
      <c r="G1939">
        <f>IF(Table1[[#This Row],[Dependents]]="Yes",1,0)</f>
        <v>1</v>
      </c>
      <c r="H1939">
        <v>38</v>
      </c>
      <c r="I1939" t="s">
        <v>13</v>
      </c>
      <c r="J1939" t="s">
        <v>14</v>
      </c>
      <c r="K1939" t="s">
        <v>16</v>
      </c>
      <c r="L1939" t="s">
        <v>14</v>
      </c>
      <c r="M1939" t="s">
        <v>17</v>
      </c>
      <c r="N1939">
        <v>19.600000000000001</v>
      </c>
      <c r="O1939">
        <v>717.3</v>
      </c>
      <c r="P1939" t="s">
        <v>14</v>
      </c>
    </row>
    <row r="1940" spans="1:16" x14ac:dyDescent="0.25">
      <c r="A1940" t="s">
        <v>2621</v>
      </c>
      <c r="B1940" t="s">
        <v>19</v>
      </c>
      <c r="C1940">
        <v>0</v>
      </c>
      <c r="D1940" t="s">
        <v>14</v>
      </c>
      <c r="E1940">
        <f>IF(D1940="Yes",1,0)</f>
        <v>0</v>
      </c>
      <c r="F1940" t="s">
        <v>14</v>
      </c>
      <c r="G1940">
        <f>IF(Table1[[#This Row],[Dependents]]="Yes",1,0)</f>
        <v>0</v>
      </c>
      <c r="H1940">
        <v>34</v>
      </c>
      <c r="I1940" t="s">
        <v>13</v>
      </c>
      <c r="J1940" t="s">
        <v>15</v>
      </c>
      <c r="K1940" t="s">
        <v>16</v>
      </c>
      <c r="L1940" t="s">
        <v>13</v>
      </c>
      <c r="M1940" t="s">
        <v>17</v>
      </c>
      <c r="N1940">
        <v>49.8</v>
      </c>
      <c r="O1940">
        <v>1734.2</v>
      </c>
      <c r="P1940" t="s">
        <v>14</v>
      </c>
    </row>
    <row r="1941" spans="1:16" x14ac:dyDescent="0.25">
      <c r="A1941" t="s">
        <v>1963</v>
      </c>
      <c r="B1941" t="s">
        <v>12</v>
      </c>
      <c r="C1941">
        <v>0</v>
      </c>
      <c r="D1941" t="s">
        <v>14</v>
      </c>
      <c r="E1941">
        <f>IF(D1941="Yes",1,0)</f>
        <v>0</v>
      </c>
      <c r="F1941" t="s">
        <v>14</v>
      </c>
      <c r="G1941">
        <f>IF(Table1[[#This Row],[Dependents]]="Yes",1,0)</f>
        <v>0</v>
      </c>
      <c r="H1941">
        <v>7</v>
      </c>
      <c r="I1941" t="s">
        <v>13</v>
      </c>
      <c r="J1941" t="s">
        <v>15</v>
      </c>
      <c r="K1941" t="s">
        <v>20</v>
      </c>
      <c r="L1941" t="s">
        <v>13</v>
      </c>
      <c r="M1941" t="s">
        <v>17</v>
      </c>
      <c r="N1941">
        <v>59.1</v>
      </c>
      <c r="O1941">
        <v>369.25</v>
      </c>
      <c r="P1941" t="s">
        <v>14</v>
      </c>
    </row>
    <row r="1942" spans="1:16" x14ac:dyDescent="0.25">
      <c r="A1942" t="s">
        <v>1964</v>
      </c>
      <c r="B1942" t="s">
        <v>12</v>
      </c>
      <c r="C1942">
        <v>0</v>
      </c>
      <c r="D1942" t="s">
        <v>14</v>
      </c>
      <c r="E1942">
        <f>IF(D1942="Yes",1,0)</f>
        <v>0</v>
      </c>
      <c r="F1942" t="s">
        <v>14</v>
      </c>
      <c r="G1942">
        <f>IF(Table1[[#This Row],[Dependents]]="Yes",1,0)</f>
        <v>0</v>
      </c>
      <c r="H1942">
        <v>22</v>
      </c>
      <c r="I1942" t="s">
        <v>13</v>
      </c>
      <c r="J1942" t="s">
        <v>15</v>
      </c>
      <c r="K1942" t="s">
        <v>16</v>
      </c>
      <c r="L1942" t="s">
        <v>13</v>
      </c>
      <c r="M1942" t="s">
        <v>17</v>
      </c>
      <c r="N1942">
        <v>49.8</v>
      </c>
      <c r="O1942">
        <v>1049.05</v>
      </c>
      <c r="P1942" t="s">
        <v>14</v>
      </c>
    </row>
    <row r="1943" spans="1:16" x14ac:dyDescent="0.25">
      <c r="A1943" t="s">
        <v>2627</v>
      </c>
      <c r="B1943" t="s">
        <v>19</v>
      </c>
      <c r="C1943">
        <v>0</v>
      </c>
      <c r="D1943" t="s">
        <v>14</v>
      </c>
      <c r="E1943">
        <f>IF(D1943="Yes",1,0)</f>
        <v>0</v>
      </c>
      <c r="F1943" t="s">
        <v>14</v>
      </c>
      <c r="G1943">
        <f>IF(Table1[[#This Row],[Dependents]]="Yes",1,0)</f>
        <v>0</v>
      </c>
      <c r="H1943">
        <v>41</v>
      </c>
      <c r="I1943" t="s">
        <v>13</v>
      </c>
      <c r="J1943" t="s">
        <v>23</v>
      </c>
      <c r="K1943" t="s">
        <v>30</v>
      </c>
      <c r="L1943" t="s">
        <v>13</v>
      </c>
      <c r="M1943" t="s">
        <v>25</v>
      </c>
      <c r="N1943">
        <v>99.65</v>
      </c>
      <c r="O1943">
        <v>4220.3500000000004</v>
      </c>
      <c r="P1943" t="s">
        <v>14</v>
      </c>
    </row>
    <row r="1944" spans="1:16" x14ac:dyDescent="0.25">
      <c r="A1944" t="s">
        <v>2628</v>
      </c>
      <c r="B1944" t="s">
        <v>19</v>
      </c>
      <c r="C1944">
        <v>0</v>
      </c>
      <c r="D1944" t="s">
        <v>14</v>
      </c>
      <c r="E1944">
        <f>IF(D1944="Yes",1,0)</f>
        <v>0</v>
      </c>
      <c r="F1944" t="s">
        <v>14</v>
      </c>
      <c r="G1944">
        <f>IF(Table1[[#This Row],[Dependents]]="Yes",1,0)</f>
        <v>0</v>
      </c>
      <c r="H1944">
        <v>21</v>
      </c>
      <c r="I1944" t="s">
        <v>13</v>
      </c>
      <c r="J1944" t="s">
        <v>23</v>
      </c>
      <c r="K1944" t="s">
        <v>16</v>
      </c>
      <c r="L1944" t="s">
        <v>13</v>
      </c>
      <c r="M1944" t="s">
        <v>17</v>
      </c>
      <c r="N1944">
        <v>73.7</v>
      </c>
      <c r="O1944">
        <v>1558.7</v>
      </c>
      <c r="P1944" t="s">
        <v>14</v>
      </c>
    </row>
    <row r="1945" spans="1:16" x14ac:dyDescent="0.25">
      <c r="A1945" t="s">
        <v>2629</v>
      </c>
      <c r="B1945" t="s">
        <v>19</v>
      </c>
      <c r="C1945">
        <v>1</v>
      </c>
      <c r="D1945" t="s">
        <v>14</v>
      </c>
      <c r="E1945">
        <f>IF(D1945="Yes",1,0)</f>
        <v>0</v>
      </c>
      <c r="F1945" t="s">
        <v>14</v>
      </c>
      <c r="G1945">
        <f>IF(Table1[[#This Row],[Dependents]]="Yes",1,0)</f>
        <v>0</v>
      </c>
      <c r="H1945">
        <v>55</v>
      </c>
      <c r="I1945" t="s">
        <v>14</v>
      </c>
      <c r="J1945" t="s">
        <v>15</v>
      </c>
      <c r="K1945" t="s">
        <v>20</v>
      </c>
      <c r="L1945" t="s">
        <v>13</v>
      </c>
      <c r="M1945" t="s">
        <v>21</v>
      </c>
      <c r="N1945">
        <v>50.05</v>
      </c>
      <c r="O1945">
        <v>2743.45</v>
      </c>
      <c r="P1945" t="s">
        <v>14</v>
      </c>
    </row>
    <row r="1946" spans="1:16" x14ac:dyDescent="0.25">
      <c r="A1946" t="s">
        <v>1968</v>
      </c>
      <c r="B1946" t="s">
        <v>12</v>
      </c>
      <c r="C1946">
        <v>0</v>
      </c>
      <c r="D1946" t="s">
        <v>14</v>
      </c>
      <c r="E1946">
        <f>IF(D1946="Yes",1,0)</f>
        <v>0</v>
      </c>
      <c r="F1946" t="s">
        <v>14</v>
      </c>
      <c r="G1946">
        <f>IF(Table1[[#This Row],[Dependents]]="Yes",1,0)</f>
        <v>0</v>
      </c>
      <c r="H1946">
        <v>68</v>
      </c>
      <c r="I1946" t="s">
        <v>14</v>
      </c>
      <c r="J1946" t="s">
        <v>15</v>
      </c>
      <c r="K1946" t="s">
        <v>30</v>
      </c>
      <c r="L1946" t="s">
        <v>14</v>
      </c>
      <c r="M1946" t="s">
        <v>27</v>
      </c>
      <c r="N1946">
        <v>38.9</v>
      </c>
      <c r="O1946">
        <v>2719.2</v>
      </c>
      <c r="P1946" t="s">
        <v>14</v>
      </c>
    </row>
    <row r="1947" spans="1:16" x14ac:dyDescent="0.25">
      <c r="A1947" t="s">
        <v>1969</v>
      </c>
      <c r="B1947" t="s">
        <v>12</v>
      </c>
      <c r="C1947">
        <v>0</v>
      </c>
      <c r="D1947" t="s">
        <v>13</v>
      </c>
      <c r="E1947">
        <f>IF(D1947="Yes",1,0)</f>
        <v>1</v>
      </c>
      <c r="F1947" t="s">
        <v>14</v>
      </c>
      <c r="G1947">
        <f>IF(Table1[[#This Row],[Dependents]]="Yes",1,0)</f>
        <v>0</v>
      </c>
      <c r="H1947">
        <v>71</v>
      </c>
      <c r="I1947" t="s">
        <v>13</v>
      </c>
      <c r="J1947" t="s">
        <v>15</v>
      </c>
      <c r="K1947" t="s">
        <v>30</v>
      </c>
      <c r="L1947" t="s">
        <v>14</v>
      </c>
      <c r="M1947" t="s">
        <v>21</v>
      </c>
      <c r="N1947">
        <v>87.95</v>
      </c>
      <c r="O1947">
        <v>6365.35</v>
      </c>
      <c r="P1947" t="s">
        <v>14</v>
      </c>
    </row>
    <row r="1948" spans="1:16" x14ac:dyDescent="0.25">
      <c r="A1948" t="s">
        <v>2630</v>
      </c>
      <c r="B1948" t="s">
        <v>19</v>
      </c>
      <c r="C1948">
        <v>0</v>
      </c>
      <c r="D1948" t="s">
        <v>13</v>
      </c>
      <c r="E1948">
        <f>IF(D1948="Yes",1,0)</f>
        <v>1</v>
      </c>
      <c r="F1948" t="s">
        <v>14</v>
      </c>
      <c r="G1948">
        <f>IF(Table1[[#This Row],[Dependents]]="Yes",1,0)</f>
        <v>0</v>
      </c>
      <c r="H1948">
        <v>69</v>
      </c>
      <c r="I1948" t="s">
        <v>14</v>
      </c>
      <c r="J1948" t="s">
        <v>15</v>
      </c>
      <c r="K1948" t="s">
        <v>30</v>
      </c>
      <c r="L1948" t="s">
        <v>14</v>
      </c>
      <c r="M1948" t="s">
        <v>21</v>
      </c>
      <c r="N1948">
        <v>60.25</v>
      </c>
      <c r="O1948">
        <v>4055.5</v>
      </c>
      <c r="P1948" t="s">
        <v>14</v>
      </c>
    </row>
    <row r="1949" spans="1:16" x14ac:dyDescent="0.25">
      <c r="A1949" t="s">
        <v>1971</v>
      </c>
      <c r="B1949" t="s">
        <v>12</v>
      </c>
      <c r="C1949">
        <v>1</v>
      </c>
      <c r="D1949" t="s">
        <v>14</v>
      </c>
      <c r="E1949">
        <f>IF(D1949="Yes",1,0)</f>
        <v>0</v>
      </c>
      <c r="F1949" t="s">
        <v>14</v>
      </c>
      <c r="G1949">
        <f>IF(Table1[[#This Row],[Dependents]]="Yes",1,0)</f>
        <v>0</v>
      </c>
      <c r="H1949">
        <v>34</v>
      </c>
      <c r="I1949" t="s">
        <v>13</v>
      </c>
      <c r="J1949" t="s">
        <v>23</v>
      </c>
      <c r="K1949" t="s">
        <v>16</v>
      </c>
      <c r="L1949" t="s">
        <v>13</v>
      </c>
      <c r="M1949" t="s">
        <v>17</v>
      </c>
      <c r="N1949">
        <v>96.35</v>
      </c>
      <c r="O1949">
        <v>3190.25</v>
      </c>
      <c r="P1949" t="s">
        <v>14</v>
      </c>
    </row>
    <row r="1950" spans="1:16" x14ac:dyDescent="0.25">
      <c r="A1950" t="s">
        <v>1972</v>
      </c>
      <c r="B1950" t="s">
        <v>12</v>
      </c>
      <c r="C1950">
        <v>0</v>
      </c>
      <c r="D1950" t="s">
        <v>14</v>
      </c>
      <c r="E1950">
        <f>IF(D1950="Yes",1,0)</f>
        <v>0</v>
      </c>
      <c r="F1950" t="s">
        <v>14</v>
      </c>
      <c r="G1950">
        <f>IF(Table1[[#This Row],[Dependents]]="Yes",1,0)</f>
        <v>0</v>
      </c>
      <c r="H1950">
        <v>35</v>
      </c>
      <c r="I1950" t="s">
        <v>14</v>
      </c>
      <c r="J1950" t="s">
        <v>15</v>
      </c>
      <c r="K1950" t="s">
        <v>16</v>
      </c>
      <c r="L1950" t="s">
        <v>14</v>
      </c>
      <c r="M1950" t="s">
        <v>17</v>
      </c>
      <c r="N1950">
        <v>24.15</v>
      </c>
      <c r="O1950">
        <v>812.5</v>
      </c>
      <c r="P1950" t="s">
        <v>14</v>
      </c>
    </row>
    <row r="1951" spans="1:16" x14ac:dyDescent="0.25">
      <c r="A1951" t="s">
        <v>2634</v>
      </c>
      <c r="B1951" t="s">
        <v>19</v>
      </c>
      <c r="C1951">
        <v>0</v>
      </c>
      <c r="D1951" t="s">
        <v>13</v>
      </c>
      <c r="E1951">
        <f>IF(D1951="Yes",1,0)</f>
        <v>1</v>
      </c>
      <c r="F1951" t="s">
        <v>13</v>
      </c>
      <c r="G1951">
        <f>IF(Table1[[#This Row],[Dependents]]="Yes",1,0)</f>
        <v>1</v>
      </c>
      <c r="H1951">
        <v>47</v>
      </c>
      <c r="I1951" t="s">
        <v>13</v>
      </c>
      <c r="J1951" t="s">
        <v>15</v>
      </c>
      <c r="K1951" t="s">
        <v>16</v>
      </c>
      <c r="L1951" t="s">
        <v>14</v>
      </c>
      <c r="M1951" t="s">
        <v>17</v>
      </c>
      <c r="N1951">
        <v>54.25</v>
      </c>
      <c r="O1951">
        <v>2538.1999999999998</v>
      </c>
      <c r="P1951" t="s">
        <v>14</v>
      </c>
    </row>
    <row r="1952" spans="1:16" x14ac:dyDescent="0.25">
      <c r="A1952" t="s">
        <v>1974</v>
      </c>
      <c r="B1952" t="s">
        <v>12</v>
      </c>
      <c r="C1952">
        <v>0</v>
      </c>
      <c r="D1952" t="s">
        <v>14</v>
      </c>
      <c r="E1952">
        <f>IF(D1952="Yes",1,0)</f>
        <v>0</v>
      </c>
      <c r="F1952" t="s">
        <v>14</v>
      </c>
      <c r="G1952">
        <f>IF(Table1[[#This Row],[Dependents]]="Yes",1,0)</f>
        <v>0</v>
      </c>
      <c r="H1952">
        <v>1</v>
      </c>
      <c r="I1952" t="s">
        <v>13</v>
      </c>
      <c r="J1952" t="s">
        <v>15</v>
      </c>
      <c r="K1952" t="s">
        <v>16</v>
      </c>
      <c r="L1952" t="s">
        <v>13</v>
      </c>
      <c r="M1952" t="s">
        <v>27</v>
      </c>
      <c r="N1952">
        <v>50.1</v>
      </c>
      <c r="O1952">
        <v>50.1</v>
      </c>
      <c r="P1952" t="s">
        <v>13</v>
      </c>
    </row>
    <row r="1953" spans="1:16" x14ac:dyDescent="0.25">
      <c r="A1953" t="s">
        <v>1975</v>
      </c>
      <c r="B1953" t="s">
        <v>12</v>
      </c>
      <c r="C1953">
        <v>0</v>
      </c>
      <c r="D1953" t="s">
        <v>13</v>
      </c>
      <c r="E1953">
        <f>IF(D1953="Yes",1,0)</f>
        <v>1</v>
      </c>
      <c r="F1953" t="s">
        <v>13</v>
      </c>
      <c r="G1953">
        <f>IF(Table1[[#This Row],[Dependents]]="Yes",1,0)</f>
        <v>1</v>
      </c>
      <c r="H1953">
        <v>53</v>
      </c>
      <c r="I1953" t="s">
        <v>13</v>
      </c>
      <c r="J1953" t="s">
        <v>15</v>
      </c>
      <c r="K1953" t="s">
        <v>20</v>
      </c>
      <c r="L1953" t="s">
        <v>14</v>
      </c>
      <c r="M1953" t="s">
        <v>25</v>
      </c>
      <c r="N1953">
        <v>60.6</v>
      </c>
      <c r="O1953">
        <v>3297</v>
      </c>
      <c r="P1953" t="s">
        <v>14</v>
      </c>
    </row>
    <row r="1954" spans="1:16" x14ac:dyDescent="0.25">
      <c r="A1954" t="s">
        <v>1976</v>
      </c>
      <c r="B1954" t="s">
        <v>12</v>
      </c>
      <c r="C1954">
        <v>0</v>
      </c>
      <c r="D1954" t="s">
        <v>13</v>
      </c>
      <c r="E1954">
        <f>IF(D1954="Yes",1,0)</f>
        <v>1</v>
      </c>
      <c r="F1954" t="s">
        <v>14</v>
      </c>
      <c r="G1954">
        <f>IF(Table1[[#This Row],[Dependents]]="Yes",1,0)</f>
        <v>0</v>
      </c>
      <c r="H1954">
        <v>72</v>
      </c>
      <c r="I1954" t="s">
        <v>13</v>
      </c>
      <c r="J1954" t="s">
        <v>14</v>
      </c>
      <c r="K1954" t="s">
        <v>30</v>
      </c>
      <c r="L1954" t="s">
        <v>14</v>
      </c>
      <c r="M1954" t="s">
        <v>21</v>
      </c>
      <c r="N1954">
        <v>25.65</v>
      </c>
      <c r="O1954">
        <v>1887</v>
      </c>
      <c r="P1954" t="s">
        <v>14</v>
      </c>
    </row>
    <row r="1955" spans="1:16" x14ac:dyDescent="0.25">
      <c r="A1955" t="s">
        <v>2636</v>
      </c>
      <c r="B1955" t="s">
        <v>19</v>
      </c>
      <c r="C1955">
        <v>1</v>
      </c>
      <c r="D1955" t="s">
        <v>13</v>
      </c>
      <c r="E1955">
        <f>IF(D1955="Yes",1,0)</f>
        <v>1</v>
      </c>
      <c r="F1955" t="s">
        <v>14</v>
      </c>
      <c r="G1955">
        <f>IF(Table1[[#This Row],[Dependents]]="Yes",1,0)</f>
        <v>0</v>
      </c>
      <c r="H1955">
        <v>33</v>
      </c>
      <c r="I1955" t="s">
        <v>14</v>
      </c>
      <c r="J1955" t="s">
        <v>15</v>
      </c>
      <c r="K1955" t="s">
        <v>16</v>
      </c>
      <c r="L1955" t="s">
        <v>13</v>
      </c>
      <c r="M1955" t="s">
        <v>17</v>
      </c>
      <c r="N1955">
        <v>50</v>
      </c>
      <c r="O1955">
        <v>1750.85</v>
      </c>
      <c r="P1955" t="s">
        <v>14</v>
      </c>
    </row>
    <row r="1956" spans="1:16" x14ac:dyDescent="0.25">
      <c r="A1956" t="s">
        <v>1978</v>
      </c>
      <c r="B1956" t="s">
        <v>12</v>
      </c>
      <c r="C1956">
        <v>1</v>
      </c>
      <c r="D1956" t="s">
        <v>14</v>
      </c>
      <c r="E1956">
        <f>IF(D1956="Yes",1,0)</f>
        <v>0</v>
      </c>
      <c r="F1956" t="s">
        <v>14</v>
      </c>
      <c r="G1956">
        <f>IF(Table1[[#This Row],[Dependents]]="Yes",1,0)</f>
        <v>0</v>
      </c>
      <c r="H1956">
        <v>13</v>
      </c>
      <c r="I1956" t="s">
        <v>13</v>
      </c>
      <c r="J1956" t="s">
        <v>23</v>
      </c>
      <c r="K1956" t="s">
        <v>16</v>
      </c>
      <c r="L1956" t="s">
        <v>13</v>
      </c>
      <c r="M1956" t="s">
        <v>17</v>
      </c>
      <c r="N1956">
        <v>100.8</v>
      </c>
      <c r="O1956">
        <v>1308.0999999999999</v>
      </c>
      <c r="P1956" t="s">
        <v>13</v>
      </c>
    </row>
    <row r="1957" spans="1:16" x14ac:dyDescent="0.25">
      <c r="A1957" t="s">
        <v>2640</v>
      </c>
      <c r="B1957" t="s">
        <v>19</v>
      </c>
      <c r="C1957">
        <v>0</v>
      </c>
      <c r="D1957" t="s">
        <v>14</v>
      </c>
      <c r="E1957">
        <f>IF(D1957="Yes",1,0)</f>
        <v>0</v>
      </c>
      <c r="F1957" t="s">
        <v>13</v>
      </c>
      <c r="G1957">
        <f>IF(Table1[[#This Row],[Dependents]]="Yes",1,0)</f>
        <v>1</v>
      </c>
      <c r="H1957">
        <v>23</v>
      </c>
      <c r="I1957" t="s">
        <v>13</v>
      </c>
      <c r="J1957" t="s">
        <v>15</v>
      </c>
      <c r="K1957" t="s">
        <v>16</v>
      </c>
      <c r="L1957" t="s">
        <v>13</v>
      </c>
      <c r="M1957" t="s">
        <v>21</v>
      </c>
      <c r="N1957">
        <v>55.3</v>
      </c>
      <c r="O1957">
        <v>1284.2</v>
      </c>
      <c r="P1957" t="s">
        <v>14</v>
      </c>
    </row>
    <row r="1958" spans="1:16" x14ac:dyDescent="0.25">
      <c r="A1958" t="s">
        <v>1980</v>
      </c>
      <c r="B1958" t="s">
        <v>12</v>
      </c>
      <c r="C1958">
        <v>0</v>
      </c>
      <c r="D1958" t="s">
        <v>13</v>
      </c>
      <c r="E1958">
        <f>IF(D1958="Yes",1,0)</f>
        <v>1</v>
      </c>
      <c r="F1958" t="s">
        <v>14</v>
      </c>
      <c r="G1958">
        <f>IF(Table1[[#This Row],[Dependents]]="Yes",1,0)</f>
        <v>0</v>
      </c>
      <c r="H1958">
        <v>24</v>
      </c>
      <c r="I1958" t="s">
        <v>13</v>
      </c>
      <c r="J1958" t="s">
        <v>14</v>
      </c>
      <c r="K1958" t="s">
        <v>20</v>
      </c>
      <c r="L1958" t="s">
        <v>14</v>
      </c>
      <c r="M1958" t="s">
        <v>25</v>
      </c>
      <c r="N1958">
        <v>20.399999999999999</v>
      </c>
      <c r="O1958">
        <v>482.8</v>
      </c>
      <c r="P1958" t="s">
        <v>14</v>
      </c>
    </row>
    <row r="1959" spans="1:16" x14ac:dyDescent="0.25">
      <c r="A1959" t="s">
        <v>1981</v>
      </c>
      <c r="B1959" t="s">
        <v>12</v>
      </c>
      <c r="C1959">
        <v>0</v>
      </c>
      <c r="D1959" t="s">
        <v>13</v>
      </c>
      <c r="E1959">
        <f>IF(D1959="Yes",1,0)</f>
        <v>1</v>
      </c>
      <c r="F1959" t="s">
        <v>13</v>
      </c>
      <c r="G1959">
        <f>IF(Table1[[#This Row],[Dependents]]="Yes",1,0)</f>
        <v>1</v>
      </c>
      <c r="H1959">
        <v>28</v>
      </c>
      <c r="I1959" t="s">
        <v>13</v>
      </c>
      <c r="J1959" t="s">
        <v>23</v>
      </c>
      <c r="K1959" t="s">
        <v>20</v>
      </c>
      <c r="L1959" t="s">
        <v>13</v>
      </c>
      <c r="M1959" t="s">
        <v>21</v>
      </c>
      <c r="N1959">
        <v>90.1</v>
      </c>
      <c r="O1959">
        <v>2598.9499999999998</v>
      </c>
      <c r="P1959" t="s">
        <v>13</v>
      </c>
    </row>
    <row r="1960" spans="1:16" x14ac:dyDescent="0.25">
      <c r="A1960" t="s">
        <v>2642</v>
      </c>
      <c r="B1960" t="s">
        <v>19</v>
      </c>
      <c r="C1960">
        <v>0</v>
      </c>
      <c r="D1960" t="s">
        <v>13</v>
      </c>
      <c r="E1960">
        <f>IF(D1960="Yes",1,0)</f>
        <v>1</v>
      </c>
      <c r="F1960" t="s">
        <v>13</v>
      </c>
      <c r="G1960">
        <f>IF(Table1[[#This Row],[Dependents]]="Yes",1,0)</f>
        <v>1</v>
      </c>
      <c r="H1960">
        <v>17</v>
      </c>
      <c r="I1960" t="s">
        <v>13</v>
      </c>
      <c r="J1960" t="s">
        <v>14</v>
      </c>
      <c r="K1960" t="s">
        <v>30</v>
      </c>
      <c r="L1960" t="s">
        <v>13</v>
      </c>
      <c r="M1960" t="s">
        <v>27</v>
      </c>
      <c r="N1960">
        <v>25.15</v>
      </c>
      <c r="O1960">
        <v>412.6</v>
      </c>
      <c r="P1960" t="s">
        <v>14</v>
      </c>
    </row>
    <row r="1961" spans="1:16" x14ac:dyDescent="0.25">
      <c r="A1961" t="s">
        <v>1983</v>
      </c>
      <c r="B1961" t="s">
        <v>12</v>
      </c>
      <c r="C1961">
        <v>0</v>
      </c>
      <c r="D1961" t="s">
        <v>14</v>
      </c>
      <c r="E1961">
        <f>IF(D1961="Yes",1,0)</f>
        <v>0</v>
      </c>
      <c r="F1961" t="s">
        <v>14</v>
      </c>
      <c r="G1961">
        <f>IF(Table1[[#This Row],[Dependents]]="Yes",1,0)</f>
        <v>0</v>
      </c>
      <c r="H1961">
        <v>54</v>
      </c>
      <c r="I1961" t="s">
        <v>13</v>
      </c>
      <c r="J1961" t="s">
        <v>23</v>
      </c>
      <c r="K1961" t="s">
        <v>30</v>
      </c>
      <c r="L1961" t="s">
        <v>13</v>
      </c>
      <c r="M1961" t="s">
        <v>21</v>
      </c>
      <c r="N1961">
        <v>95.1</v>
      </c>
      <c r="O1961">
        <v>5064.8500000000004</v>
      </c>
      <c r="P1961" t="s">
        <v>14</v>
      </c>
    </row>
    <row r="1962" spans="1:16" x14ac:dyDescent="0.25">
      <c r="A1962" t="s">
        <v>2655</v>
      </c>
      <c r="B1962" t="s">
        <v>19</v>
      </c>
      <c r="C1962">
        <v>0</v>
      </c>
      <c r="D1962" t="s">
        <v>14</v>
      </c>
      <c r="E1962">
        <f>IF(D1962="Yes",1,0)</f>
        <v>0</v>
      </c>
      <c r="F1962" t="s">
        <v>14</v>
      </c>
      <c r="G1962">
        <f>IF(Table1[[#This Row],[Dependents]]="Yes",1,0)</f>
        <v>0</v>
      </c>
      <c r="H1962">
        <v>39</v>
      </c>
      <c r="I1962" t="s">
        <v>13</v>
      </c>
      <c r="J1962" t="s">
        <v>23</v>
      </c>
      <c r="K1962" t="s">
        <v>20</v>
      </c>
      <c r="L1962" t="s">
        <v>14</v>
      </c>
      <c r="M1962" t="s">
        <v>17</v>
      </c>
      <c r="N1962">
        <v>81.900000000000006</v>
      </c>
      <c r="O1962">
        <v>3219.75</v>
      </c>
      <c r="P1962" t="s">
        <v>14</v>
      </c>
    </row>
    <row r="1963" spans="1:16" x14ac:dyDescent="0.25">
      <c r="A1963" t="s">
        <v>1985</v>
      </c>
      <c r="B1963" t="s">
        <v>12</v>
      </c>
      <c r="C1963">
        <v>0</v>
      </c>
      <c r="D1963" t="s">
        <v>13</v>
      </c>
      <c r="E1963">
        <f>IF(D1963="Yes",1,0)</f>
        <v>1</v>
      </c>
      <c r="F1963" t="s">
        <v>14</v>
      </c>
      <c r="G1963">
        <f>IF(Table1[[#This Row],[Dependents]]="Yes",1,0)</f>
        <v>0</v>
      </c>
      <c r="H1963">
        <v>19</v>
      </c>
      <c r="I1963" t="s">
        <v>13</v>
      </c>
      <c r="J1963" t="s">
        <v>15</v>
      </c>
      <c r="K1963" t="s">
        <v>16</v>
      </c>
      <c r="L1963" t="s">
        <v>14</v>
      </c>
      <c r="M1963" t="s">
        <v>27</v>
      </c>
      <c r="N1963">
        <v>44.9</v>
      </c>
      <c r="O1963">
        <v>839.65</v>
      </c>
      <c r="P1963" t="s">
        <v>14</v>
      </c>
    </row>
    <row r="1964" spans="1:16" x14ac:dyDescent="0.25">
      <c r="A1964" t="s">
        <v>2656</v>
      </c>
      <c r="B1964" t="s">
        <v>19</v>
      </c>
      <c r="C1964">
        <v>1</v>
      </c>
      <c r="D1964" t="s">
        <v>14</v>
      </c>
      <c r="E1964">
        <f>IF(D1964="Yes",1,0)</f>
        <v>0</v>
      </c>
      <c r="F1964" t="s">
        <v>14</v>
      </c>
      <c r="G1964">
        <f>IF(Table1[[#This Row],[Dependents]]="Yes",1,0)</f>
        <v>0</v>
      </c>
      <c r="H1964">
        <v>8</v>
      </c>
      <c r="I1964" t="s">
        <v>13</v>
      </c>
      <c r="J1964" t="s">
        <v>23</v>
      </c>
      <c r="K1964" t="s">
        <v>16</v>
      </c>
      <c r="L1964" t="s">
        <v>13</v>
      </c>
      <c r="M1964" t="s">
        <v>17</v>
      </c>
      <c r="N1964">
        <v>69.7</v>
      </c>
      <c r="O1964">
        <v>572.85</v>
      </c>
      <c r="P1964" t="s">
        <v>14</v>
      </c>
    </row>
    <row r="1965" spans="1:16" x14ac:dyDescent="0.25">
      <c r="A1965" t="s">
        <v>2658</v>
      </c>
      <c r="B1965" t="s">
        <v>19</v>
      </c>
      <c r="C1965">
        <v>0</v>
      </c>
      <c r="D1965" t="s">
        <v>13</v>
      </c>
      <c r="E1965">
        <f>IF(D1965="Yes",1,0)</f>
        <v>1</v>
      </c>
      <c r="F1965" t="s">
        <v>13</v>
      </c>
      <c r="G1965">
        <f>IF(Table1[[#This Row],[Dependents]]="Yes",1,0)</f>
        <v>1</v>
      </c>
      <c r="H1965">
        <v>71</v>
      </c>
      <c r="I1965" t="s">
        <v>13</v>
      </c>
      <c r="J1965" t="s">
        <v>14</v>
      </c>
      <c r="K1965" t="s">
        <v>30</v>
      </c>
      <c r="L1965" t="s">
        <v>14</v>
      </c>
      <c r="M1965" t="s">
        <v>25</v>
      </c>
      <c r="N1965">
        <v>25.35</v>
      </c>
      <c r="O1965">
        <v>1847.55</v>
      </c>
      <c r="P1965" t="s">
        <v>14</v>
      </c>
    </row>
    <row r="1966" spans="1:16" x14ac:dyDescent="0.25">
      <c r="A1966" t="s">
        <v>2659</v>
      </c>
      <c r="B1966" t="s">
        <v>19</v>
      </c>
      <c r="C1966">
        <v>1</v>
      </c>
      <c r="D1966" t="s">
        <v>14</v>
      </c>
      <c r="E1966">
        <f>IF(D1966="Yes",1,0)</f>
        <v>0</v>
      </c>
      <c r="F1966" t="s">
        <v>14</v>
      </c>
      <c r="G1966">
        <f>IF(Table1[[#This Row],[Dependents]]="Yes",1,0)</f>
        <v>0</v>
      </c>
      <c r="H1966">
        <v>71</v>
      </c>
      <c r="I1966" t="s">
        <v>13</v>
      </c>
      <c r="J1966" t="s">
        <v>14</v>
      </c>
      <c r="K1966" t="s">
        <v>30</v>
      </c>
      <c r="L1966" t="s">
        <v>13</v>
      </c>
      <c r="M1966" t="s">
        <v>27</v>
      </c>
      <c r="N1966">
        <v>24.65</v>
      </c>
      <c r="O1966">
        <v>1766.75</v>
      </c>
      <c r="P1966" t="s">
        <v>14</v>
      </c>
    </row>
    <row r="1967" spans="1:16" x14ac:dyDescent="0.25">
      <c r="A1967" t="s">
        <v>1989</v>
      </c>
      <c r="B1967" t="s">
        <v>12</v>
      </c>
      <c r="C1967">
        <v>0</v>
      </c>
      <c r="D1967" t="s">
        <v>14</v>
      </c>
      <c r="E1967">
        <f>IF(D1967="Yes",1,0)</f>
        <v>0</v>
      </c>
      <c r="F1967" t="s">
        <v>14</v>
      </c>
      <c r="G1967">
        <f>IF(Table1[[#This Row],[Dependents]]="Yes",1,0)</f>
        <v>0</v>
      </c>
      <c r="H1967">
        <v>2</v>
      </c>
      <c r="I1967" t="s">
        <v>14</v>
      </c>
      <c r="J1967" t="s">
        <v>15</v>
      </c>
      <c r="K1967" t="s">
        <v>16</v>
      </c>
      <c r="L1967" t="s">
        <v>14</v>
      </c>
      <c r="M1967" t="s">
        <v>17</v>
      </c>
      <c r="N1967">
        <v>24.5</v>
      </c>
      <c r="O1967">
        <v>46.4</v>
      </c>
      <c r="P1967" t="s">
        <v>14</v>
      </c>
    </row>
    <row r="1968" spans="1:16" x14ac:dyDescent="0.25">
      <c r="A1968" t="s">
        <v>2662</v>
      </c>
      <c r="B1968" t="s">
        <v>19</v>
      </c>
      <c r="C1968">
        <v>0</v>
      </c>
      <c r="D1968" t="s">
        <v>13</v>
      </c>
      <c r="E1968">
        <f>IF(D1968="Yes",1,0)</f>
        <v>1</v>
      </c>
      <c r="F1968" t="s">
        <v>14</v>
      </c>
      <c r="G1968">
        <f>IF(Table1[[#This Row],[Dependents]]="Yes",1,0)</f>
        <v>0</v>
      </c>
      <c r="H1968">
        <v>38</v>
      </c>
      <c r="I1968" t="s">
        <v>14</v>
      </c>
      <c r="J1968" t="s">
        <v>15</v>
      </c>
      <c r="K1968" t="s">
        <v>30</v>
      </c>
      <c r="L1968" t="s">
        <v>13</v>
      </c>
      <c r="M1968" t="s">
        <v>21</v>
      </c>
      <c r="N1968">
        <v>60</v>
      </c>
      <c r="O1968">
        <v>2193.1999999999998</v>
      </c>
      <c r="P1968" t="s">
        <v>14</v>
      </c>
    </row>
    <row r="1969" spans="1:16" x14ac:dyDescent="0.25">
      <c r="A1969" t="s">
        <v>2664</v>
      </c>
      <c r="B1969" t="s">
        <v>19</v>
      </c>
      <c r="C1969">
        <v>1</v>
      </c>
      <c r="D1969" t="s">
        <v>13</v>
      </c>
      <c r="E1969">
        <f>IF(D1969="Yes",1,0)</f>
        <v>1</v>
      </c>
      <c r="F1969" t="s">
        <v>14</v>
      </c>
      <c r="G1969">
        <f>IF(Table1[[#This Row],[Dependents]]="Yes",1,0)</f>
        <v>0</v>
      </c>
      <c r="H1969">
        <v>49</v>
      </c>
      <c r="I1969" t="s">
        <v>13</v>
      </c>
      <c r="J1969" t="s">
        <v>15</v>
      </c>
      <c r="K1969" t="s">
        <v>30</v>
      </c>
      <c r="L1969" t="s">
        <v>14</v>
      </c>
      <c r="M1969" t="s">
        <v>27</v>
      </c>
      <c r="N1969">
        <v>49.8</v>
      </c>
      <c r="O1969">
        <v>2398.4</v>
      </c>
      <c r="P1969" t="s">
        <v>14</v>
      </c>
    </row>
    <row r="1970" spans="1:16" x14ac:dyDescent="0.25">
      <c r="A1970" t="s">
        <v>1992</v>
      </c>
      <c r="B1970" t="s">
        <v>12</v>
      </c>
      <c r="C1970">
        <v>0</v>
      </c>
      <c r="D1970" t="s">
        <v>14</v>
      </c>
      <c r="E1970">
        <f>IF(D1970="Yes",1,0)</f>
        <v>0</v>
      </c>
      <c r="F1970" t="s">
        <v>14</v>
      </c>
      <c r="G1970">
        <f>IF(Table1[[#This Row],[Dependents]]="Yes",1,0)</f>
        <v>0</v>
      </c>
      <c r="H1970">
        <v>25</v>
      </c>
      <c r="I1970" t="s">
        <v>14</v>
      </c>
      <c r="J1970" t="s">
        <v>15</v>
      </c>
      <c r="K1970" t="s">
        <v>20</v>
      </c>
      <c r="L1970" t="s">
        <v>14</v>
      </c>
      <c r="M1970" t="s">
        <v>17</v>
      </c>
      <c r="N1970">
        <v>61.05</v>
      </c>
      <c r="O1970">
        <v>1540.2</v>
      </c>
      <c r="P1970" t="s">
        <v>14</v>
      </c>
    </row>
    <row r="1971" spans="1:16" x14ac:dyDescent="0.25">
      <c r="A1971" t="s">
        <v>2666</v>
      </c>
      <c r="B1971" t="s">
        <v>19</v>
      </c>
      <c r="C1971">
        <v>0</v>
      </c>
      <c r="D1971" t="s">
        <v>14</v>
      </c>
      <c r="E1971">
        <f>IF(D1971="Yes",1,0)</f>
        <v>0</v>
      </c>
      <c r="F1971" t="s">
        <v>14</v>
      </c>
      <c r="G1971">
        <f>IF(Table1[[#This Row],[Dependents]]="Yes",1,0)</f>
        <v>0</v>
      </c>
      <c r="H1971">
        <v>7</v>
      </c>
      <c r="I1971" t="s">
        <v>14</v>
      </c>
      <c r="J1971" t="s">
        <v>15</v>
      </c>
      <c r="K1971" t="s">
        <v>20</v>
      </c>
      <c r="L1971" t="s">
        <v>13</v>
      </c>
      <c r="M1971" t="s">
        <v>25</v>
      </c>
      <c r="N1971">
        <v>35.5</v>
      </c>
      <c r="O1971">
        <v>249.55</v>
      </c>
      <c r="P1971" t="s">
        <v>14</v>
      </c>
    </row>
    <row r="1972" spans="1:16" x14ac:dyDescent="0.25">
      <c r="A1972" t="s">
        <v>1994</v>
      </c>
      <c r="B1972" t="s">
        <v>12</v>
      </c>
      <c r="C1972">
        <v>0</v>
      </c>
      <c r="D1972" t="s">
        <v>14</v>
      </c>
      <c r="E1972">
        <f>IF(D1972="Yes",1,0)</f>
        <v>0</v>
      </c>
      <c r="F1972" t="s">
        <v>13</v>
      </c>
      <c r="G1972">
        <f>IF(Table1[[#This Row],[Dependents]]="Yes",1,0)</f>
        <v>1</v>
      </c>
      <c r="H1972">
        <v>4</v>
      </c>
      <c r="I1972" t="s">
        <v>13</v>
      </c>
      <c r="J1972" t="s">
        <v>14</v>
      </c>
      <c r="K1972" t="s">
        <v>16</v>
      </c>
      <c r="L1972" t="s">
        <v>14</v>
      </c>
      <c r="M1972" t="s">
        <v>25</v>
      </c>
      <c r="N1972">
        <v>20.399999999999999</v>
      </c>
      <c r="O1972">
        <v>94.5</v>
      </c>
      <c r="P1972" t="s">
        <v>14</v>
      </c>
    </row>
    <row r="1973" spans="1:16" x14ac:dyDescent="0.25">
      <c r="A1973" t="s">
        <v>1995</v>
      </c>
      <c r="B1973" t="s">
        <v>12</v>
      </c>
      <c r="C1973">
        <v>0</v>
      </c>
      <c r="D1973" t="s">
        <v>13</v>
      </c>
      <c r="E1973">
        <f>IF(D1973="Yes",1,0)</f>
        <v>1</v>
      </c>
      <c r="F1973" t="s">
        <v>14</v>
      </c>
      <c r="G1973">
        <f>IF(Table1[[#This Row],[Dependents]]="Yes",1,0)</f>
        <v>0</v>
      </c>
      <c r="H1973">
        <v>1</v>
      </c>
      <c r="I1973" t="s">
        <v>13</v>
      </c>
      <c r="J1973" t="s">
        <v>15</v>
      </c>
      <c r="K1973" t="s">
        <v>16</v>
      </c>
      <c r="L1973" t="s">
        <v>13</v>
      </c>
      <c r="M1973" t="s">
        <v>27</v>
      </c>
      <c r="N1973">
        <v>55.3</v>
      </c>
      <c r="O1973">
        <v>55.3</v>
      </c>
      <c r="P1973" t="s">
        <v>14</v>
      </c>
    </row>
    <row r="1974" spans="1:16" x14ac:dyDescent="0.25">
      <c r="A1974" t="s">
        <v>2668</v>
      </c>
      <c r="B1974" t="s">
        <v>19</v>
      </c>
      <c r="C1974">
        <v>0</v>
      </c>
      <c r="D1974" t="s">
        <v>13</v>
      </c>
      <c r="E1974">
        <f>IF(D1974="Yes",1,0)</f>
        <v>1</v>
      </c>
      <c r="F1974" t="s">
        <v>14</v>
      </c>
      <c r="G1974">
        <f>IF(Table1[[#This Row],[Dependents]]="Yes",1,0)</f>
        <v>0</v>
      </c>
      <c r="H1974">
        <v>71</v>
      </c>
      <c r="I1974" t="s">
        <v>13</v>
      </c>
      <c r="J1974" t="s">
        <v>23</v>
      </c>
      <c r="K1974" t="s">
        <v>30</v>
      </c>
      <c r="L1974" t="s">
        <v>13</v>
      </c>
      <c r="M1974" t="s">
        <v>17</v>
      </c>
      <c r="N1974">
        <v>99</v>
      </c>
      <c r="O1974">
        <v>6994.6</v>
      </c>
      <c r="P1974" t="s">
        <v>14</v>
      </c>
    </row>
    <row r="1975" spans="1:16" x14ac:dyDescent="0.25">
      <c r="A1975" t="s">
        <v>2670</v>
      </c>
      <c r="B1975" t="s">
        <v>19</v>
      </c>
      <c r="C1975">
        <v>0</v>
      </c>
      <c r="D1975" t="s">
        <v>14</v>
      </c>
      <c r="E1975">
        <f>IF(D1975="Yes",1,0)</f>
        <v>0</v>
      </c>
      <c r="F1975" t="s">
        <v>14</v>
      </c>
      <c r="G1975">
        <f>IF(Table1[[#This Row],[Dependents]]="Yes",1,0)</f>
        <v>0</v>
      </c>
      <c r="H1975">
        <v>44</v>
      </c>
      <c r="I1975" t="s">
        <v>13</v>
      </c>
      <c r="J1975" t="s">
        <v>23</v>
      </c>
      <c r="K1975" t="s">
        <v>16</v>
      </c>
      <c r="L1975" t="s">
        <v>13</v>
      </c>
      <c r="M1975" t="s">
        <v>17</v>
      </c>
      <c r="N1975">
        <v>111.5</v>
      </c>
      <c r="O1975">
        <v>4915.1499999999996</v>
      </c>
      <c r="P1975" t="s">
        <v>14</v>
      </c>
    </row>
    <row r="1976" spans="1:16" x14ac:dyDescent="0.25">
      <c r="A1976" t="s">
        <v>1998</v>
      </c>
      <c r="B1976" t="s">
        <v>12</v>
      </c>
      <c r="C1976">
        <v>1</v>
      </c>
      <c r="D1976" t="s">
        <v>13</v>
      </c>
      <c r="E1976">
        <f>IF(D1976="Yes",1,0)</f>
        <v>1</v>
      </c>
      <c r="F1976" t="s">
        <v>14</v>
      </c>
      <c r="G1976">
        <f>IF(Table1[[#This Row],[Dependents]]="Yes",1,0)</f>
        <v>0</v>
      </c>
      <c r="H1976">
        <v>60</v>
      </c>
      <c r="I1976" t="s">
        <v>13</v>
      </c>
      <c r="J1976" t="s">
        <v>23</v>
      </c>
      <c r="K1976" t="s">
        <v>16</v>
      </c>
      <c r="L1976" t="s">
        <v>14</v>
      </c>
      <c r="M1976" t="s">
        <v>17</v>
      </c>
      <c r="N1976">
        <v>89.45</v>
      </c>
      <c r="O1976">
        <v>5294.6</v>
      </c>
      <c r="P1976" t="s">
        <v>14</v>
      </c>
    </row>
    <row r="1977" spans="1:16" x14ac:dyDescent="0.25">
      <c r="A1977" t="s">
        <v>2676</v>
      </c>
      <c r="B1977" t="s">
        <v>19</v>
      </c>
      <c r="C1977">
        <v>0</v>
      </c>
      <c r="D1977" t="s">
        <v>14</v>
      </c>
      <c r="E1977">
        <f>IF(D1977="Yes",1,0)</f>
        <v>0</v>
      </c>
      <c r="F1977" t="s">
        <v>14</v>
      </c>
      <c r="G1977">
        <f>IF(Table1[[#This Row],[Dependents]]="Yes",1,0)</f>
        <v>0</v>
      </c>
      <c r="H1977">
        <v>30</v>
      </c>
      <c r="I1977" t="s">
        <v>13</v>
      </c>
      <c r="J1977" t="s">
        <v>15</v>
      </c>
      <c r="K1977" t="s">
        <v>20</v>
      </c>
      <c r="L1977" t="s">
        <v>14</v>
      </c>
      <c r="M1977" t="s">
        <v>17</v>
      </c>
      <c r="N1977">
        <v>70.400000000000006</v>
      </c>
      <c r="O1977">
        <v>2044.75</v>
      </c>
      <c r="P1977" t="s">
        <v>14</v>
      </c>
    </row>
    <row r="1978" spans="1:16" x14ac:dyDescent="0.25">
      <c r="A1978" t="s">
        <v>2000</v>
      </c>
      <c r="B1978" t="s">
        <v>12</v>
      </c>
      <c r="C1978">
        <v>0</v>
      </c>
      <c r="D1978" t="s">
        <v>13</v>
      </c>
      <c r="E1978">
        <f>IF(D1978="Yes",1,0)</f>
        <v>1</v>
      </c>
      <c r="F1978" t="s">
        <v>13</v>
      </c>
      <c r="G1978">
        <f>IF(Table1[[#This Row],[Dependents]]="Yes",1,0)</f>
        <v>1</v>
      </c>
      <c r="H1978">
        <v>43</v>
      </c>
      <c r="I1978" t="s">
        <v>13</v>
      </c>
      <c r="J1978" t="s">
        <v>15</v>
      </c>
      <c r="K1978" t="s">
        <v>30</v>
      </c>
      <c r="L1978" t="s">
        <v>14</v>
      </c>
      <c r="M1978" t="s">
        <v>21</v>
      </c>
      <c r="N1978">
        <v>75.2</v>
      </c>
      <c r="O1978">
        <v>3254.35</v>
      </c>
      <c r="P1978" t="s">
        <v>14</v>
      </c>
    </row>
    <row r="1979" spans="1:16" x14ac:dyDescent="0.25">
      <c r="A1979" t="s">
        <v>2001</v>
      </c>
      <c r="B1979" t="s">
        <v>12</v>
      </c>
      <c r="C1979">
        <v>0</v>
      </c>
      <c r="D1979" t="s">
        <v>13</v>
      </c>
      <c r="E1979">
        <f>IF(D1979="Yes",1,0)</f>
        <v>1</v>
      </c>
      <c r="F1979" t="s">
        <v>14</v>
      </c>
      <c r="G1979">
        <f>IF(Table1[[#This Row],[Dependents]]="Yes",1,0)</f>
        <v>0</v>
      </c>
      <c r="H1979">
        <v>61</v>
      </c>
      <c r="I1979" t="s">
        <v>13</v>
      </c>
      <c r="J1979" t="s">
        <v>23</v>
      </c>
      <c r="K1979" t="s">
        <v>20</v>
      </c>
      <c r="L1979" t="s">
        <v>14</v>
      </c>
      <c r="M1979" t="s">
        <v>21</v>
      </c>
      <c r="N1979">
        <v>101.15</v>
      </c>
      <c r="O1979">
        <v>6383.9</v>
      </c>
      <c r="P1979" t="s">
        <v>14</v>
      </c>
    </row>
    <row r="1980" spans="1:16" x14ac:dyDescent="0.25">
      <c r="A1980" t="s">
        <v>2002</v>
      </c>
      <c r="B1980" t="s">
        <v>12</v>
      </c>
      <c r="C1980">
        <v>0</v>
      </c>
      <c r="D1980" t="s">
        <v>14</v>
      </c>
      <c r="E1980">
        <f>IF(D1980="Yes",1,0)</f>
        <v>0</v>
      </c>
      <c r="F1980" t="s">
        <v>14</v>
      </c>
      <c r="G1980">
        <f>IF(Table1[[#This Row],[Dependents]]="Yes",1,0)</f>
        <v>0</v>
      </c>
      <c r="H1980">
        <v>1</v>
      </c>
      <c r="I1980" t="s">
        <v>13</v>
      </c>
      <c r="J1980" t="s">
        <v>15</v>
      </c>
      <c r="K1980" t="s">
        <v>16</v>
      </c>
      <c r="L1980" t="s">
        <v>14</v>
      </c>
      <c r="M1980" t="s">
        <v>27</v>
      </c>
      <c r="N1980">
        <v>44.4</v>
      </c>
      <c r="O1980">
        <v>44.4</v>
      </c>
      <c r="P1980" t="s">
        <v>13</v>
      </c>
    </row>
    <row r="1981" spans="1:16" x14ac:dyDescent="0.25">
      <c r="A1981" t="s">
        <v>2678</v>
      </c>
      <c r="B1981" t="s">
        <v>19</v>
      </c>
      <c r="C1981">
        <v>0</v>
      </c>
      <c r="D1981" t="s">
        <v>13</v>
      </c>
      <c r="E1981">
        <f>IF(D1981="Yes",1,0)</f>
        <v>1</v>
      </c>
      <c r="F1981" t="s">
        <v>13</v>
      </c>
      <c r="G1981">
        <f>IF(Table1[[#This Row],[Dependents]]="Yes",1,0)</f>
        <v>1</v>
      </c>
      <c r="H1981">
        <v>16</v>
      </c>
      <c r="I1981" t="s">
        <v>13</v>
      </c>
      <c r="J1981" t="s">
        <v>15</v>
      </c>
      <c r="K1981" t="s">
        <v>16</v>
      </c>
      <c r="L1981" t="s">
        <v>14</v>
      </c>
      <c r="M1981" t="s">
        <v>17</v>
      </c>
      <c r="N1981">
        <v>84.9</v>
      </c>
      <c r="O1981">
        <v>1398.25</v>
      </c>
      <c r="P1981" t="s">
        <v>14</v>
      </c>
    </row>
    <row r="1982" spans="1:16" x14ac:dyDescent="0.25">
      <c r="A1982" t="s">
        <v>2681</v>
      </c>
      <c r="B1982" t="s">
        <v>19</v>
      </c>
      <c r="C1982">
        <v>0</v>
      </c>
      <c r="D1982" t="s">
        <v>14</v>
      </c>
      <c r="E1982">
        <f>IF(D1982="Yes",1,0)</f>
        <v>0</v>
      </c>
      <c r="F1982" t="s">
        <v>14</v>
      </c>
      <c r="G1982">
        <f>IF(Table1[[#This Row],[Dependents]]="Yes",1,0)</f>
        <v>0</v>
      </c>
      <c r="H1982">
        <v>43</v>
      </c>
      <c r="I1982" t="s">
        <v>13</v>
      </c>
      <c r="J1982" t="s">
        <v>23</v>
      </c>
      <c r="K1982" t="s">
        <v>16</v>
      </c>
      <c r="L1982" t="s">
        <v>13</v>
      </c>
      <c r="M1982" t="s">
        <v>25</v>
      </c>
      <c r="N1982">
        <v>75.349999999999994</v>
      </c>
      <c r="O1982">
        <v>3161.4</v>
      </c>
      <c r="P1982" t="s">
        <v>14</v>
      </c>
    </row>
    <row r="1983" spans="1:16" x14ac:dyDescent="0.25">
      <c r="A1983" t="s">
        <v>2696</v>
      </c>
      <c r="B1983" t="s">
        <v>19</v>
      </c>
      <c r="C1983">
        <v>0</v>
      </c>
      <c r="D1983" t="s">
        <v>14</v>
      </c>
      <c r="E1983">
        <f>IF(D1983="Yes",1,0)</f>
        <v>0</v>
      </c>
      <c r="F1983" t="s">
        <v>13</v>
      </c>
      <c r="G1983">
        <f>IF(Table1[[#This Row],[Dependents]]="Yes",1,0)</f>
        <v>1</v>
      </c>
      <c r="H1983">
        <v>9</v>
      </c>
      <c r="I1983" t="s">
        <v>13</v>
      </c>
      <c r="J1983" t="s">
        <v>14</v>
      </c>
      <c r="K1983" t="s">
        <v>20</v>
      </c>
      <c r="L1983" t="s">
        <v>14</v>
      </c>
      <c r="M1983" t="s">
        <v>27</v>
      </c>
      <c r="N1983">
        <v>20.100000000000001</v>
      </c>
      <c r="O1983">
        <v>190.25</v>
      </c>
      <c r="P1983" t="s">
        <v>14</v>
      </c>
    </row>
    <row r="1984" spans="1:16" x14ac:dyDescent="0.25">
      <c r="A1984" t="s">
        <v>2006</v>
      </c>
      <c r="B1984" t="s">
        <v>12</v>
      </c>
      <c r="C1984">
        <v>0</v>
      </c>
      <c r="D1984" t="s">
        <v>13</v>
      </c>
      <c r="E1984">
        <f>IF(D1984="Yes",1,0)</f>
        <v>1</v>
      </c>
      <c r="F1984" t="s">
        <v>14</v>
      </c>
      <c r="G1984">
        <f>IF(Table1[[#This Row],[Dependents]]="Yes",1,0)</f>
        <v>0</v>
      </c>
      <c r="H1984">
        <v>42</v>
      </c>
      <c r="I1984" t="s">
        <v>13</v>
      </c>
      <c r="J1984" t="s">
        <v>23</v>
      </c>
      <c r="K1984" t="s">
        <v>30</v>
      </c>
      <c r="L1984" t="s">
        <v>13</v>
      </c>
      <c r="M1984" t="s">
        <v>25</v>
      </c>
      <c r="N1984">
        <v>99</v>
      </c>
      <c r="O1984">
        <v>4135</v>
      </c>
      <c r="P1984" t="s">
        <v>14</v>
      </c>
    </row>
    <row r="1985" spans="1:16" x14ac:dyDescent="0.25">
      <c r="A1985" t="s">
        <v>2698</v>
      </c>
      <c r="B1985" t="s">
        <v>19</v>
      </c>
      <c r="C1985">
        <v>0</v>
      </c>
      <c r="D1985" t="s">
        <v>14</v>
      </c>
      <c r="E1985">
        <f>IF(D1985="Yes",1,0)</f>
        <v>0</v>
      </c>
      <c r="F1985" t="s">
        <v>14</v>
      </c>
      <c r="G1985">
        <f>IF(Table1[[#This Row],[Dependents]]="Yes",1,0)</f>
        <v>0</v>
      </c>
      <c r="H1985">
        <v>26</v>
      </c>
      <c r="I1985" t="s">
        <v>13</v>
      </c>
      <c r="J1985" t="s">
        <v>23</v>
      </c>
      <c r="K1985" t="s">
        <v>16</v>
      </c>
      <c r="L1985" t="s">
        <v>13</v>
      </c>
      <c r="M1985" t="s">
        <v>27</v>
      </c>
      <c r="N1985">
        <v>84.3</v>
      </c>
      <c r="O1985">
        <v>2281.6</v>
      </c>
      <c r="P1985" t="s">
        <v>14</v>
      </c>
    </row>
    <row r="1986" spans="1:16" x14ac:dyDescent="0.25">
      <c r="A1986" t="s">
        <v>2008</v>
      </c>
      <c r="B1986" t="s">
        <v>12</v>
      </c>
      <c r="C1986">
        <v>0</v>
      </c>
      <c r="D1986" t="s">
        <v>13</v>
      </c>
      <c r="E1986">
        <f>IF(D1986="Yes",1,0)</f>
        <v>1</v>
      </c>
      <c r="F1986" t="s">
        <v>13</v>
      </c>
      <c r="G1986">
        <f>IF(Table1[[#This Row],[Dependents]]="Yes",1,0)</f>
        <v>1</v>
      </c>
      <c r="H1986">
        <v>31</v>
      </c>
      <c r="I1986" t="s">
        <v>13</v>
      </c>
      <c r="J1986" t="s">
        <v>14</v>
      </c>
      <c r="K1986" t="s">
        <v>30</v>
      </c>
      <c r="L1986" t="s">
        <v>14</v>
      </c>
      <c r="M1986" t="s">
        <v>27</v>
      </c>
      <c r="N1986">
        <v>21</v>
      </c>
      <c r="O1986">
        <v>697.7</v>
      </c>
      <c r="P1986" t="s">
        <v>14</v>
      </c>
    </row>
    <row r="1987" spans="1:16" x14ac:dyDescent="0.25">
      <c r="A1987" t="s">
        <v>2699</v>
      </c>
      <c r="B1987" t="s">
        <v>19</v>
      </c>
      <c r="C1987">
        <v>0</v>
      </c>
      <c r="D1987" t="s">
        <v>13</v>
      </c>
      <c r="E1987">
        <f>IF(D1987="Yes",1,0)</f>
        <v>1</v>
      </c>
      <c r="F1987" t="s">
        <v>13</v>
      </c>
      <c r="G1987">
        <f>IF(Table1[[#This Row],[Dependents]]="Yes",1,0)</f>
        <v>1</v>
      </c>
      <c r="H1987">
        <v>69</v>
      </c>
      <c r="I1987" t="s">
        <v>13</v>
      </c>
      <c r="J1987" t="s">
        <v>14</v>
      </c>
      <c r="K1987" t="s">
        <v>30</v>
      </c>
      <c r="L1987" t="s">
        <v>14</v>
      </c>
      <c r="M1987" t="s">
        <v>21</v>
      </c>
      <c r="N1987">
        <v>19.899999999999999</v>
      </c>
      <c r="O1987">
        <v>1356.7</v>
      </c>
      <c r="P1987" t="s">
        <v>14</v>
      </c>
    </row>
    <row r="1988" spans="1:16" x14ac:dyDescent="0.25">
      <c r="A1988" t="s">
        <v>2700</v>
      </c>
      <c r="B1988" t="s">
        <v>19</v>
      </c>
      <c r="C1988">
        <v>0</v>
      </c>
      <c r="D1988" t="s">
        <v>14</v>
      </c>
      <c r="E1988">
        <f>IF(D1988="Yes",1,0)</f>
        <v>0</v>
      </c>
      <c r="F1988" t="s">
        <v>14</v>
      </c>
      <c r="G1988">
        <f>IF(Table1[[#This Row],[Dependents]]="Yes",1,0)</f>
        <v>0</v>
      </c>
      <c r="H1988">
        <v>1</v>
      </c>
      <c r="I1988" t="s">
        <v>13</v>
      </c>
      <c r="J1988" t="s">
        <v>15</v>
      </c>
      <c r="K1988" t="s">
        <v>16</v>
      </c>
      <c r="L1988" t="s">
        <v>14</v>
      </c>
      <c r="M1988" t="s">
        <v>27</v>
      </c>
      <c r="N1988">
        <v>50.75</v>
      </c>
      <c r="O1988">
        <v>50.75</v>
      </c>
      <c r="P1988" t="s">
        <v>14</v>
      </c>
    </row>
    <row r="1989" spans="1:16" x14ac:dyDescent="0.25">
      <c r="A1989" t="s">
        <v>2701</v>
      </c>
      <c r="B1989" t="s">
        <v>19</v>
      </c>
      <c r="C1989">
        <v>0</v>
      </c>
      <c r="D1989" t="s">
        <v>13</v>
      </c>
      <c r="E1989">
        <f>IF(D1989="Yes",1,0)</f>
        <v>1</v>
      </c>
      <c r="F1989" t="s">
        <v>13</v>
      </c>
      <c r="G1989">
        <f>IF(Table1[[#This Row],[Dependents]]="Yes",1,0)</f>
        <v>1</v>
      </c>
      <c r="H1989">
        <v>10</v>
      </c>
      <c r="I1989" t="s">
        <v>13</v>
      </c>
      <c r="J1989" t="s">
        <v>14</v>
      </c>
      <c r="K1989" t="s">
        <v>20</v>
      </c>
      <c r="L1989" t="s">
        <v>14</v>
      </c>
      <c r="M1989" t="s">
        <v>27</v>
      </c>
      <c r="N1989">
        <v>20.45</v>
      </c>
      <c r="O1989">
        <v>242.4</v>
      </c>
      <c r="P1989" t="s">
        <v>14</v>
      </c>
    </row>
    <row r="1990" spans="1:16" x14ac:dyDescent="0.25">
      <c r="A1990" t="s">
        <v>2704</v>
      </c>
      <c r="B1990" t="s">
        <v>19</v>
      </c>
      <c r="C1990">
        <v>1</v>
      </c>
      <c r="D1990" t="s">
        <v>14</v>
      </c>
      <c r="E1990">
        <f>IF(D1990="Yes",1,0)</f>
        <v>0</v>
      </c>
      <c r="F1990" t="s">
        <v>14</v>
      </c>
      <c r="G1990">
        <f>IF(Table1[[#This Row],[Dependents]]="Yes",1,0)</f>
        <v>0</v>
      </c>
      <c r="H1990">
        <v>11</v>
      </c>
      <c r="I1990" t="s">
        <v>13</v>
      </c>
      <c r="J1990" t="s">
        <v>23</v>
      </c>
      <c r="K1990" t="s">
        <v>16</v>
      </c>
      <c r="L1990" t="s">
        <v>13</v>
      </c>
      <c r="M1990" t="s">
        <v>17</v>
      </c>
      <c r="N1990">
        <v>78.5</v>
      </c>
      <c r="O1990">
        <v>874.2</v>
      </c>
      <c r="P1990" t="s">
        <v>14</v>
      </c>
    </row>
    <row r="1991" spans="1:16" x14ac:dyDescent="0.25">
      <c r="A1991" t="s">
        <v>2013</v>
      </c>
      <c r="B1991" t="s">
        <v>12</v>
      </c>
      <c r="C1991">
        <v>0</v>
      </c>
      <c r="D1991" t="s">
        <v>13</v>
      </c>
      <c r="E1991">
        <f>IF(D1991="Yes",1,0)</f>
        <v>1</v>
      </c>
      <c r="F1991" t="s">
        <v>13</v>
      </c>
      <c r="G1991">
        <f>IF(Table1[[#This Row],[Dependents]]="Yes",1,0)</f>
        <v>1</v>
      </c>
      <c r="H1991">
        <v>19</v>
      </c>
      <c r="I1991" t="s">
        <v>14</v>
      </c>
      <c r="J1991" t="s">
        <v>15</v>
      </c>
      <c r="K1991" t="s">
        <v>16</v>
      </c>
      <c r="L1991" t="s">
        <v>13</v>
      </c>
      <c r="M1991" t="s">
        <v>27</v>
      </c>
      <c r="N1991">
        <v>24.85</v>
      </c>
      <c r="O1991">
        <v>434.8</v>
      </c>
      <c r="P1991" t="s">
        <v>14</v>
      </c>
    </row>
    <row r="1992" spans="1:16" x14ac:dyDescent="0.25">
      <c r="A1992" t="s">
        <v>2706</v>
      </c>
      <c r="B1992" t="s">
        <v>19</v>
      </c>
      <c r="C1992">
        <v>0</v>
      </c>
      <c r="D1992" t="s">
        <v>14</v>
      </c>
      <c r="E1992">
        <f>IF(D1992="Yes",1,0)</f>
        <v>0</v>
      </c>
      <c r="F1992" t="s">
        <v>14</v>
      </c>
      <c r="G1992">
        <f>IF(Table1[[#This Row],[Dependents]]="Yes",1,0)</f>
        <v>0</v>
      </c>
      <c r="H1992">
        <v>29</v>
      </c>
      <c r="I1992" t="s">
        <v>13</v>
      </c>
      <c r="J1992" t="s">
        <v>15</v>
      </c>
      <c r="K1992" t="s">
        <v>16</v>
      </c>
      <c r="L1992" t="s">
        <v>14</v>
      </c>
      <c r="M1992" t="s">
        <v>21</v>
      </c>
      <c r="N1992">
        <v>48.95</v>
      </c>
      <c r="O1992">
        <v>1323.7</v>
      </c>
      <c r="P1992" t="s">
        <v>14</v>
      </c>
    </row>
    <row r="1993" spans="1:16" x14ac:dyDescent="0.25">
      <c r="A1993" t="s">
        <v>2015</v>
      </c>
      <c r="B1993" t="s">
        <v>12</v>
      </c>
      <c r="C1993">
        <v>0</v>
      </c>
      <c r="D1993" t="s">
        <v>14</v>
      </c>
      <c r="E1993">
        <f>IF(D1993="Yes",1,0)</f>
        <v>0</v>
      </c>
      <c r="F1993" t="s">
        <v>14</v>
      </c>
      <c r="G1993">
        <f>IF(Table1[[#This Row],[Dependents]]="Yes",1,0)</f>
        <v>0</v>
      </c>
      <c r="H1993">
        <v>1</v>
      </c>
      <c r="I1993" t="s">
        <v>13</v>
      </c>
      <c r="J1993" t="s">
        <v>23</v>
      </c>
      <c r="K1993" t="s">
        <v>16</v>
      </c>
      <c r="L1993" t="s">
        <v>14</v>
      </c>
      <c r="M1993" t="s">
        <v>27</v>
      </c>
      <c r="N1993">
        <v>95.65</v>
      </c>
      <c r="O1993">
        <v>95.65</v>
      </c>
      <c r="P1993" t="s">
        <v>13</v>
      </c>
    </row>
    <row r="1994" spans="1:16" x14ac:dyDescent="0.25">
      <c r="A1994" t="s">
        <v>2709</v>
      </c>
      <c r="B1994" t="s">
        <v>19</v>
      </c>
      <c r="C1994">
        <v>0</v>
      </c>
      <c r="D1994" t="s">
        <v>14</v>
      </c>
      <c r="E1994">
        <f>IF(D1994="Yes",1,0)</f>
        <v>0</v>
      </c>
      <c r="F1994" t="s">
        <v>13</v>
      </c>
      <c r="G1994">
        <f>IF(Table1[[#This Row],[Dependents]]="Yes",1,0)</f>
        <v>1</v>
      </c>
      <c r="H1994">
        <v>23</v>
      </c>
      <c r="I1994" t="s">
        <v>14</v>
      </c>
      <c r="J1994" t="s">
        <v>15</v>
      </c>
      <c r="K1994" t="s">
        <v>20</v>
      </c>
      <c r="L1994" t="s">
        <v>14</v>
      </c>
      <c r="M1994" t="s">
        <v>21</v>
      </c>
      <c r="N1994">
        <v>40.65</v>
      </c>
      <c r="O1994">
        <v>947.4</v>
      </c>
      <c r="P1994" t="s">
        <v>14</v>
      </c>
    </row>
    <row r="1995" spans="1:16" x14ac:dyDescent="0.25">
      <c r="A1995" t="s">
        <v>2017</v>
      </c>
      <c r="B1995" t="s">
        <v>12</v>
      </c>
      <c r="C1995">
        <v>0</v>
      </c>
      <c r="D1995" t="s">
        <v>14</v>
      </c>
      <c r="E1995">
        <f>IF(D1995="Yes",1,0)</f>
        <v>0</v>
      </c>
      <c r="F1995" t="s">
        <v>14</v>
      </c>
      <c r="G1995">
        <f>IF(Table1[[#This Row],[Dependents]]="Yes",1,0)</f>
        <v>0</v>
      </c>
      <c r="H1995">
        <v>1</v>
      </c>
      <c r="I1995" t="s">
        <v>13</v>
      </c>
      <c r="J1995" t="s">
        <v>14</v>
      </c>
      <c r="K1995" t="s">
        <v>16</v>
      </c>
      <c r="L1995" t="s">
        <v>14</v>
      </c>
      <c r="M1995" t="s">
        <v>27</v>
      </c>
      <c r="N1995">
        <v>20.95</v>
      </c>
      <c r="O1995">
        <v>20.95</v>
      </c>
      <c r="P1995" t="s">
        <v>13</v>
      </c>
    </row>
    <row r="1996" spans="1:16" x14ac:dyDescent="0.25">
      <c r="A1996" t="s">
        <v>2018</v>
      </c>
      <c r="B1996" t="s">
        <v>12</v>
      </c>
      <c r="C1996">
        <v>0</v>
      </c>
      <c r="D1996" t="s">
        <v>13</v>
      </c>
      <c r="E1996">
        <f>IF(D1996="Yes",1,0)</f>
        <v>1</v>
      </c>
      <c r="F1996" t="s">
        <v>13</v>
      </c>
      <c r="G1996">
        <f>IF(Table1[[#This Row],[Dependents]]="Yes",1,0)</f>
        <v>1</v>
      </c>
      <c r="H1996">
        <v>69</v>
      </c>
      <c r="I1996" t="s">
        <v>13</v>
      </c>
      <c r="J1996" t="s">
        <v>23</v>
      </c>
      <c r="K1996" t="s">
        <v>20</v>
      </c>
      <c r="L1996" t="s">
        <v>14</v>
      </c>
      <c r="M1996" t="s">
        <v>21</v>
      </c>
      <c r="N1996">
        <v>84.45</v>
      </c>
      <c r="O1996">
        <v>5848.6</v>
      </c>
      <c r="P1996" t="s">
        <v>14</v>
      </c>
    </row>
    <row r="1997" spans="1:16" x14ac:dyDescent="0.25">
      <c r="A1997" t="s">
        <v>2711</v>
      </c>
      <c r="B1997" t="s">
        <v>19</v>
      </c>
      <c r="C1997">
        <v>0</v>
      </c>
      <c r="D1997" t="s">
        <v>13</v>
      </c>
      <c r="E1997">
        <f>IF(D1997="Yes",1,0)</f>
        <v>1</v>
      </c>
      <c r="F1997" t="s">
        <v>13</v>
      </c>
      <c r="G1997">
        <f>IF(Table1[[#This Row],[Dependents]]="Yes",1,0)</f>
        <v>1</v>
      </c>
      <c r="H1997">
        <v>62</v>
      </c>
      <c r="I1997" t="s">
        <v>13</v>
      </c>
      <c r="J1997" t="s">
        <v>14</v>
      </c>
      <c r="K1997" t="s">
        <v>20</v>
      </c>
      <c r="L1997" t="s">
        <v>14</v>
      </c>
      <c r="M1997" t="s">
        <v>21</v>
      </c>
      <c r="N1997">
        <v>24.8</v>
      </c>
      <c r="O1997">
        <v>1476.25</v>
      </c>
      <c r="P1997" t="s">
        <v>14</v>
      </c>
    </row>
    <row r="1998" spans="1:16" x14ac:dyDescent="0.25">
      <c r="A1998" t="s">
        <v>2713</v>
      </c>
      <c r="B1998" t="s">
        <v>19</v>
      </c>
      <c r="C1998">
        <v>0</v>
      </c>
      <c r="D1998" t="s">
        <v>14</v>
      </c>
      <c r="E1998">
        <f>IF(D1998="Yes",1,0)</f>
        <v>0</v>
      </c>
      <c r="F1998" t="s">
        <v>14</v>
      </c>
      <c r="G1998">
        <f>IF(Table1[[#This Row],[Dependents]]="Yes",1,0)</f>
        <v>0</v>
      </c>
      <c r="H1998">
        <v>67</v>
      </c>
      <c r="I1998" t="s">
        <v>13</v>
      </c>
      <c r="J1998" t="s">
        <v>15</v>
      </c>
      <c r="K1998" t="s">
        <v>20</v>
      </c>
      <c r="L1998" t="s">
        <v>13</v>
      </c>
      <c r="M1998" t="s">
        <v>21</v>
      </c>
      <c r="N1998">
        <v>88.8</v>
      </c>
      <c r="O1998">
        <v>5903.15</v>
      </c>
      <c r="P1998" t="s">
        <v>14</v>
      </c>
    </row>
    <row r="1999" spans="1:16" x14ac:dyDescent="0.25">
      <c r="A1999" t="s">
        <v>2021</v>
      </c>
      <c r="B1999" t="s">
        <v>12</v>
      </c>
      <c r="C1999">
        <v>1</v>
      </c>
      <c r="D1999" t="s">
        <v>14</v>
      </c>
      <c r="E1999">
        <f>IF(D1999="Yes",1,0)</f>
        <v>0</v>
      </c>
      <c r="F1999" t="s">
        <v>14</v>
      </c>
      <c r="G1999">
        <f>IF(Table1[[#This Row],[Dependents]]="Yes",1,0)</f>
        <v>0</v>
      </c>
      <c r="H1999">
        <v>10</v>
      </c>
      <c r="I1999" t="s">
        <v>14</v>
      </c>
      <c r="J1999" t="s">
        <v>15</v>
      </c>
      <c r="K1999" t="s">
        <v>16</v>
      </c>
      <c r="L1999" t="s">
        <v>13</v>
      </c>
      <c r="M1999" t="s">
        <v>17</v>
      </c>
      <c r="N1999">
        <v>34.700000000000003</v>
      </c>
      <c r="O1999">
        <v>329.8</v>
      </c>
      <c r="P1999" t="s">
        <v>13</v>
      </c>
    </row>
    <row r="2000" spans="1:16" x14ac:dyDescent="0.25">
      <c r="A2000" t="s">
        <v>2715</v>
      </c>
      <c r="B2000" t="s">
        <v>19</v>
      </c>
      <c r="C2000">
        <v>0</v>
      </c>
      <c r="D2000" t="s">
        <v>14</v>
      </c>
      <c r="E2000">
        <f>IF(D2000="Yes",1,0)</f>
        <v>0</v>
      </c>
      <c r="F2000" t="s">
        <v>14</v>
      </c>
      <c r="G2000">
        <f>IF(Table1[[#This Row],[Dependents]]="Yes",1,0)</f>
        <v>0</v>
      </c>
      <c r="H2000">
        <v>2</v>
      </c>
      <c r="I2000" t="s">
        <v>13</v>
      </c>
      <c r="J2000" t="s">
        <v>23</v>
      </c>
      <c r="K2000" t="s">
        <v>16</v>
      </c>
      <c r="L2000" t="s">
        <v>13</v>
      </c>
      <c r="M2000" t="s">
        <v>17</v>
      </c>
      <c r="N2000">
        <v>69.8</v>
      </c>
      <c r="O2000">
        <v>146.65</v>
      </c>
      <c r="P2000" t="s">
        <v>14</v>
      </c>
    </row>
    <row r="2001" spans="1:16" x14ac:dyDescent="0.25">
      <c r="A2001" t="s">
        <v>2719</v>
      </c>
      <c r="B2001" t="s">
        <v>19</v>
      </c>
      <c r="C2001">
        <v>0</v>
      </c>
      <c r="D2001" t="s">
        <v>14</v>
      </c>
      <c r="E2001">
        <f>IF(D2001="Yes",1,0)</f>
        <v>0</v>
      </c>
      <c r="F2001" t="s">
        <v>14</v>
      </c>
      <c r="G2001">
        <f>IF(Table1[[#This Row],[Dependents]]="Yes",1,0)</f>
        <v>0</v>
      </c>
      <c r="H2001">
        <v>35</v>
      </c>
      <c r="I2001" t="s">
        <v>14</v>
      </c>
      <c r="J2001" t="s">
        <v>15</v>
      </c>
      <c r="K2001" t="s">
        <v>16</v>
      </c>
      <c r="L2001" t="s">
        <v>14</v>
      </c>
      <c r="M2001" t="s">
        <v>17</v>
      </c>
      <c r="N2001">
        <v>49.2</v>
      </c>
      <c r="O2001">
        <v>1701.65</v>
      </c>
      <c r="P2001" t="s">
        <v>14</v>
      </c>
    </row>
    <row r="2002" spans="1:16" x14ac:dyDescent="0.25">
      <c r="A2002" t="s">
        <v>2024</v>
      </c>
      <c r="B2002" t="s">
        <v>12</v>
      </c>
      <c r="C2002">
        <v>0</v>
      </c>
      <c r="D2002" t="s">
        <v>13</v>
      </c>
      <c r="E2002">
        <f>IF(D2002="Yes",1,0)</f>
        <v>1</v>
      </c>
      <c r="F2002" t="s">
        <v>14</v>
      </c>
      <c r="G2002">
        <f>IF(Table1[[#This Row],[Dependents]]="Yes",1,0)</f>
        <v>0</v>
      </c>
      <c r="H2002">
        <v>64</v>
      </c>
      <c r="I2002" t="s">
        <v>13</v>
      </c>
      <c r="J2002" t="s">
        <v>23</v>
      </c>
      <c r="K2002" t="s">
        <v>20</v>
      </c>
      <c r="L2002" t="s">
        <v>13</v>
      </c>
      <c r="M2002" t="s">
        <v>17</v>
      </c>
      <c r="N2002">
        <v>115</v>
      </c>
      <c r="O2002">
        <v>7396.15</v>
      </c>
      <c r="P2002" t="s">
        <v>14</v>
      </c>
    </row>
    <row r="2003" spans="1:16" x14ac:dyDescent="0.25">
      <c r="A2003" t="s">
        <v>2025</v>
      </c>
      <c r="B2003" t="s">
        <v>12</v>
      </c>
      <c r="C2003">
        <v>0</v>
      </c>
      <c r="D2003" t="s">
        <v>14</v>
      </c>
      <c r="E2003">
        <f>IF(D2003="Yes",1,0)</f>
        <v>0</v>
      </c>
      <c r="F2003" t="s">
        <v>13</v>
      </c>
      <c r="G2003">
        <f>IF(Table1[[#This Row],[Dependents]]="Yes",1,0)</f>
        <v>1</v>
      </c>
      <c r="H2003">
        <v>46</v>
      </c>
      <c r="I2003" t="s">
        <v>13</v>
      </c>
      <c r="J2003" t="s">
        <v>23</v>
      </c>
      <c r="K2003" t="s">
        <v>16</v>
      </c>
      <c r="L2003" t="s">
        <v>13</v>
      </c>
      <c r="M2003" t="s">
        <v>21</v>
      </c>
      <c r="N2003">
        <v>84.8</v>
      </c>
      <c r="O2003">
        <v>3958.85</v>
      </c>
      <c r="P2003" t="s">
        <v>14</v>
      </c>
    </row>
    <row r="2004" spans="1:16" x14ac:dyDescent="0.25">
      <c r="A2004" t="s">
        <v>2026</v>
      </c>
      <c r="B2004" t="s">
        <v>12</v>
      </c>
      <c r="C2004">
        <v>0</v>
      </c>
      <c r="D2004" t="s">
        <v>14</v>
      </c>
      <c r="E2004">
        <f>IF(D2004="Yes",1,0)</f>
        <v>0</v>
      </c>
      <c r="F2004" t="s">
        <v>14</v>
      </c>
      <c r="G2004">
        <f>IF(Table1[[#This Row],[Dependents]]="Yes",1,0)</f>
        <v>0</v>
      </c>
      <c r="H2004">
        <v>12</v>
      </c>
      <c r="I2004" t="s">
        <v>13</v>
      </c>
      <c r="J2004" t="s">
        <v>14</v>
      </c>
      <c r="K2004" t="s">
        <v>20</v>
      </c>
      <c r="L2004" t="s">
        <v>14</v>
      </c>
      <c r="M2004" t="s">
        <v>27</v>
      </c>
      <c r="N2004">
        <v>19.7</v>
      </c>
      <c r="O2004">
        <v>260.89999999999998</v>
      </c>
      <c r="P2004" t="s">
        <v>14</v>
      </c>
    </row>
    <row r="2005" spans="1:16" x14ac:dyDescent="0.25">
      <c r="A2005" t="s">
        <v>2027</v>
      </c>
      <c r="B2005" t="s">
        <v>12</v>
      </c>
      <c r="C2005">
        <v>0</v>
      </c>
      <c r="D2005" t="s">
        <v>14</v>
      </c>
      <c r="E2005">
        <f>IF(D2005="Yes",1,0)</f>
        <v>0</v>
      </c>
      <c r="F2005" t="s">
        <v>14</v>
      </c>
      <c r="G2005">
        <f>IF(Table1[[#This Row],[Dependents]]="Yes",1,0)</f>
        <v>0</v>
      </c>
      <c r="H2005">
        <v>15</v>
      </c>
      <c r="I2005" t="s">
        <v>13</v>
      </c>
      <c r="J2005" t="s">
        <v>14</v>
      </c>
      <c r="K2005" t="s">
        <v>16</v>
      </c>
      <c r="L2005" t="s">
        <v>14</v>
      </c>
      <c r="M2005" t="s">
        <v>21</v>
      </c>
      <c r="N2005">
        <v>19.75</v>
      </c>
      <c r="O2005">
        <v>297.3</v>
      </c>
      <c r="P2005" t="s">
        <v>13</v>
      </c>
    </row>
    <row r="2006" spans="1:16" x14ac:dyDescent="0.25">
      <c r="A2006" t="s">
        <v>2028</v>
      </c>
      <c r="B2006" t="s">
        <v>12</v>
      </c>
      <c r="C2006">
        <v>0</v>
      </c>
      <c r="D2006" t="s">
        <v>13</v>
      </c>
      <c r="E2006">
        <f>IF(D2006="Yes",1,0)</f>
        <v>1</v>
      </c>
      <c r="F2006" t="s">
        <v>13</v>
      </c>
      <c r="G2006">
        <f>IF(Table1[[#This Row],[Dependents]]="Yes",1,0)</f>
        <v>1</v>
      </c>
      <c r="H2006">
        <v>13</v>
      </c>
      <c r="I2006" t="s">
        <v>13</v>
      </c>
      <c r="J2006" t="s">
        <v>15</v>
      </c>
      <c r="K2006" t="s">
        <v>16</v>
      </c>
      <c r="L2006" t="s">
        <v>13</v>
      </c>
      <c r="M2006" t="s">
        <v>27</v>
      </c>
      <c r="N2006">
        <v>63.15</v>
      </c>
      <c r="O2006">
        <v>816.8</v>
      </c>
      <c r="P2006" t="s">
        <v>14</v>
      </c>
    </row>
    <row r="2007" spans="1:16" x14ac:dyDescent="0.25">
      <c r="A2007" t="s">
        <v>2029</v>
      </c>
      <c r="B2007" t="s">
        <v>12</v>
      </c>
      <c r="C2007">
        <v>0</v>
      </c>
      <c r="D2007" t="s">
        <v>13</v>
      </c>
      <c r="E2007">
        <f>IF(D2007="Yes",1,0)</f>
        <v>1</v>
      </c>
      <c r="F2007" t="s">
        <v>13</v>
      </c>
      <c r="G2007">
        <f>IF(Table1[[#This Row],[Dependents]]="Yes",1,0)</f>
        <v>1</v>
      </c>
      <c r="H2007">
        <v>67</v>
      </c>
      <c r="I2007" t="s">
        <v>13</v>
      </c>
      <c r="J2007" t="s">
        <v>15</v>
      </c>
      <c r="K2007" t="s">
        <v>30</v>
      </c>
      <c r="L2007" t="s">
        <v>14</v>
      </c>
      <c r="M2007" t="s">
        <v>25</v>
      </c>
      <c r="N2007">
        <v>74</v>
      </c>
      <c r="O2007">
        <v>4868.3999999999996</v>
      </c>
      <c r="P2007" t="s">
        <v>14</v>
      </c>
    </row>
    <row r="2008" spans="1:16" x14ac:dyDescent="0.25">
      <c r="A2008" t="s">
        <v>2720</v>
      </c>
      <c r="B2008" t="s">
        <v>19</v>
      </c>
      <c r="C2008">
        <v>0</v>
      </c>
      <c r="D2008" t="s">
        <v>14</v>
      </c>
      <c r="E2008">
        <f>IF(D2008="Yes",1,0)</f>
        <v>0</v>
      </c>
      <c r="F2008" t="s">
        <v>14</v>
      </c>
      <c r="G2008">
        <f>IF(Table1[[#This Row],[Dependents]]="Yes",1,0)</f>
        <v>0</v>
      </c>
      <c r="H2008">
        <v>24</v>
      </c>
      <c r="I2008" t="s">
        <v>13</v>
      </c>
      <c r="J2008" t="s">
        <v>14</v>
      </c>
      <c r="K2008" t="s">
        <v>20</v>
      </c>
      <c r="L2008" t="s">
        <v>14</v>
      </c>
      <c r="M2008" t="s">
        <v>17</v>
      </c>
      <c r="N2008">
        <v>24.6</v>
      </c>
      <c r="O2008">
        <v>592.65</v>
      </c>
      <c r="P2008" t="s">
        <v>14</v>
      </c>
    </row>
    <row r="2009" spans="1:16" x14ac:dyDescent="0.25">
      <c r="A2009" t="s">
        <v>2724</v>
      </c>
      <c r="B2009" t="s">
        <v>19</v>
      </c>
      <c r="C2009">
        <v>0</v>
      </c>
      <c r="D2009" t="s">
        <v>14</v>
      </c>
      <c r="E2009">
        <f>IF(D2009="Yes",1,0)</f>
        <v>0</v>
      </c>
      <c r="F2009" t="s">
        <v>14</v>
      </c>
      <c r="G2009">
        <f>IF(Table1[[#This Row],[Dependents]]="Yes",1,0)</f>
        <v>0</v>
      </c>
      <c r="H2009">
        <v>26</v>
      </c>
      <c r="I2009" t="s">
        <v>13</v>
      </c>
      <c r="J2009" t="s">
        <v>23</v>
      </c>
      <c r="K2009" t="s">
        <v>20</v>
      </c>
      <c r="L2009" t="s">
        <v>14</v>
      </c>
      <c r="M2009" t="s">
        <v>21</v>
      </c>
      <c r="N2009">
        <v>75.5</v>
      </c>
      <c r="O2009">
        <v>2018.1</v>
      </c>
      <c r="P2009" t="s">
        <v>14</v>
      </c>
    </row>
    <row r="2010" spans="1:16" x14ac:dyDescent="0.25">
      <c r="A2010" t="s">
        <v>2728</v>
      </c>
      <c r="B2010" t="s">
        <v>19</v>
      </c>
      <c r="C2010">
        <v>0</v>
      </c>
      <c r="D2010" t="s">
        <v>14</v>
      </c>
      <c r="E2010">
        <f>IF(D2010="Yes",1,0)</f>
        <v>0</v>
      </c>
      <c r="F2010" t="s">
        <v>14</v>
      </c>
      <c r="G2010">
        <f>IF(Table1[[#This Row],[Dependents]]="Yes",1,0)</f>
        <v>0</v>
      </c>
      <c r="H2010">
        <v>48</v>
      </c>
      <c r="I2010" t="s">
        <v>13</v>
      </c>
      <c r="J2010" t="s">
        <v>15</v>
      </c>
      <c r="K2010" t="s">
        <v>30</v>
      </c>
      <c r="L2010" t="s">
        <v>14</v>
      </c>
      <c r="M2010" t="s">
        <v>25</v>
      </c>
      <c r="N2010">
        <v>78.900000000000006</v>
      </c>
      <c r="O2010">
        <v>3771.5</v>
      </c>
      <c r="P2010" t="s">
        <v>14</v>
      </c>
    </row>
    <row r="2011" spans="1:16" x14ac:dyDescent="0.25">
      <c r="A2011" t="s">
        <v>2731</v>
      </c>
      <c r="B2011" t="s">
        <v>19</v>
      </c>
      <c r="C2011">
        <v>0</v>
      </c>
      <c r="D2011" t="s">
        <v>13</v>
      </c>
      <c r="E2011">
        <f>IF(D2011="Yes",1,0)</f>
        <v>1</v>
      </c>
      <c r="F2011" t="s">
        <v>14</v>
      </c>
      <c r="G2011">
        <f>IF(Table1[[#This Row],[Dependents]]="Yes",1,0)</f>
        <v>0</v>
      </c>
      <c r="H2011">
        <v>60</v>
      </c>
      <c r="I2011" t="s">
        <v>13</v>
      </c>
      <c r="J2011" t="s">
        <v>23</v>
      </c>
      <c r="K2011" t="s">
        <v>16</v>
      </c>
      <c r="L2011" t="s">
        <v>13</v>
      </c>
      <c r="M2011" t="s">
        <v>21</v>
      </c>
      <c r="N2011">
        <v>109.45</v>
      </c>
      <c r="O2011">
        <v>6572.85</v>
      </c>
      <c r="P2011" t="s">
        <v>14</v>
      </c>
    </row>
    <row r="2012" spans="1:16" x14ac:dyDescent="0.25">
      <c r="A2012" t="s">
        <v>2732</v>
      </c>
      <c r="B2012" t="s">
        <v>19</v>
      </c>
      <c r="C2012">
        <v>0</v>
      </c>
      <c r="D2012" t="s">
        <v>14</v>
      </c>
      <c r="E2012">
        <f>IF(D2012="Yes",1,0)</f>
        <v>0</v>
      </c>
      <c r="F2012" t="s">
        <v>14</v>
      </c>
      <c r="G2012">
        <f>IF(Table1[[#This Row],[Dependents]]="Yes",1,0)</f>
        <v>0</v>
      </c>
      <c r="H2012">
        <v>55</v>
      </c>
      <c r="I2012" t="s">
        <v>13</v>
      </c>
      <c r="J2012" t="s">
        <v>15</v>
      </c>
      <c r="K2012" t="s">
        <v>30</v>
      </c>
      <c r="L2012" t="s">
        <v>13</v>
      </c>
      <c r="M2012" t="s">
        <v>17</v>
      </c>
      <c r="N2012">
        <v>59.2</v>
      </c>
      <c r="O2012">
        <v>3175.85</v>
      </c>
      <c r="P2012" t="s">
        <v>14</v>
      </c>
    </row>
    <row r="2013" spans="1:16" x14ac:dyDescent="0.25">
      <c r="A2013" t="s">
        <v>2035</v>
      </c>
      <c r="B2013" t="s">
        <v>12</v>
      </c>
      <c r="C2013">
        <v>0</v>
      </c>
      <c r="D2013" t="s">
        <v>14</v>
      </c>
      <c r="E2013">
        <f>IF(D2013="Yes",1,0)</f>
        <v>0</v>
      </c>
      <c r="F2013" t="s">
        <v>14</v>
      </c>
      <c r="G2013">
        <f>IF(Table1[[#This Row],[Dependents]]="Yes",1,0)</f>
        <v>0</v>
      </c>
      <c r="H2013">
        <v>25</v>
      </c>
      <c r="I2013" t="s">
        <v>13</v>
      </c>
      <c r="J2013" t="s">
        <v>15</v>
      </c>
      <c r="K2013" t="s">
        <v>20</v>
      </c>
      <c r="L2013" t="s">
        <v>14</v>
      </c>
      <c r="M2013" t="s">
        <v>27</v>
      </c>
      <c r="N2013">
        <v>74.3</v>
      </c>
      <c r="O2013">
        <v>1863.8</v>
      </c>
      <c r="P2013" t="s">
        <v>13</v>
      </c>
    </row>
    <row r="2014" spans="1:16" x14ac:dyDescent="0.25">
      <c r="A2014" t="s">
        <v>2733</v>
      </c>
      <c r="B2014" t="s">
        <v>19</v>
      </c>
      <c r="C2014">
        <v>0</v>
      </c>
      <c r="D2014" t="s">
        <v>14</v>
      </c>
      <c r="E2014">
        <f>IF(D2014="Yes",1,0)</f>
        <v>0</v>
      </c>
      <c r="F2014" t="s">
        <v>14</v>
      </c>
      <c r="G2014">
        <f>IF(Table1[[#This Row],[Dependents]]="Yes",1,0)</f>
        <v>0</v>
      </c>
      <c r="H2014">
        <v>1</v>
      </c>
      <c r="I2014" t="s">
        <v>14</v>
      </c>
      <c r="J2014" t="s">
        <v>15</v>
      </c>
      <c r="K2014" t="s">
        <v>16</v>
      </c>
      <c r="L2014" t="s">
        <v>14</v>
      </c>
      <c r="M2014" t="s">
        <v>27</v>
      </c>
      <c r="N2014">
        <v>29.15</v>
      </c>
      <c r="O2014">
        <v>29.15</v>
      </c>
      <c r="P2014" t="s">
        <v>14</v>
      </c>
    </row>
    <row r="2015" spans="1:16" x14ac:dyDescent="0.25">
      <c r="A2015" t="s">
        <v>2739</v>
      </c>
      <c r="B2015" t="s">
        <v>19</v>
      </c>
      <c r="C2015">
        <v>0</v>
      </c>
      <c r="D2015" t="s">
        <v>14</v>
      </c>
      <c r="E2015">
        <f>IF(D2015="Yes",1,0)</f>
        <v>0</v>
      </c>
      <c r="F2015" t="s">
        <v>14</v>
      </c>
      <c r="G2015">
        <f>IF(Table1[[#This Row],[Dependents]]="Yes",1,0)</f>
        <v>0</v>
      </c>
      <c r="H2015">
        <v>3</v>
      </c>
      <c r="I2015" t="s">
        <v>13</v>
      </c>
      <c r="J2015" t="s">
        <v>23</v>
      </c>
      <c r="K2015" t="s">
        <v>16</v>
      </c>
      <c r="L2015" t="s">
        <v>13</v>
      </c>
      <c r="M2015" t="s">
        <v>25</v>
      </c>
      <c r="N2015">
        <v>73.599999999999994</v>
      </c>
      <c r="O2015">
        <v>232.5</v>
      </c>
      <c r="P2015" t="s">
        <v>14</v>
      </c>
    </row>
    <row r="2016" spans="1:16" x14ac:dyDescent="0.25">
      <c r="A2016" t="s">
        <v>2038</v>
      </c>
      <c r="B2016" t="s">
        <v>12</v>
      </c>
      <c r="C2016">
        <v>0</v>
      </c>
      <c r="D2016" t="s">
        <v>13</v>
      </c>
      <c r="E2016">
        <f>IF(D2016="Yes",1,0)</f>
        <v>1</v>
      </c>
      <c r="F2016" t="s">
        <v>14</v>
      </c>
      <c r="G2016">
        <f>IF(Table1[[#This Row],[Dependents]]="Yes",1,0)</f>
        <v>0</v>
      </c>
      <c r="H2016">
        <v>43</v>
      </c>
      <c r="I2016" t="s">
        <v>13</v>
      </c>
      <c r="J2016" t="s">
        <v>23</v>
      </c>
      <c r="K2016" t="s">
        <v>16</v>
      </c>
      <c r="L2016" t="s">
        <v>13</v>
      </c>
      <c r="M2016" t="s">
        <v>17</v>
      </c>
      <c r="N2016">
        <v>94.1</v>
      </c>
      <c r="O2016">
        <v>4107.3</v>
      </c>
      <c r="P2016" t="s">
        <v>14</v>
      </c>
    </row>
    <row r="2017" spans="1:16" x14ac:dyDescent="0.25">
      <c r="A2017" t="s">
        <v>2039</v>
      </c>
      <c r="B2017" t="s">
        <v>12</v>
      </c>
      <c r="C2017">
        <v>0</v>
      </c>
      <c r="D2017" t="s">
        <v>14</v>
      </c>
      <c r="E2017">
        <f>IF(D2017="Yes",1,0)</f>
        <v>0</v>
      </c>
      <c r="F2017" t="s">
        <v>13</v>
      </c>
      <c r="G2017">
        <f>IF(Table1[[#This Row],[Dependents]]="Yes",1,0)</f>
        <v>1</v>
      </c>
      <c r="H2017">
        <v>4</v>
      </c>
      <c r="I2017" t="s">
        <v>13</v>
      </c>
      <c r="J2017" t="s">
        <v>23</v>
      </c>
      <c r="K2017" t="s">
        <v>16</v>
      </c>
      <c r="L2017" t="s">
        <v>13</v>
      </c>
      <c r="M2017" t="s">
        <v>21</v>
      </c>
      <c r="N2017">
        <v>98.1</v>
      </c>
      <c r="O2017">
        <v>396.3</v>
      </c>
      <c r="P2017" t="s">
        <v>13</v>
      </c>
    </row>
    <row r="2018" spans="1:16" x14ac:dyDescent="0.25">
      <c r="A2018" t="s">
        <v>2040</v>
      </c>
      <c r="B2018" t="s">
        <v>12</v>
      </c>
      <c r="C2018">
        <v>0</v>
      </c>
      <c r="D2018" t="s">
        <v>14</v>
      </c>
      <c r="E2018">
        <f>IF(D2018="Yes",1,0)</f>
        <v>0</v>
      </c>
      <c r="F2018" t="s">
        <v>14</v>
      </c>
      <c r="G2018">
        <f>IF(Table1[[#This Row],[Dependents]]="Yes",1,0)</f>
        <v>0</v>
      </c>
      <c r="H2018">
        <v>25</v>
      </c>
      <c r="I2018" t="s">
        <v>13</v>
      </c>
      <c r="J2018" t="s">
        <v>23</v>
      </c>
      <c r="K2018" t="s">
        <v>30</v>
      </c>
      <c r="L2018" t="s">
        <v>14</v>
      </c>
      <c r="M2018" t="s">
        <v>17</v>
      </c>
      <c r="N2018">
        <v>108.9</v>
      </c>
      <c r="O2018">
        <v>2809.05</v>
      </c>
      <c r="P2018" t="s">
        <v>14</v>
      </c>
    </row>
    <row r="2019" spans="1:16" x14ac:dyDescent="0.25">
      <c r="A2019" t="s">
        <v>2741</v>
      </c>
      <c r="B2019" t="s">
        <v>19</v>
      </c>
      <c r="C2019">
        <v>0</v>
      </c>
      <c r="D2019" t="s">
        <v>14</v>
      </c>
      <c r="E2019">
        <f>IF(D2019="Yes",1,0)</f>
        <v>0</v>
      </c>
      <c r="F2019" t="s">
        <v>14</v>
      </c>
      <c r="G2019">
        <f>IF(Table1[[#This Row],[Dependents]]="Yes",1,0)</f>
        <v>0</v>
      </c>
      <c r="H2019">
        <v>15</v>
      </c>
      <c r="I2019" t="s">
        <v>13</v>
      </c>
      <c r="J2019" t="s">
        <v>15</v>
      </c>
      <c r="K2019" t="s">
        <v>16</v>
      </c>
      <c r="L2019" t="s">
        <v>13</v>
      </c>
      <c r="M2019" t="s">
        <v>17</v>
      </c>
      <c r="N2019">
        <v>49</v>
      </c>
      <c r="O2019">
        <v>749.25</v>
      </c>
      <c r="P2019" t="s">
        <v>14</v>
      </c>
    </row>
    <row r="2020" spans="1:16" x14ac:dyDescent="0.25">
      <c r="A2020" t="s">
        <v>2750</v>
      </c>
      <c r="B2020" t="s">
        <v>19</v>
      </c>
      <c r="C2020">
        <v>1</v>
      </c>
      <c r="D2020" t="s">
        <v>13</v>
      </c>
      <c r="E2020">
        <f>IF(D2020="Yes",1,0)</f>
        <v>1</v>
      </c>
      <c r="F2020" t="s">
        <v>13</v>
      </c>
      <c r="G2020">
        <f>IF(Table1[[#This Row],[Dependents]]="Yes",1,0)</f>
        <v>1</v>
      </c>
      <c r="H2020">
        <v>52</v>
      </c>
      <c r="I2020" t="s">
        <v>13</v>
      </c>
      <c r="J2020" t="s">
        <v>15</v>
      </c>
      <c r="K2020" t="s">
        <v>20</v>
      </c>
      <c r="L2020" t="s">
        <v>13</v>
      </c>
      <c r="M2020" t="s">
        <v>17</v>
      </c>
      <c r="N2020">
        <v>80.849999999999994</v>
      </c>
      <c r="O2020">
        <v>4079.55</v>
      </c>
      <c r="P2020" t="s">
        <v>14</v>
      </c>
    </row>
    <row r="2021" spans="1:16" x14ac:dyDescent="0.25">
      <c r="A2021" t="s">
        <v>2043</v>
      </c>
      <c r="B2021" t="s">
        <v>12</v>
      </c>
      <c r="C2021">
        <v>0</v>
      </c>
      <c r="D2021" t="s">
        <v>14</v>
      </c>
      <c r="E2021">
        <f>IF(D2021="Yes",1,0)</f>
        <v>0</v>
      </c>
      <c r="F2021" t="s">
        <v>14</v>
      </c>
      <c r="G2021">
        <f>IF(Table1[[#This Row],[Dependents]]="Yes",1,0)</f>
        <v>0</v>
      </c>
      <c r="H2021">
        <v>24</v>
      </c>
      <c r="I2021" t="s">
        <v>13</v>
      </c>
      <c r="J2021" t="s">
        <v>23</v>
      </c>
      <c r="K2021" t="s">
        <v>16</v>
      </c>
      <c r="L2021" t="s">
        <v>13</v>
      </c>
      <c r="M2021" t="s">
        <v>25</v>
      </c>
      <c r="N2021">
        <v>88.95</v>
      </c>
      <c r="O2021">
        <v>2072.75</v>
      </c>
      <c r="P2021" t="s">
        <v>14</v>
      </c>
    </row>
    <row r="2022" spans="1:16" x14ac:dyDescent="0.25">
      <c r="A2022" t="s">
        <v>2044</v>
      </c>
      <c r="B2022" t="s">
        <v>12</v>
      </c>
      <c r="C2022">
        <v>0</v>
      </c>
      <c r="D2022" t="s">
        <v>14</v>
      </c>
      <c r="E2022">
        <f>IF(D2022="Yes",1,0)</f>
        <v>0</v>
      </c>
      <c r="F2022" t="s">
        <v>14</v>
      </c>
      <c r="G2022">
        <f>IF(Table1[[#This Row],[Dependents]]="Yes",1,0)</f>
        <v>0</v>
      </c>
      <c r="H2022">
        <v>15</v>
      </c>
      <c r="I2022" t="s">
        <v>13</v>
      </c>
      <c r="J2022" t="s">
        <v>15</v>
      </c>
      <c r="K2022" t="s">
        <v>16</v>
      </c>
      <c r="L2022" t="s">
        <v>14</v>
      </c>
      <c r="M2022" t="s">
        <v>17</v>
      </c>
      <c r="N2022">
        <v>48.85</v>
      </c>
      <c r="O2022">
        <v>736.8</v>
      </c>
      <c r="P2022" t="s">
        <v>14</v>
      </c>
    </row>
    <row r="2023" spans="1:16" x14ac:dyDescent="0.25">
      <c r="A2023" t="s">
        <v>2753</v>
      </c>
      <c r="B2023" t="s">
        <v>19</v>
      </c>
      <c r="C2023">
        <v>0</v>
      </c>
      <c r="D2023" t="s">
        <v>14</v>
      </c>
      <c r="E2023">
        <f>IF(D2023="Yes",1,0)</f>
        <v>0</v>
      </c>
      <c r="F2023" t="s">
        <v>14</v>
      </c>
      <c r="G2023">
        <f>IF(Table1[[#This Row],[Dependents]]="Yes",1,0)</f>
        <v>0</v>
      </c>
      <c r="H2023">
        <v>3</v>
      </c>
      <c r="I2023" t="s">
        <v>13</v>
      </c>
      <c r="J2023" t="s">
        <v>15</v>
      </c>
      <c r="K2023" t="s">
        <v>16</v>
      </c>
      <c r="L2023" t="s">
        <v>14</v>
      </c>
      <c r="M2023" t="s">
        <v>21</v>
      </c>
      <c r="N2023">
        <v>50.4</v>
      </c>
      <c r="O2023">
        <v>137.25</v>
      </c>
      <c r="P2023" t="s">
        <v>14</v>
      </c>
    </row>
    <row r="2024" spans="1:16" x14ac:dyDescent="0.25">
      <c r="A2024" t="s">
        <v>2046</v>
      </c>
      <c r="B2024" t="s">
        <v>12</v>
      </c>
      <c r="C2024">
        <v>0</v>
      </c>
      <c r="D2024" t="s">
        <v>14</v>
      </c>
      <c r="E2024">
        <f>IF(D2024="Yes",1,0)</f>
        <v>0</v>
      </c>
      <c r="F2024" t="s">
        <v>14</v>
      </c>
      <c r="G2024">
        <f>IF(Table1[[#This Row],[Dependents]]="Yes",1,0)</f>
        <v>0</v>
      </c>
      <c r="H2024">
        <v>28</v>
      </c>
      <c r="I2024" t="s">
        <v>13</v>
      </c>
      <c r="J2024" t="s">
        <v>15</v>
      </c>
      <c r="K2024" t="s">
        <v>16</v>
      </c>
      <c r="L2024" t="s">
        <v>14</v>
      </c>
      <c r="M2024" t="s">
        <v>17</v>
      </c>
      <c r="N2024">
        <v>56.05</v>
      </c>
      <c r="O2024">
        <v>1522.65</v>
      </c>
      <c r="P2024" t="s">
        <v>14</v>
      </c>
    </row>
    <row r="2025" spans="1:16" x14ac:dyDescent="0.25">
      <c r="A2025" t="s">
        <v>2047</v>
      </c>
      <c r="B2025" t="s">
        <v>12</v>
      </c>
      <c r="C2025">
        <v>0</v>
      </c>
      <c r="D2025" t="s">
        <v>13</v>
      </c>
      <c r="E2025">
        <f>IF(D2025="Yes",1,0)</f>
        <v>1</v>
      </c>
      <c r="F2025" t="s">
        <v>14</v>
      </c>
      <c r="G2025">
        <f>IF(Table1[[#This Row],[Dependents]]="Yes",1,0)</f>
        <v>0</v>
      </c>
      <c r="H2025">
        <v>55</v>
      </c>
      <c r="I2025" t="s">
        <v>13</v>
      </c>
      <c r="J2025" t="s">
        <v>23</v>
      </c>
      <c r="K2025" t="s">
        <v>16</v>
      </c>
      <c r="L2025" t="s">
        <v>13</v>
      </c>
      <c r="M2025" t="s">
        <v>21</v>
      </c>
      <c r="N2025">
        <v>89.8</v>
      </c>
      <c r="O2025">
        <v>4959.6000000000004</v>
      </c>
      <c r="P2025" t="s">
        <v>14</v>
      </c>
    </row>
    <row r="2026" spans="1:16" x14ac:dyDescent="0.25">
      <c r="A2026" t="s">
        <v>2755</v>
      </c>
      <c r="B2026" t="s">
        <v>19</v>
      </c>
      <c r="C2026">
        <v>0</v>
      </c>
      <c r="D2026" t="s">
        <v>13</v>
      </c>
      <c r="E2026">
        <f>IF(D2026="Yes",1,0)</f>
        <v>1</v>
      </c>
      <c r="F2026" t="s">
        <v>13</v>
      </c>
      <c r="G2026">
        <f>IF(Table1[[#This Row],[Dependents]]="Yes",1,0)</f>
        <v>1</v>
      </c>
      <c r="H2026">
        <v>55</v>
      </c>
      <c r="I2026" t="s">
        <v>13</v>
      </c>
      <c r="J2026" t="s">
        <v>15</v>
      </c>
      <c r="K2026" t="s">
        <v>30</v>
      </c>
      <c r="L2026" t="s">
        <v>13</v>
      </c>
      <c r="M2026" t="s">
        <v>25</v>
      </c>
      <c r="N2026">
        <v>55.25</v>
      </c>
      <c r="O2026">
        <v>3119.9</v>
      </c>
      <c r="P2026" t="s">
        <v>14</v>
      </c>
    </row>
    <row r="2027" spans="1:16" x14ac:dyDescent="0.25">
      <c r="A2027" t="s">
        <v>2049</v>
      </c>
      <c r="B2027" t="s">
        <v>12</v>
      </c>
      <c r="C2027">
        <v>0</v>
      </c>
      <c r="D2027" t="s">
        <v>13</v>
      </c>
      <c r="E2027">
        <f>IF(D2027="Yes",1,0)</f>
        <v>1</v>
      </c>
      <c r="F2027" t="s">
        <v>13</v>
      </c>
      <c r="G2027">
        <f>IF(Table1[[#This Row],[Dependents]]="Yes",1,0)</f>
        <v>1</v>
      </c>
      <c r="H2027">
        <v>20</v>
      </c>
      <c r="I2027" t="s">
        <v>13</v>
      </c>
      <c r="J2027" t="s">
        <v>14</v>
      </c>
      <c r="K2027" t="s">
        <v>16</v>
      </c>
      <c r="L2027" t="s">
        <v>14</v>
      </c>
      <c r="M2027" t="s">
        <v>27</v>
      </c>
      <c r="N2027">
        <v>20.350000000000001</v>
      </c>
      <c r="O2027">
        <v>442.6</v>
      </c>
      <c r="P2027" t="s">
        <v>14</v>
      </c>
    </row>
    <row r="2028" spans="1:16" x14ac:dyDescent="0.25">
      <c r="A2028" t="s">
        <v>2050</v>
      </c>
      <c r="B2028" t="s">
        <v>12</v>
      </c>
      <c r="C2028">
        <v>0</v>
      </c>
      <c r="D2028" t="s">
        <v>13</v>
      </c>
      <c r="E2028">
        <f>IF(D2028="Yes",1,0)</f>
        <v>1</v>
      </c>
      <c r="F2028" t="s">
        <v>13</v>
      </c>
      <c r="G2028">
        <f>IF(Table1[[#This Row],[Dependents]]="Yes",1,0)</f>
        <v>1</v>
      </c>
      <c r="H2028">
        <v>62</v>
      </c>
      <c r="I2028" t="s">
        <v>13</v>
      </c>
      <c r="J2028" t="s">
        <v>23</v>
      </c>
      <c r="K2028" t="s">
        <v>20</v>
      </c>
      <c r="L2028" t="s">
        <v>13</v>
      </c>
      <c r="M2028" t="s">
        <v>25</v>
      </c>
      <c r="N2028">
        <v>106.05</v>
      </c>
      <c r="O2028">
        <v>6703.5</v>
      </c>
      <c r="P2028" t="s">
        <v>14</v>
      </c>
    </row>
    <row r="2029" spans="1:16" x14ac:dyDescent="0.25">
      <c r="A2029" t="s">
        <v>2756</v>
      </c>
      <c r="B2029" t="s">
        <v>19</v>
      </c>
      <c r="C2029">
        <v>0</v>
      </c>
      <c r="D2029" t="s">
        <v>14</v>
      </c>
      <c r="E2029">
        <f>IF(D2029="Yes",1,0)</f>
        <v>0</v>
      </c>
      <c r="F2029" t="s">
        <v>14</v>
      </c>
      <c r="G2029">
        <f>IF(Table1[[#This Row],[Dependents]]="Yes",1,0)</f>
        <v>0</v>
      </c>
      <c r="H2029">
        <v>29</v>
      </c>
      <c r="I2029" t="s">
        <v>13</v>
      </c>
      <c r="J2029" t="s">
        <v>14</v>
      </c>
      <c r="K2029" t="s">
        <v>20</v>
      </c>
      <c r="L2029" t="s">
        <v>14</v>
      </c>
      <c r="M2029" t="s">
        <v>27</v>
      </c>
      <c r="N2029">
        <v>19.100000000000001</v>
      </c>
      <c r="O2029">
        <v>529.5</v>
      </c>
      <c r="P2029" t="s">
        <v>14</v>
      </c>
    </row>
    <row r="2030" spans="1:16" x14ac:dyDescent="0.25">
      <c r="A2030" t="s">
        <v>2761</v>
      </c>
      <c r="B2030" t="s">
        <v>19</v>
      </c>
      <c r="C2030">
        <v>0</v>
      </c>
      <c r="D2030" t="s">
        <v>14</v>
      </c>
      <c r="E2030">
        <f>IF(D2030="Yes",1,0)</f>
        <v>0</v>
      </c>
      <c r="F2030" t="s">
        <v>14</v>
      </c>
      <c r="G2030">
        <f>IF(Table1[[#This Row],[Dependents]]="Yes",1,0)</f>
        <v>0</v>
      </c>
      <c r="H2030">
        <v>9</v>
      </c>
      <c r="I2030" t="s">
        <v>13</v>
      </c>
      <c r="J2030" t="s">
        <v>14</v>
      </c>
      <c r="K2030" t="s">
        <v>16</v>
      </c>
      <c r="L2030" t="s">
        <v>14</v>
      </c>
      <c r="M2030" t="s">
        <v>27</v>
      </c>
      <c r="N2030">
        <v>19.850000000000001</v>
      </c>
      <c r="O2030">
        <v>178.8</v>
      </c>
      <c r="P2030" t="s">
        <v>14</v>
      </c>
    </row>
    <row r="2031" spans="1:16" x14ac:dyDescent="0.25">
      <c r="A2031" t="s">
        <v>2762</v>
      </c>
      <c r="B2031" t="s">
        <v>19</v>
      </c>
      <c r="C2031">
        <v>0</v>
      </c>
      <c r="D2031" t="s">
        <v>14</v>
      </c>
      <c r="E2031">
        <f>IF(D2031="Yes",1,0)</f>
        <v>0</v>
      </c>
      <c r="F2031" t="s">
        <v>14</v>
      </c>
      <c r="G2031">
        <f>IF(Table1[[#This Row],[Dependents]]="Yes",1,0)</f>
        <v>0</v>
      </c>
      <c r="H2031">
        <v>6</v>
      </c>
      <c r="I2031" t="s">
        <v>13</v>
      </c>
      <c r="J2031" t="s">
        <v>23</v>
      </c>
      <c r="K2031" t="s">
        <v>16</v>
      </c>
      <c r="L2031" t="s">
        <v>13</v>
      </c>
      <c r="M2031" t="s">
        <v>17</v>
      </c>
      <c r="N2031">
        <v>69.099999999999994</v>
      </c>
      <c r="O2031">
        <v>435</v>
      </c>
      <c r="P2031" t="s">
        <v>14</v>
      </c>
    </row>
    <row r="2032" spans="1:16" x14ac:dyDescent="0.25">
      <c r="A2032" t="s">
        <v>2765</v>
      </c>
      <c r="B2032" t="s">
        <v>19</v>
      </c>
      <c r="C2032">
        <v>0</v>
      </c>
      <c r="D2032" t="s">
        <v>14</v>
      </c>
      <c r="E2032">
        <f>IF(D2032="Yes",1,0)</f>
        <v>0</v>
      </c>
      <c r="F2032" t="s">
        <v>14</v>
      </c>
      <c r="G2032">
        <f>IF(Table1[[#This Row],[Dependents]]="Yes",1,0)</f>
        <v>0</v>
      </c>
      <c r="H2032">
        <v>12</v>
      </c>
      <c r="I2032" t="s">
        <v>13</v>
      </c>
      <c r="J2032" t="s">
        <v>23</v>
      </c>
      <c r="K2032" t="s">
        <v>16</v>
      </c>
      <c r="L2032" t="s">
        <v>13</v>
      </c>
      <c r="M2032" t="s">
        <v>17</v>
      </c>
      <c r="N2032">
        <v>81.45</v>
      </c>
      <c r="O2032">
        <v>912</v>
      </c>
      <c r="P2032" t="s">
        <v>14</v>
      </c>
    </row>
    <row r="2033" spans="1:16" x14ac:dyDescent="0.25">
      <c r="A2033" t="s">
        <v>2055</v>
      </c>
      <c r="B2033" t="s">
        <v>12</v>
      </c>
      <c r="C2033">
        <v>1</v>
      </c>
      <c r="D2033" t="s">
        <v>13</v>
      </c>
      <c r="E2033">
        <f>IF(D2033="Yes",1,0)</f>
        <v>1</v>
      </c>
      <c r="F2033" t="s">
        <v>13</v>
      </c>
      <c r="G2033">
        <f>IF(Table1[[#This Row],[Dependents]]="Yes",1,0)</f>
        <v>1</v>
      </c>
      <c r="H2033">
        <v>65</v>
      </c>
      <c r="I2033" t="s">
        <v>13</v>
      </c>
      <c r="J2033" t="s">
        <v>23</v>
      </c>
      <c r="K2033" t="s">
        <v>20</v>
      </c>
      <c r="L2033" t="s">
        <v>13</v>
      </c>
      <c r="M2033" t="s">
        <v>21</v>
      </c>
      <c r="N2033">
        <v>103.9</v>
      </c>
      <c r="O2033">
        <v>6767.1</v>
      </c>
      <c r="P2033" t="s">
        <v>14</v>
      </c>
    </row>
    <row r="2034" spans="1:16" x14ac:dyDescent="0.25">
      <c r="A2034" t="s">
        <v>2056</v>
      </c>
      <c r="B2034" t="s">
        <v>12</v>
      </c>
      <c r="C2034">
        <v>0</v>
      </c>
      <c r="D2034" t="s">
        <v>13</v>
      </c>
      <c r="E2034">
        <f>IF(D2034="Yes",1,0)</f>
        <v>1</v>
      </c>
      <c r="F2034" t="s">
        <v>13</v>
      </c>
      <c r="G2034">
        <f>IF(Table1[[#This Row],[Dependents]]="Yes",1,0)</f>
        <v>1</v>
      </c>
      <c r="H2034">
        <v>39</v>
      </c>
      <c r="I2034" t="s">
        <v>13</v>
      </c>
      <c r="J2034" t="s">
        <v>14</v>
      </c>
      <c r="K2034" t="s">
        <v>30</v>
      </c>
      <c r="L2034" t="s">
        <v>14</v>
      </c>
      <c r="M2034" t="s">
        <v>27</v>
      </c>
      <c r="N2034">
        <v>19.75</v>
      </c>
      <c r="O2034">
        <v>757.95</v>
      </c>
      <c r="P2034" t="s">
        <v>14</v>
      </c>
    </row>
    <row r="2035" spans="1:16" x14ac:dyDescent="0.25">
      <c r="A2035" t="s">
        <v>2767</v>
      </c>
      <c r="B2035" t="s">
        <v>19</v>
      </c>
      <c r="C2035">
        <v>0</v>
      </c>
      <c r="D2035" t="s">
        <v>13</v>
      </c>
      <c r="E2035">
        <f>IF(D2035="Yes",1,0)</f>
        <v>1</v>
      </c>
      <c r="F2035" t="s">
        <v>14</v>
      </c>
      <c r="G2035">
        <f>IF(Table1[[#This Row],[Dependents]]="Yes",1,0)</f>
        <v>0</v>
      </c>
      <c r="H2035">
        <v>43</v>
      </c>
      <c r="I2035" t="s">
        <v>13</v>
      </c>
      <c r="J2035" t="s">
        <v>15</v>
      </c>
      <c r="K2035" t="s">
        <v>20</v>
      </c>
      <c r="L2035" t="s">
        <v>13</v>
      </c>
      <c r="M2035" t="s">
        <v>17</v>
      </c>
      <c r="N2035">
        <v>80.2</v>
      </c>
      <c r="O2035">
        <v>3581.6</v>
      </c>
      <c r="P2035" t="s">
        <v>14</v>
      </c>
    </row>
    <row r="2036" spans="1:16" x14ac:dyDescent="0.25">
      <c r="A2036" t="s">
        <v>2058</v>
      </c>
      <c r="B2036" t="s">
        <v>12</v>
      </c>
      <c r="C2036">
        <v>0</v>
      </c>
      <c r="D2036" t="s">
        <v>13</v>
      </c>
      <c r="E2036">
        <f>IF(D2036="Yes",1,0)</f>
        <v>1</v>
      </c>
      <c r="F2036" t="s">
        <v>13</v>
      </c>
      <c r="G2036">
        <f>IF(Table1[[#This Row],[Dependents]]="Yes",1,0)</f>
        <v>1</v>
      </c>
      <c r="H2036">
        <v>62</v>
      </c>
      <c r="I2036" t="s">
        <v>14</v>
      </c>
      <c r="J2036" t="s">
        <v>15</v>
      </c>
      <c r="K2036" t="s">
        <v>30</v>
      </c>
      <c r="L2036" t="s">
        <v>14</v>
      </c>
      <c r="M2036" t="s">
        <v>21</v>
      </c>
      <c r="N2036">
        <v>48.7</v>
      </c>
      <c r="O2036">
        <v>3008.55</v>
      </c>
      <c r="P2036" t="s">
        <v>14</v>
      </c>
    </row>
    <row r="2037" spans="1:16" x14ac:dyDescent="0.25">
      <c r="A2037" t="s">
        <v>2768</v>
      </c>
      <c r="B2037" t="s">
        <v>19</v>
      </c>
      <c r="C2037">
        <v>0</v>
      </c>
      <c r="D2037" t="s">
        <v>14</v>
      </c>
      <c r="E2037">
        <f>IF(D2037="Yes",1,0)</f>
        <v>0</v>
      </c>
      <c r="F2037" t="s">
        <v>14</v>
      </c>
      <c r="G2037">
        <f>IF(Table1[[#This Row],[Dependents]]="Yes",1,0)</f>
        <v>0</v>
      </c>
      <c r="H2037">
        <v>42</v>
      </c>
      <c r="I2037" t="s">
        <v>13</v>
      </c>
      <c r="J2037" t="s">
        <v>23</v>
      </c>
      <c r="K2037" t="s">
        <v>16</v>
      </c>
      <c r="L2037" t="s">
        <v>13</v>
      </c>
      <c r="M2037" t="s">
        <v>17</v>
      </c>
      <c r="N2037">
        <v>100.3</v>
      </c>
      <c r="O2037">
        <v>4222.95</v>
      </c>
      <c r="P2037" t="s">
        <v>14</v>
      </c>
    </row>
    <row r="2038" spans="1:16" x14ac:dyDescent="0.25">
      <c r="A2038" t="s">
        <v>2060</v>
      </c>
      <c r="B2038" t="s">
        <v>12</v>
      </c>
      <c r="C2038">
        <v>0</v>
      </c>
      <c r="D2038" t="s">
        <v>13</v>
      </c>
      <c r="E2038">
        <f>IF(D2038="Yes",1,0)</f>
        <v>1</v>
      </c>
      <c r="F2038" t="s">
        <v>14</v>
      </c>
      <c r="G2038">
        <f>IF(Table1[[#This Row],[Dependents]]="Yes",1,0)</f>
        <v>0</v>
      </c>
      <c r="H2038">
        <v>72</v>
      </c>
      <c r="I2038" t="s">
        <v>13</v>
      </c>
      <c r="J2038" t="s">
        <v>23</v>
      </c>
      <c r="K2038" t="s">
        <v>30</v>
      </c>
      <c r="L2038" t="s">
        <v>13</v>
      </c>
      <c r="M2038" t="s">
        <v>17</v>
      </c>
      <c r="N2038">
        <v>109.55</v>
      </c>
      <c r="O2038">
        <v>8165.1</v>
      </c>
      <c r="P2038" t="s">
        <v>14</v>
      </c>
    </row>
    <row r="2039" spans="1:16" x14ac:dyDescent="0.25">
      <c r="A2039" t="s">
        <v>2061</v>
      </c>
      <c r="B2039" t="s">
        <v>12</v>
      </c>
      <c r="C2039">
        <v>0</v>
      </c>
      <c r="D2039" t="s">
        <v>13</v>
      </c>
      <c r="E2039">
        <f>IF(D2039="Yes",1,0)</f>
        <v>1</v>
      </c>
      <c r="F2039" t="s">
        <v>14</v>
      </c>
      <c r="G2039">
        <f>IF(Table1[[#This Row],[Dependents]]="Yes",1,0)</f>
        <v>0</v>
      </c>
      <c r="H2039">
        <v>41</v>
      </c>
      <c r="I2039" t="s">
        <v>13</v>
      </c>
      <c r="J2039" t="s">
        <v>14</v>
      </c>
      <c r="K2039" t="s">
        <v>30</v>
      </c>
      <c r="L2039" t="s">
        <v>14</v>
      </c>
      <c r="M2039" t="s">
        <v>25</v>
      </c>
      <c r="N2039">
        <v>20.65</v>
      </c>
      <c r="O2039">
        <v>875.55</v>
      </c>
      <c r="P2039" t="s">
        <v>14</v>
      </c>
    </row>
    <row r="2040" spans="1:16" x14ac:dyDescent="0.25">
      <c r="A2040" t="s">
        <v>2062</v>
      </c>
      <c r="B2040" t="s">
        <v>12</v>
      </c>
      <c r="C2040">
        <v>0</v>
      </c>
      <c r="D2040" t="s">
        <v>14</v>
      </c>
      <c r="E2040">
        <f>IF(D2040="Yes",1,0)</f>
        <v>0</v>
      </c>
      <c r="F2040" t="s">
        <v>14</v>
      </c>
      <c r="G2040">
        <f>IF(Table1[[#This Row],[Dependents]]="Yes",1,0)</f>
        <v>0</v>
      </c>
      <c r="H2040">
        <v>4</v>
      </c>
      <c r="I2040" t="s">
        <v>13</v>
      </c>
      <c r="J2040" t="s">
        <v>15</v>
      </c>
      <c r="K2040" t="s">
        <v>16</v>
      </c>
      <c r="L2040" t="s">
        <v>14</v>
      </c>
      <c r="M2040" t="s">
        <v>17</v>
      </c>
      <c r="N2040">
        <v>55.2</v>
      </c>
      <c r="O2040">
        <v>220.65</v>
      </c>
      <c r="P2040" t="s">
        <v>14</v>
      </c>
    </row>
    <row r="2041" spans="1:16" x14ac:dyDescent="0.25">
      <c r="A2041" t="s">
        <v>2770</v>
      </c>
      <c r="B2041" t="s">
        <v>19</v>
      </c>
      <c r="C2041">
        <v>0</v>
      </c>
      <c r="D2041" t="s">
        <v>14</v>
      </c>
      <c r="E2041">
        <f>IF(D2041="Yes",1,0)</f>
        <v>0</v>
      </c>
      <c r="F2041" t="s">
        <v>14</v>
      </c>
      <c r="G2041">
        <f>IF(Table1[[#This Row],[Dependents]]="Yes",1,0)</f>
        <v>0</v>
      </c>
      <c r="H2041">
        <v>10</v>
      </c>
      <c r="I2041" t="s">
        <v>13</v>
      </c>
      <c r="J2041" t="s">
        <v>23</v>
      </c>
      <c r="K2041" t="s">
        <v>16</v>
      </c>
      <c r="L2041" t="s">
        <v>14</v>
      </c>
      <c r="M2041" t="s">
        <v>17</v>
      </c>
      <c r="N2041">
        <v>79.849999999999994</v>
      </c>
      <c r="O2041">
        <v>797.25</v>
      </c>
      <c r="P2041" t="s">
        <v>14</v>
      </c>
    </row>
    <row r="2042" spans="1:16" x14ac:dyDescent="0.25">
      <c r="A2042" t="s">
        <v>2064</v>
      </c>
      <c r="B2042" t="s">
        <v>12</v>
      </c>
      <c r="C2042">
        <v>0</v>
      </c>
      <c r="D2042" t="s">
        <v>13</v>
      </c>
      <c r="E2042">
        <f>IF(D2042="Yes",1,0)</f>
        <v>1</v>
      </c>
      <c r="F2042" t="s">
        <v>13</v>
      </c>
      <c r="G2042">
        <f>IF(Table1[[#This Row],[Dependents]]="Yes",1,0)</f>
        <v>1</v>
      </c>
      <c r="H2042">
        <v>41</v>
      </c>
      <c r="I2042" t="s">
        <v>13</v>
      </c>
      <c r="J2042" t="s">
        <v>15</v>
      </c>
      <c r="K2042" t="s">
        <v>16</v>
      </c>
      <c r="L2042" t="s">
        <v>14</v>
      </c>
      <c r="M2042" t="s">
        <v>25</v>
      </c>
      <c r="N2042">
        <v>79.900000000000006</v>
      </c>
      <c r="O2042">
        <v>3326.2</v>
      </c>
      <c r="P2042" t="s">
        <v>13</v>
      </c>
    </row>
    <row r="2043" spans="1:16" x14ac:dyDescent="0.25">
      <c r="A2043" t="s">
        <v>2773</v>
      </c>
      <c r="B2043" t="s">
        <v>19</v>
      </c>
      <c r="C2043">
        <v>0</v>
      </c>
      <c r="D2043" t="s">
        <v>13</v>
      </c>
      <c r="E2043">
        <f>IF(D2043="Yes",1,0)</f>
        <v>1</v>
      </c>
      <c r="F2043" t="s">
        <v>13</v>
      </c>
      <c r="G2043">
        <f>IF(Table1[[#This Row],[Dependents]]="Yes",1,0)</f>
        <v>1</v>
      </c>
      <c r="H2043">
        <v>1</v>
      </c>
      <c r="I2043" t="s">
        <v>13</v>
      </c>
      <c r="J2043" t="s">
        <v>15</v>
      </c>
      <c r="K2043" t="s">
        <v>16</v>
      </c>
      <c r="L2043" t="s">
        <v>14</v>
      </c>
      <c r="M2043" t="s">
        <v>17</v>
      </c>
      <c r="N2043">
        <v>44.55</v>
      </c>
      <c r="O2043">
        <v>44.55</v>
      </c>
      <c r="P2043" t="s">
        <v>14</v>
      </c>
    </row>
    <row r="2044" spans="1:16" x14ac:dyDescent="0.25">
      <c r="A2044" t="s">
        <v>2774</v>
      </c>
      <c r="B2044" t="s">
        <v>19</v>
      </c>
      <c r="C2044">
        <v>0</v>
      </c>
      <c r="D2044" t="s">
        <v>14</v>
      </c>
      <c r="E2044">
        <f>IF(D2044="Yes",1,0)</f>
        <v>0</v>
      </c>
      <c r="F2044" t="s">
        <v>14</v>
      </c>
      <c r="G2044">
        <f>IF(Table1[[#This Row],[Dependents]]="Yes",1,0)</f>
        <v>0</v>
      </c>
      <c r="H2044">
        <v>2</v>
      </c>
      <c r="I2044" t="s">
        <v>13</v>
      </c>
      <c r="J2044" t="s">
        <v>15</v>
      </c>
      <c r="K2044" t="s">
        <v>16</v>
      </c>
      <c r="L2044" t="s">
        <v>13</v>
      </c>
      <c r="M2044" t="s">
        <v>27</v>
      </c>
      <c r="N2044">
        <v>54.45</v>
      </c>
      <c r="O2044">
        <v>87.3</v>
      </c>
      <c r="P2044" t="s">
        <v>14</v>
      </c>
    </row>
    <row r="2045" spans="1:16" x14ac:dyDescent="0.25">
      <c r="A2045" t="s">
        <v>2067</v>
      </c>
      <c r="B2045" t="s">
        <v>12</v>
      </c>
      <c r="C2045">
        <v>0</v>
      </c>
      <c r="D2045" t="s">
        <v>13</v>
      </c>
      <c r="E2045">
        <f>IF(D2045="Yes",1,0)</f>
        <v>1</v>
      </c>
      <c r="F2045" t="s">
        <v>14</v>
      </c>
      <c r="G2045">
        <f>IF(Table1[[#This Row],[Dependents]]="Yes",1,0)</f>
        <v>0</v>
      </c>
      <c r="H2045">
        <v>13</v>
      </c>
      <c r="I2045" t="s">
        <v>13</v>
      </c>
      <c r="J2045" t="s">
        <v>15</v>
      </c>
      <c r="K2045" t="s">
        <v>20</v>
      </c>
      <c r="L2045" t="s">
        <v>14</v>
      </c>
      <c r="M2045" t="s">
        <v>17</v>
      </c>
      <c r="N2045">
        <v>43.8</v>
      </c>
      <c r="O2045">
        <v>592.65</v>
      </c>
      <c r="P2045" t="s">
        <v>14</v>
      </c>
    </row>
    <row r="2046" spans="1:16" x14ac:dyDescent="0.25">
      <c r="A2046" t="s">
        <v>2775</v>
      </c>
      <c r="B2046" t="s">
        <v>19</v>
      </c>
      <c r="C2046">
        <v>0</v>
      </c>
      <c r="D2046" t="s">
        <v>14</v>
      </c>
      <c r="E2046">
        <f>IF(D2046="Yes",1,0)</f>
        <v>0</v>
      </c>
      <c r="F2046" t="s">
        <v>14</v>
      </c>
      <c r="G2046">
        <f>IF(Table1[[#This Row],[Dependents]]="Yes",1,0)</f>
        <v>0</v>
      </c>
      <c r="H2046">
        <v>17</v>
      </c>
      <c r="I2046" t="s">
        <v>13</v>
      </c>
      <c r="J2046" t="s">
        <v>14</v>
      </c>
      <c r="K2046" t="s">
        <v>20</v>
      </c>
      <c r="L2046" t="s">
        <v>13</v>
      </c>
      <c r="M2046" t="s">
        <v>21</v>
      </c>
      <c r="N2046">
        <v>19.649999999999999</v>
      </c>
      <c r="O2046">
        <v>351.55</v>
      </c>
      <c r="P2046" t="s">
        <v>14</v>
      </c>
    </row>
    <row r="2047" spans="1:16" x14ac:dyDescent="0.25">
      <c r="A2047" t="s">
        <v>2069</v>
      </c>
      <c r="B2047" t="s">
        <v>12</v>
      </c>
      <c r="C2047">
        <v>1</v>
      </c>
      <c r="D2047" t="s">
        <v>13</v>
      </c>
      <c r="E2047">
        <f>IF(D2047="Yes",1,0)</f>
        <v>1</v>
      </c>
      <c r="F2047" t="s">
        <v>14</v>
      </c>
      <c r="G2047">
        <f>IF(Table1[[#This Row],[Dependents]]="Yes",1,0)</f>
        <v>0</v>
      </c>
      <c r="H2047">
        <v>12</v>
      </c>
      <c r="I2047" t="s">
        <v>13</v>
      </c>
      <c r="J2047" t="s">
        <v>23</v>
      </c>
      <c r="K2047" t="s">
        <v>16</v>
      </c>
      <c r="L2047" t="s">
        <v>13</v>
      </c>
      <c r="M2047" t="s">
        <v>17</v>
      </c>
      <c r="N2047">
        <v>98.1</v>
      </c>
      <c r="O2047">
        <v>1060.2</v>
      </c>
      <c r="P2047" t="s">
        <v>13</v>
      </c>
    </row>
    <row r="2048" spans="1:16" x14ac:dyDescent="0.25">
      <c r="A2048" t="s">
        <v>2776</v>
      </c>
      <c r="B2048" t="s">
        <v>19</v>
      </c>
      <c r="C2048">
        <v>0</v>
      </c>
      <c r="D2048" t="s">
        <v>13</v>
      </c>
      <c r="E2048">
        <f>IF(D2048="Yes",1,0)</f>
        <v>1</v>
      </c>
      <c r="F2048" t="s">
        <v>13</v>
      </c>
      <c r="G2048">
        <f>IF(Table1[[#This Row],[Dependents]]="Yes",1,0)</f>
        <v>1</v>
      </c>
      <c r="H2048">
        <v>69</v>
      </c>
      <c r="I2048" t="s">
        <v>13</v>
      </c>
      <c r="J2048" t="s">
        <v>23</v>
      </c>
      <c r="K2048" t="s">
        <v>30</v>
      </c>
      <c r="L2048" t="s">
        <v>13</v>
      </c>
      <c r="M2048" t="s">
        <v>17</v>
      </c>
      <c r="N2048">
        <v>105</v>
      </c>
      <c r="O2048">
        <v>7297.75</v>
      </c>
      <c r="P2048" t="s">
        <v>14</v>
      </c>
    </row>
    <row r="2049" spans="1:16" x14ac:dyDescent="0.25">
      <c r="A2049" t="s">
        <v>2779</v>
      </c>
      <c r="B2049" t="s">
        <v>19</v>
      </c>
      <c r="C2049">
        <v>0</v>
      </c>
      <c r="D2049" t="s">
        <v>14</v>
      </c>
      <c r="E2049">
        <f>IF(D2049="Yes",1,0)</f>
        <v>0</v>
      </c>
      <c r="F2049" t="s">
        <v>14</v>
      </c>
      <c r="G2049">
        <f>IF(Table1[[#This Row],[Dependents]]="Yes",1,0)</f>
        <v>0</v>
      </c>
      <c r="H2049">
        <v>46</v>
      </c>
      <c r="I2049" t="s">
        <v>14</v>
      </c>
      <c r="J2049" t="s">
        <v>15</v>
      </c>
      <c r="K2049" t="s">
        <v>20</v>
      </c>
      <c r="L2049" t="s">
        <v>13</v>
      </c>
      <c r="M2049" t="s">
        <v>21</v>
      </c>
      <c r="N2049">
        <v>30.75</v>
      </c>
      <c r="O2049">
        <v>1489.3</v>
      </c>
      <c r="P2049" t="s">
        <v>14</v>
      </c>
    </row>
    <row r="2050" spans="1:16" x14ac:dyDescent="0.25">
      <c r="A2050" t="s">
        <v>2072</v>
      </c>
      <c r="B2050" t="s">
        <v>12</v>
      </c>
      <c r="C2050">
        <v>1</v>
      </c>
      <c r="D2050" t="s">
        <v>14</v>
      </c>
      <c r="E2050">
        <f>IF(D2050="Yes",1,0)</f>
        <v>0</v>
      </c>
      <c r="F2050" t="s">
        <v>14</v>
      </c>
      <c r="G2050">
        <f>IF(Table1[[#This Row],[Dependents]]="Yes",1,0)</f>
        <v>0</v>
      </c>
      <c r="H2050">
        <v>66</v>
      </c>
      <c r="I2050" t="s">
        <v>13</v>
      </c>
      <c r="J2050" t="s">
        <v>15</v>
      </c>
      <c r="K2050" t="s">
        <v>20</v>
      </c>
      <c r="L2050" t="s">
        <v>13</v>
      </c>
      <c r="M2050" t="s">
        <v>25</v>
      </c>
      <c r="N2050">
        <v>63.85</v>
      </c>
      <c r="O2050">
        <v>4174.3500000000004</v>
      </c>
      <c r="P2050" t="s">
        <v>14</v>
      </c>
    </row>
    <row r="2051" spans="1:16" x14ac:dyDescent="0.25">
      <c r="A2051" t="s">
        <v>2780</v>
      </c>
      <c r="B2051" t="s">
        <v>19</v>
      </c>
      <c r="C2051">
        <v>1</v>
      </c>
      <c r="D2051" t="s">
        <v>13</v>
      </c>
      <c r="E2051">
        <f>IF(D2051="Yes",1,0)</f>
        <v>1</v>
      </c>
      <c r="F2051" t="s">
        <v>14</v>
      </c>
      <c r="G2051">
        <f>IF(Table1[[#This Row],[Dependents]]="Yes",1,0)</f>
        <v>0</v>
      </c>
      <c r="H2051">
        <v>72</v>
      </c>
      <c r="I2051" t="s">
        <v>13</v>
      </c>
      <c r="J2051" t="s">
        <v>23</v>
      </c>
      <c r="K2051" t="s">
        <v>16</v>
      </c>
      <c r="L2051" t="s">
        <v>13</v>
      </c>
      <c r="M2051" t="s">
        <v>25</v>
      </c>
      <c r="N2051">
        <v>112.9</v>
      </c>
      <c r="O2051">
        <v>8061.5</v>
      </c>
      <c r="P2051" t="s">
        <v>14</v>
      </c>
    </row>
    <row r="2052" spans="1:16" x14ac:dyDescent="0.25">
      <c r="A2052" t="s">
        <v>2074</v>
      </c>
      <c r="B2052" t="s">
        <v>12</v>
      </c>
      <c r="C2052">
        <v>0</v>
      </c>
      <c r="D2052" t="s">
        <v>14</v>
      </c>
      <c r="E2052">
        <f>IF(D2052="Yes",1,0)</f>
        <v>0</v>
      </c>
      <c r="F2052" t="s">
        <v>14</v>
      </c>
      <c r="G2052">
        <f>IF(Table1[[#This Row],[Dependents]]="Yes",1,0)</f>
        <v>0</v>
      </c>
      <c r="H2052">
        <v>1</v>
      </c>
      <c r="I2052" t="s">
        <v>13</v>
      </c>
      <c r="J2052" t="s">
        <v>14</v>
      </c>
      <c r="K2052" t="s">
        <v>16</v>
      </c>
      <c r="L2052" t="s">
        <v>14</v>
      </c>
      <c r="M2052" t="s">
        <v>27</v>
      </c>
      <c r="N2052">
        <v>20.5</v>
      </c>
      <c r="O2052">
        <v>20.5</v>
      </c>
      <c r="P2052" t="s">
        <v>13</v>
      </c>
    </row>
    <row r="2053" spans="1:16" x14ac:dyDescent="0.25">
      <c r="A2053" t="s">
        <v>2075</v>
      </c>
      <c r="B2053" t="s">
        <v>12</v>
      </c>
      <c r="C2053">
        <v>0</v>
      </c>
      <c r="D2053" t="s">
        <v>14</v>
      </c>
      <c r="E2053">
        <f>IF(D2053="Yes",1,0)</f>
        <v>0</v>
      </c>
      <c r="F2053" t="s">
        <v>14</v>
      </c>
      <c r="G2053">
        <f>IF(Table1[[#This Row],[Dependents]]="Yes",1,0)</f>
        <v>0</v>
      </c>
      <c r="H2053">
        <v>41</v>
      </c>
      <c r="I2053" t="s">
        <v>13</v>
      </c>
      <c r="J2053" t="s">
        <v>14</v>
      </c>
      <c r="K2053" t="s">
        <v>30</v>
      </c>
      <c r="L2053" t="s">
        <v>14</v>
      </c>
      <c r="M2053" t="s">
        <v>27</v>
      </c>
      <c r="N2053">
        <v>20</v>
      </c>
      <c r="O2053">
        <v>810.3</v>
      </c>
      <c r="P2053" t="s">
        <v>14</v>
      </c>
    </row>
    <row r="2054" spans="1:16" x14ac:dyDescent="0.25">
      <c r="A2054" t="s">
        <v>2076</v>
      </c>
      <c r="B2054" t="s">
        <v>12</v>
      </c>
      <c r="C2054">
        <v>0</v>
      </c>
      <c r="D2054" t="s">
        <v>13</v>
      </c>
      <c r="E2054">
        <f>IF(D2054="Yes",1,0)</f>
        <v>1</v>
      </c>
      <c r="F2054" t="s">
        <v>13</v>
      </c>
      <c r="G2054">
        <f>IF(Table1[[#This Row],[Dependents]]="Yes",1,0)</f>
        <v>1</v>
      </c>
      <c r="H2054">
        <v>23</v>
      </c>
      <c r="I2054" t="s">
        <v>13</v>
      </c>
      <c r="J2054" t="s">
        <v>23</v>
      </c>
      <c r="K2054" t="s">
        <v>16</v>
      </c>
      <c r="L2054" t="s">
        <v>14</v>
      </c>
      <c r="M2054" t="s">
        <v>27</v>
      </c>
      <c r="N2054">
        <v>84.4</v>
      </c>
      <c r="O2054">
        <v>1936.85</v>
      </c>
      <c r="P2054" t="s">
        <v>14</v>
      </c>
    </row>
    <row r="2055" spans="1:16" x14ac:dyDescent="0.25">
      <c r="A2055" t="s">
        <v>2783</v>
      </c>
      <c r="B2055" t="s">
        <v>19</v>
      </c>
      <c r="C2055">
        <v>0</v>
      </c>
      <c r="D2055" t="s">
        <v>13</v>
      </c>
      <c r="E2055">
        <f>IF(D2055="Yes",1,0)</f>
        <v>1</v>
      </c>
      <c r="F2055" t="s">
        <v>14</v>
      </c>
      <c r="G2055">
        <f>IF(Table1[[#This Row],[Dependents]]="Yes",1,0)</f>
        <v>0</v>
      </c>
      <c r="H2055">
        <v>72</v>
      </c>
      <c r="I2055" t="s">
        <v>13</v>
      </c>
      <c r="J2055" t="s">
        <v>15</v>
      </c>
      <c r="K2055" t="s">
        <v>30</v>
      </c>
      <c r="L2055" t="s">
        <v>14</v>
      </c>
      <c r="M2055" t="s">
        <v>21</v>
      </c>
      <c r="N2055">
        <v>78.849999999999994</v>
      </c>
      <c r="O2055">
        <v>5763.15</v>
      </c>
      <c r="P2055" t="s">
        <v>14</v>
      </c>
    </row>
    <row r="2056" spans="1:16" x14ac:dyDescent="0.25">
      <c r="A2056" t="s">
        <v>2078</v>
      </c>
      <c r="B2056" t="s">
        <v>12</v>
      </c>
      <c r="C2056">
        <v>0</v>
      </c>
      <c r="D2056" t="s">
        <v>13</v>
      </c>
      <c r="E2056">
        <f>IF(D2056="Yes",1,0)</f>
        <v>1</v>
      </c>
      <c r="F2056" t="s">
        <v>13</v>
      </c>
      <c r="G2056">
        <f>IF(Table1[[#This Row],[Dependents]]="Yes",1,0)</f>
        <v>1</v>
      </c>
      <c r="H2056">
        <v>52</v>
      </c>
      <c r="I2056" t="s">
        <v>13</v>
      </c>
      <c r="J2056" t="s">
        <v>14</v>
      </c>
      <c r="K2056" t="s">
        <v>30</v>
      </c>
      <c r="L2056" t="s">
        <v>14</v>
      </c>
      <c r="M2056" t="s">
        <v>27</v>
      </c>
      <c r="N2056">
        <v>19.850000000000001</v>
      </c>
      <c r="O2056">
        <v>1070.5</v>
      </c>
      <c r="P2056" t="s">
        <v>14</v>
      </c>
    </row>
    <row r="2057" spans="1:16" x14ac:dyDescent="0.25">
      <c r="A2057" t="s">
        <v>2079</v>
      </c>
      <c r="B2057" t="s">
        <v>12</v>
      </c>
      <c r="C2057">
        <v>1</v>
      </c>
      <c r="D2057" t="s">
        <v>13</v>
      </c>
      <c r="E2057">
        <f>IF(D2057="Yes",1,0)</f>
        <v>1</v>
      </c>
      <c r="F2057" t="s">
        <v>14</v>
      </c>
      <c r="G2057">
        <f>IF(Table1[[#This Row],[Dependents]]="Yes",1,0)</f>
        <v>0</v>
      </c>
      <c r="H2057">
        <v>4</v>
      </c>
      <c r="I2057" t="s">
        <v>13</v>
      </c>
      <c r="J2057" t="s">
        <v>23</v>
      </c>
      <c r="K2057" t="s">
        <v>16</v>
      </c>
      <c r="L2057" t="s">
        <v>13</v>
      </c>
      <c r="M2057" t="s">
        <v>17</v>
      </c>
      <c r="N2057">
        <v>99.6</v>
      </c>
      <c r="O2057">
        <v>347.65</v>
      </c>
      <c r="P2057" t="s">
        <v>13</v>
      </c>
    </row>
    <row r="2058" spans="1:16" x14ac:dyDescent="0.25">
      <c r="A2058" t="s">
        <v>2080</v>
      </c>
      <c r="B2058" t="s">
        <v>12</v>
      </c>
      <c r="C2058">
        <v>0</v>
      </c>
      <c r="D2058" t="s">
        <v>14</v>
      </c>
      <c r="E2058">
        <f>IF(D2058="Yes",1,0)</f>
        <v>0</v>
      </c>
      <c r="F2058" t="s">
        <v>14</v>
      </c>
      <c r="G2058">
        <f>IF(Table1[[#This Row],[Dependents]]="Yes",1,0)</f>
        <v>0</v>
      </c>
      <c r="H2058">
        <v>11</v>
      </c>
      <c r="I2058" t="s">
        <v>13</v>
      </c>
      <c r="J2058" t="s">
        <v>23</v>
      </c>
      <c r="K2058" t="s">
        <v>16</v>
      </c>
      <c r="L2058" t="s">
        <v>13</v>
      </c>
      <c r="M2058" t="s">
        <v>17</v>
      </c>
      <c r="N2058">
        <v>94.2</v>
      </c>
      <c r="O2058">
        <v>999.9</v>
      </c>
      <c r="P2058" t="s">
        <v>14</v>
      </c>
    </row>
    <row r="2059" spans="1:16" x14ac:dyDescent="0.25">
      <c r="A2059" t="s">
        <v>2081</v>
      </c>
      <c r="B2059" t="s">
        <v>12</v>
      </c>
      <c r="C2059">
        <v>0</v>
      </c>
      <c r="D2059" t="s">
        <v>13</v>
      </c>
      <c r="E2059">
        <f>IF(D2059="Yes",1,0)</f>
        <v>1</v>
      </c>
      <c r="F2059" t="s">
        <v>14</v>
      </c>
      <c r="G2059">
        <f>IF(Table1[[#This Row],[Dependents]]="Yes",1,0)</f>
        <v>0</v>
      </c>
      <c r="H2059">
        <v>2</v>
      </c>
      <c r="I2059" t="s">
        <v>13</v>
      </c>
      <c r="J2059" t="s">
        <v>15</v>
      </c>
      <c r="K2059" t="s">
        <v>16</v>
      </c>
      <c r="L2059" t="s">
        <v>13</v>
      </c>
      <c r="M2059" t="s">
        <v>27</v>
      </c>
      <c r="N2059">
        <v>62.15</v>
      </c>
      <c r="O2059">
        <v>113.1</v>
      </c>
      <c r="P2059" t="s">
        <v>14</v>
      </c>
    </row>
    <row r="2060" spans="1:16" x14ac:dyDescent="0.25">
      <c r="A2060" t="s">
        <v>2082</v>
      </c>
      <c r="B2060" t="s">
        <v>12</v>
      </c>
      <c r="C2060">
        <v>0</v>
      </c>
      <c r="D2060" t="s">
        <v>13</v>
      </c>
      <c r="E2060">
        <f>IF(D2060="Yes",1,0)</f>
        <v>1</v>
      </c>
      <c r="F2060" t="s">
        <v>14</v>
      </c>
      <c r="G2060">
        <f>IF(Table1[[#This Row],[Dependents]]="Yes",1,0)</f>
        <v>0</v>
      </c>
      <c r="H2060">
        <v>26</v>
      </c>
      <c r="I2060" t="s">
        <v>13</v>
      </c>
      <c r="J2060" t="s">
        <v>23</v>
      </c>
      <c r="K2060" t="s">
        <v>16</v>
      </c>
      <c r="L2060" t="s">
        <v>14</v>
      </c>
      <c r="M2060" t="s">
        <v>21</v>
      </c>
      <c r="N2060">
        <v>79.3</v>
      </c>
      <c r="O2060">
        <v>2015.8</v>
      </c>
      <c r="P2060" t="s">
        <v>14</v>
      </c>
    </row>
    <row r="2061" spans="1:16" x14ac:dyDescent="0.25">
      <c r="A2061" t="s">
        <v>2083</v>
      </c>
      <c r="B2061" t="s">
        <v>12</v>
      </c>
      <c r="C2061">
        <v>0</v>
      </c>
      <c r="D2061" t="s">
        <v>14</v>
      </c>
      <c r="E2061">
        <f>IF(D2061="Yes",1,0)</f>
        <v>0</v>
      </c>
      <c r="F2061" t="s">
        <v>14</v>
      </c>
      <c r="G2061">
        <f>IF(Table1[[#This Row],[Dependents]]="Yes",1,0)</f>
        <v>0</v>
      </c>
      <c r="H2061">
        <v>12</v>
      </c>
      <c r="I2061" t="s">
        <v>13</v>
      </c>
      <c r="J2061" t="s">
        <v>14</v>
      </c>
      <c r="K2061" t="s">
        <v>16</v>
      </c>
      <c r="L2061" t="s">
        <v>14</v>
      </c>
      <c r="M2061" t="s">
        <v>27</v>
      </c>
      <c r="N2061">
        <v>20.3</v>
      </c>
      <c r="O2061">
        <v>246.7</v>
      </c>
      <c r="P2061" t="s">
        <v>14</v>
      </c>
    </row>
    <row r="2062" spans="1:16" x14ac:dyDescent="0.25">
      <c r="A2062" t="s">
        <v>2084</v>
      </c>
      <c r="B2062" t="s">
        <v>12</v>
      </c>
      <c r="C2062">
        <v>0</v>
      </c>
      <c r="D2062" t="s">
        <v>13</v>
      </c>
      <c r="E2062">
        <f>IF(D2062="Yes",1,0)</f>
        <v>1</v>
      </c>
      <c r="F2062" t="s">
        <v>13</v>
      </c>
      <c r="G2062">
        <f>IF(Table1[[#This Row],[Dependents]]="Yes",1,0)</f>
        <v>1</v>
      </c>
      <c r="H2062">
        <v>64</v>
      </c>
      <c r="I2062" t="s">
        <v>13</v>
      </c>
      <c r="J2062" t="s">
        <v>15</v>
      </c>
      <c r="K2062" t="s">
        <v>30</v>
      </c>
      <c r="L2062" t="s">
        <v>13</v>
      </c>
      <c r="M2062" t="s">
        <v>27</v>
      </c>
      <c r="N2062">
        <v>90.6</v>
      </c>
      <c r="O2062">
        <v>5817.45</v>
      </c>
      <c r="P2062" t="s">
        <v>14</v>
      </c>
    </row>
    <row r="2063" spans="1:16" x14ac:dyDescent="0.25">
      <c r="A2063" t="s">
        <v>2085</v>
      </c>
      <c r="B2063" t="s">
        <v>12</v>
      </c>
      <c r="C2063">
        <v>0</v>
      </c>
      <c r="D2063" t="s">
        <v>14</v>
      </c>
      <c r="E2063">
        <f>IF(D2063="Yes",1,0)</f>
        <v>0</v>
      </c>
      <c r="F2063" t="s">
        <v>14</v>
      </c>
      <c r="G2063">
        <f>IF(Table1[[#This Row],[Dependents]]="Yes",1,0)</f>
        <v>0</v>
      </c>
      <c r="H2063">
        <v>60</v>
      </c>
      <c r="I2063" t="s">
        <v>13</v>
      </c>
      <c r="J2063" t="s">
        <v>23</v>
      </c>
      <c r="K2063" t="s">
        <v>20</v>
      </c>
      <c r="L2063" t="s">
        <v>13</v>
      </c>
      <c r="M2063" t="s">
        <v>21</v>
      </c>
      <c r="N2063">
        <v>79.2</v>
      </c>
      <c r="O2063">
        <v>4765</v>
      </c>
      <c r="P2063" t="s">
        <v>14</v>
      </c>
    </row>
    <row r="2064" spans="1:16" x14ac:dyDescent="0.25">
      <c r="A2064" t="s">
        <v>2784</v>
      </c>
      <c r="B2064" t="s">
        <v>19</v>
      </c>
      <c r="C2064">
        <v>0</v>
      </c>
      <c r="D2064" t="s">
        <v>14</v>
      </c>
      <c r="E2064">
        <f>IF(D2064="Yes",1,0)</f>
        <v>0</v>
      </c>
      <c r="F2064" t="s">
        <v>14</v>
      </c>
      <c r="G2064">
        <f>IF(Table1[[#This Row],[Dependents]]="Yes",1,0)</f>
        <v>0</v>
      </c>
      <c r="H2064">
        <v>4</v>
      </c>
      <c r="I2064" t="s">
        <v>13</v>
      </c>
      <c r="J2064" t="s">
        <v>15</v>
      </c>
      <c r="K2064" t="s">
        <v>16</v>
      </c>
      <c r="L2064" t="s">
        <v>13</v>
      </c>
      <c r="M2064" t="s">
        <v>27</v>
      </c>
      <c r="N2064">
        <v>55.3</v>
      </c>
      <c r="O2064">
        <v>238.5</v>
      </c>
      <c r="P2064" t="s">
        <v>14</v>
      </c>
    </row>
    <row r="2065" spans="1:16" x14ac:dyDescent="0.25">
      <c r="A2065" t="s">
        <v>2794</v>
      </c>
      <c r="B2065" t="s">
        <v>19</v>
      </c>
      <c r="C2065">
        <v>1</v>
      </c>
      <c r="D2065" t="s">
        <v>13</v>
      </c>
      <c r="E2065">
        <f>IF(D2065="Yes",1,0)</f>
        <v>1</v>
      </c>
      <c r="F2065" t="s">
        <v>14</v>
      </c>
      <c r="G2065">
        <f>IF(Table1[[#This Row],[Dependents]]="Yes",1,0)</f>
        <v>0</v>
      </c>
      <c r="H2065">
        <v>64</v>
      </c>
      <c r="I2065" t="s">
        <v>13</v>
      </c>
      <c r="J2065" t="s">
        <v>14</v>
      </c>
      <c r="K2065" t="s">
        <v>30</v>
      </c>
      <c r="L2065" t="s">
        <v>14</v>
      </c>
      <c r="M2065" t="s">
        <v>25</v>
      </c>
      <c r="N2065">
        <v>25.65</v>
      </c>
      <c r="O2065">
        <v>1740.8</v>
      </c>
      <c r="P2065" t="s">
        <v>14</v>
      </c>
    </row>
    <row r="2066" spans="1:16" x14ac:dyDescent="0.25">
      <c r="A2066" t="s">
        <v>2088</v>
      </c>
      <c r="B2066" t="s">
        <v>12</v>
      </c>
      <c r="C2066">
        <v>0</v>
      </c>
      <c r="D2066" t="s">
        <v>13</v>
      </c>
      <c r="E2066">
        <f>IF(D2066="Yes",1,0)</f>
        <v>1</v>
      </c>
      <c r="F2066" t="s">
        <v>13</v>
      </c>
      <c r="G2066">
        <f>IF(Table1[[#This Row],[Dependents]]="Yes",1,0)</f>
        <v>1</v>
      </c>
      <c r="H2066">
        <v>47</v>
      </c>
      <c r="I2066" t="s">
        <v>13</v>
      </c>
      <c r="J2066" t="s">
        <v>15</v>
      </c>
      <c r="K2066" t="s">
        <v>30</v>
      </c>
      <c r="L2066" t="s">
        <v>14</v>
      </c>
      <c r="M2066" t="s">
        <v>21</v>
      </c>
      <c r="N2066">
        <v>63.8</v>
      </c>
      <c r="O2066">
        <v>3007.25</v>
      </c>
      <c r="P2066" t="s">
        <v>14</v>
      </c>
    </row>
    <row r="2067" spans="1:16" x14ac:dyDescent="0.25">
      <c r="A2067" t="s">
        <v>2089</v>
      </c>
      <c r="B2067" t="s">
        <v>12</v>
      </c>
      <c r="C2067">
        <v>0</v>
      </c>
      <c r="D2067" t="s">
        <v>13</v>
      </c>
      <c r="E2067">
        <f>IF(D2067="Yes",1,0)</f>
        <v>1</v>
      </c>
      <c r="F2067" t="s">
        <v>14</v>
      </c>
      <c r="G2067">
        <f>IF(Table1[[#This Row],[Dependents]]="Yes",1,0)</f>
        <v>0</v>
      </c>
      <c r="H2067">
        <v>10</v>
      </c>
      <c r="I2067" t="s">
        <v>13</v>
      </c>
      <c r="J2067" t="s">
        <v>14</v>
      </c>
      <c r="K2067" t="s">
        <v>16</v>
      </c>
      <c r="L2067" t="s">
        <v>13</v>
      </c>
      <c r="M2067" t="s">
        <v>27</v>
      </c>
      <c r="N2067">
        <v>20.55</v>
      </c>
      <c r="O2067">
        <v>252.75</v>
      </c>
      <c r="P2067" t="s">
        <v>14</v>
      </c>
    </row>
    <row r="2068" spans="1:16" x14ac:dyDescent="0.25">
      <c r="A2068" t="s">
        <v>2799</v>
      </c>
      <c r="B2068" t="s">
        <v>19</v>
      </c>
      <c r="C2068">
        <v>0</v>
      </c>
      <c r="D2068" t="s">
        <v>14</v>
      </c>
      <c r="E2068">
        <f>IF(D2068="Yes",1,0)</f>
        <v>0</v>
      </c>
      <c r="F2068" t="s">
        <v>14</v>
      </c>
      <c r="G2068">
        <f>IF(Table1[[#This Row],[Dependents]]="Yes",1,0)</f>
        <v>0</v>
      </c>
      <c r="H2068">
        <v>10</v>
      </c>
      <c r="I2068" t="s">
        <v>13</v>
      </c>
      <c r="J2068" t="s">
        <v>14</v>
      </c>
      <c r="K2068" t="s">
        <v>16</v>
      </c>
      <c r="L2068" t="s">
        <v>13</v>
      </c>
      <c r="M2068" t="s">
        <v>25</v>
      </c>
      <c r="N2068">
        <v>20</v>
      </c>
      <c r="O2068">
        <v>198.6</v>
      </c>
      <c r="P2068" t="s">
        <v>14</v>
      </c>
    </row>
    <row r="2069" spans="1:16" x14ac:dyDescent="0.25">
      <c r="A2069" t="s">
        <v>2802</v>
      </c>
      <c r="B2069" t="s">
        <v>19</v>
      </c>
      <c r="C2069">
        <v>0</v>
      </c>
      <c r="D2069" t="s">
        <v>14</v>
      </c>
      <c r="E2069">
        <f>IF(D2069="Yes",1,0)</f>
        <v>0</v>
      </c>
      <c r="F2069" t="s">
        <v>14</v>
      </c>
      <c r="G2069">
        <f>IF(Table1[[#This Row],[Dependents]]="Yes",1,0)</f>
        <v>0</v>
      </c>
      <c r="H2069">
        <v>1</v>
      </c>
      <c r="I2069" t="s">
        <v>13</v>
      </c>
      <c r="J2069" t="s">
        <v>14</v>
      </c>
      <c r="K2069" t="s">
        <v>16</v>
      </c>
      <c r="L2069" t="s">
        <v>13</v>
      </c>
      <c r="M2069" t="s">
        <v>21</v>
      </c>
      <c r="N2069">
        <v>19.649999999999999</v>
      </c>
      <c r="O2069">
        <v>19.649999999999999</v>
      </c>
      <c r="P2069" t="s">
        <v>14</v>
      </c>
    </row>
    <row r="2070" spans="1:16" x14ac:dyDescent="0.25">
      <c r="A2070" t="s">
        <v>2092</v>
      </c>
      <c r="B2070" t="s">
        <v>12</v>
      </c>
      <c r="C2070">
        <v>0</v>
      </c>
      <c r="D2070" t="s">
        <v>14</v>
      </c>
      <c r="E2070">
        <f>IF(D2070="Yes",1,0)</f>
        <v>0</v>
      </c>
      <c r="F2070" t="s">
        <v>14</v>
      </c>
      <c r="G2070">
        <f>IF(Table1[[#This Row],[Dependents]]="Yes",1,0)</f>
        <v>0</v>
      </c>
      <c r="H2070">
        <v>1</v>
      </c>
      <c r="I2070" t="s">
        <v>13</v>
      </c>
      <c r="J2070" t="s">
        <v>23</v>
      </c>
      <c r="K2070" t="s">
        <v>16</v>
      </c>
      <c r="L2070" t="s">
        <v>13</v>
      </c>
      <c r="M2070" t="s">
        <v>17</v>
      </c>
      <c r="N2070">
        <v>81.95</v>
      </c>
      <c r="O2070">
        <v>81.95</v>
      </c>
      <c r="P2070" t="s">
        <v>13</v>
      </c>
    </row>
    <row r="2071" spans="1:16" x14ac:dyDescent="0.25">
      <c r="A2071" t="s">
        <v>2803</v>
      </c>
      <c r="B2071" t="s">
        <v>19</v>
      </c>
      <c r="C2071">
        <v>0</v>
      </c>
      <c r="D2071" t="s">
        <v>14</v>
      </c>
      <c r="E2071">
        <f>IF(D2071="Yes",1,0)</f>
        <v>0</v>
      </c>
      <c r="F2071" t="s">
        <v>14</v>
      </c>
      <c r="G2071">
        <f>IF(Table1[[#This Row],[Dependents]]="Yes",1,0)</f>
        <v>0</v>
      </c>
      <c r="H2071">
        <v>46</v>
      </c>
      <c r="I2071" t="s">
        <v>13</v>
      </c>
      <c r="J2071" t="s">
        <v>23</v>
      </c>
      <c r="K2071" t="s">
        <v>16</v>
      </c>
      <c r="L2071" t="s">
        <v>14</v>
      </c>
      <c r="M2071" t="s">
        <v>21</v>
      </c>
      <c r="N2071">
        <v>72.8</v>
      </c>
      <c r="O2071">
        <v>3249.4</v>
      </c>
      <c r="P2071" t="s">
        <v>14</v>
      </c>
    </row>
    <row r="2072" spans="1:16" x14ac:dyDescent="0.25">
      <c r="A2072" t="s">
        <v>2805</v>
      </c>
      <c r="B2072" t="s">
        <v>19</v>
      </c>
      <c r="C2072">
        <v>0</v>
      </c>
      <c r="D2072" t="s">
        <v>13</v>
      </c>
      <c r="E2072">
        <f>IF(D2072="Yes",1,0)</f>
        <v>1</v>
      </c>
      <c r="F2072" t="s">
        <v>13</v>
      </c>
      <c r="G2072">
        <f>IF(Table1[[#This Row],[Dependents]]="Yes",1,0)</f>
        <v>1</v>
      </c>
      <c r="H2072">
        <v>53</v>
      </c>
      <c r="I2072" t="s">
        <v>13</v>
      </c>
      <c r="J2072" t="s">
        <v>15</v>
      </c>
      <c r="K2072" t="s">
        <v>16</v>
      </c>
      <c r="L2072" t="s">
        <v>14</v>
      </c>
      <c r="M2072" t="s">
        <v>25</v>
      </c>
      <c r="N2072">
        <v>65</v>
      </c>
      <c r="O2072">
        <v>3363.8</v>
      </c>
      <c r="P2072" t="s">
        <v>14</v>
      </c>
    </row>
    <row r="2073" spans="1:16" x14ac:dyDescent="0.25">
      <c r="A2073" t="s">
        <v>2095</v>
      </c>
      <c r="B2073" t="s">
        <v>12</v>
      </c>
      <c r="C2073">
        <v>0</v>
      </c>
      <c r="D2073" t="s">
        <v>14</v>
      </c>
      <c r="E2073">
        <f>IF(D2073="Yes",1,0)</f>
        <v>0</v>
      </c>
      <c r="F2073" t="s">
        <v>14</v>
      </c>
      <c r="G2073">
        <f>IF(Table1[[#This Row],[Dependents]]="Yes",1,0)</f>
        <v>0</v>
      </c>
      <c r="H2073">
        <v>12</v>
      </c>
      <c r="I2073" t="s">
        <v>13</v>
      </c>
      <c r="J2073" t="s">
        <v>23</v>
      </c>
      <c r="K2073" t="s">
        <v>16</v>
      </c>
      <c r="L2073" t="s">
        <v>13</v>
      </c>
      <c r="M2073" t="s">
        <v>17</v>
      </c>
      <c r="N2073">
        <v>84.6</v>
      </c>
      <c r="O2073">
        <v>1017.35</v>
      </c>
      <c r="P2073" t="s">
        <v>14</v>
      </c>
    </row>
    <row r="2074" spans="1:16" x14ac:dyDescent="0.25">
      <c r="A2074" t="s">
        <v>2806</v>
      </c>
      <c r="B2074" t="s">
        <v>19</v>
      </c>
      <c r="C2074">
        <v>0</v>
      </c>
      <c r="D2074" t="s">
        <v>13</v>
      </c>
      <c r="E2074">
        <f>IF(D2074="Yes",1,0)</f>
        <v>1</v>
      </c>
      <c r="F2074" t="s">
        <v>14</v>
      </c>
      <c r="G2074">
        <f>IF(Table1[[#This Row],[Dependents]]="Yes",1,0)</f>
        <v>0</v>
      </c>
      <c r="H2074">
        <v>61</v>
      </c>
      <c r="I2074" t="s">
        <v>13</v>
      </c>
      <c r="J2074" t="s">
        <v>23</v>
      </c>
      <c r="K2074" t="s">
        <v>16</v>
      </c>
      <c r="L2074" t="s">
        <v>13</v>
      </c>
      <c r="M2074" t="s">
        <v>17</v>
      </c>
      <c r="N2074">
        <v>114.1</v>
      </c>
      <c r="O2074">
        <v>7132.15</v>
      </c>
      <c r="P2074" t="s">
        <v>14</v>
      </c>
    </row>
    <row r="2075" spans="1:16" x14ac:dyDescent="0.25">
      <c r="A2075" t="s">
        <v>2808</v>
      </c>
      <c r="B2075" t="s">
        <v>19</v>
      </c>
      <c r="C2075">
        <v>0</v>
      </c>
      <c r="D2075" t="s">
        <v>14</v>
      </c>
      <c r="E2075">
        <f>IF(D2075="Yes",1,0)</f>
        <v>0</v>
      </c>
      <c r="F2075" t="s">
        <v>13</v>
      </c>
      <c r="G2075">
        <f>IF(Table1[[#This Row],[Dependents]]="Yes",1,0)</f>
        <v>1</v>
      </c>
      <c r="H2075">
        <v>19</v>
      </c>
      <c r="I2075" t="s">
        <v>14</v>
      </c>
      <c r="J2075" t="s">
        <v>15</v>
      </c>
      <c r="K2075" t="s">
        <v>16</v>
      </c>
      <c r="L2075" t="s">
        <v>13</v>
      </c>
      <c r="M2075" t="s">
        <v>25</v>
      </c>
      <c r="N2075">
        <v>25.35</v>
      </c>
      <c r="O2075">
        <v>566.1</v>
      </c>
      <c r="P2075" t="s">
        <v>14</v>
      </c>
    </row>
    <row r="2076" spans="1:16" x14ac:dyDescent="0.25">
      <c r="A2076" t="s">
        <v>2098</v>
      </c>
      <c r="B2076" t="s">
        <v>12</v>
      </c>
      <c r="C2076">
        <v>0</v>
      </c>
      <c r="D2076" t="s">
        <v>13</v>
      </c>
      <c r="E2076">
        <f>IF(D2076="Yes",1,0)</f>
        <v>1</v>
      </c>
      <c r="F2076" t="s">
        <v>13</v>
      </c>
      <c r="G2076">
        <f>IF(Table1[[#This Row],[Dependents]]="Yes",1,0)</f>
        <v>1</v>
      </c>
      <c r="H2076">
        <v>42</v>
      </c>
      <c r="I2076" t="s">
        <v>13</v>
      </c>
      <c r="J2076" t="s">
        <v>14</v>
      </c>
      <c r="K2076" t="s">
        <v>30</v>
      </c>
      <c r="L2076" t="s">
        <v>14</v>
      </c>
      <c r="M2076" t="s">
        <v>17</v>
      </c>
      <c r="N2076">
        <v>22.95</v>
      </c>
      <c r="O2076">
        <v>1014.25</v>
      </c>
      <c r="P2076" t="s">
        <v>14</v>
      </c>
    </row>
    <row r="2077" spans="1:16" x14ac:dyDescent="0.25">
      <c r="A2077" t="s">
        <v>2809</v>
      </c>
      <c r="B2077" t="s">
        <v>19</v>
      </c>
      <c r="C2077">
        <v>0</v>
      </c>
      <c r="D2077" t="s">
        <v>13</v>
      </c>
      <c r="E2077">
        <f>IF(D2077="Yes",1,0)</f>
        <v>1</v>
      </c>
      <c r="F2077" t="s">
        <v>14</v>
      </c>
      <c r="G2077">
        <f>IF(Table1[[#This Row],[Dependents]]="Yes",1,0)</f>
        <v>0</v>
      </c>
      <c r="H2077">
        <v>17</v>
      </c>
      <c r="I2077" t="s">
        <v>13</v>
      </c>
      <c r="J2077" t="s">
        <v>23</v>
      </c>
      <c r="K2077" t="s">
        <v>16</v>
      </c>
      <c r="L2077" t="s">
        <v>13</v>
      </c>
      <c r="M2077" t="s">
        <v>17</v>
      </c>
      <c r="N2077">
        <v>102.55</v>
      </c>
      <c r="O2077">
        <v>1742.5</v>
      </c>
      <c r="P2077" t="s">
        <v>14</v>
      </c>
    </row>
    <row r="2078" spans="1:16" x14ac:dyDescent="0.25">
      <c r="A2078" t="s">
        <v>2100</v>
      </c>
      <c r="B2078" t="s">
        <v>12</v>
      </c>
      <c r="C2078">
        <v>0</v>
      </c>
      <c r="D2078" t="s">
        <v>13</v>
      </c>
      <c r="E2078">
        <f>IF(D2078="Yes",1,0)</f>
        <v>1</v>
      </c>
      <c r="F2078" t="s">
        <v>14</v>
      </c>
      <c r="G2078">
        <f>IF(Table1[[#This Row],[Dependents]]="Yes",1,0)</f>
        <v>0</v>
      </c>
      <c r="H2078">
        <v>64</v>
      </c>
      <c r="I2078" t="s">
        <v>13</v>
      </c>
      <c r="J2078" t="s">
        <v>14</v>
      </c>
      <c r="K2078" t="s">
        <v>30</v>
      </c>
      <c r="L2078" t="s">
        <v>14</v>
      </c>
      <c r="M2078" t="s">
        <v>25</v>
      </c>
      <c r="N2078">
        <v>19.45</v>
      </c>
      <c r="O2078">
        <v>1225.6500000000001</v>
      </c>
      <c r="P2078" t="s">
        <v>14</v>
      </c>
    </row>
    <row r="2079" spans="1:16" x14ac:dyDescent="0.25">
      <c r="A2079" t="s">
        <v>2814</v>
      </c>
      <c r="B2079" t="s">
        <v>19</v>
      </c>
      <c r="C2079">
        <v>0</v>
      </c>
      <c r="D2079" t="s">
        <v>13</v>
      </c>
      <c r="E2079">
        <f>IF(D2079="Yes",1,0)</f>
        <v>1</v>
      </c>
      <c r="F2079" t="s">
        <v>14</v>
      </c>
      <c r="G2079">
        <f>IF(Table1[[#This Row],[Dependents]]="Yes",1,0)</f>
        <v>0</v>
      </c>
      <c r="H2079">
        <v>50</v>
      </c>
      <c r="I2079" t="s">
        <v>13</v>
      </c>
      <c r="J2079" t="s">
        <v>23</v>
      </c>
      <c r="K2079" t="s">
        <v>20</v>
      </c>
      <c r="L2079" t="s">
        <v>13</v>
      </c>
      <c r="M2079" t="s">
        <v>17</v>
      </c>
      <c r="N2079">
        <v>98.25</v>
      </c>
      <c r="O2079">
        <v>4858.7</v>
      </c>
      <c r="P2079" t="s">
        <v>14</v>
      </c>
    </row>
    <row r="2080" spans="1:16" x14ac:dyDescent="0.25">
      <c r="A2080" t="s">
        <v>2818</v>
      </c>
      <c r="B2080" t="s">
        <v>19</v>
      </c>
      <c r="C2080">
        <v>0</v>
      </c>
      <c r="D2080" t="s">
        <v>13</v>
      </c>
      <c r="E2080">
        <f>IF(D2080="Yes",1,0)</f>
        <v>1</v>
      </c>
      <c r="F2080" t="s">
        <v>13</v>
      </c>
      <c r="G2080">
        <f>IF(Table1[[#This Row],[Dependents]]="Yes",1,0)</f>
        <v>1</v>
      </c>
      <c r="H2080">
        <v>26</v>
      </c>
      <c r="I2080" t="s">
        <v>13</v>
      </c>
      <c r="J2080" t="s">
        <v>15</v>
      </c>
      <c r="K2080" t="s">
        <v>20</v>
      </c>
      <c r="L2080" t="s">
        <v>13</v>
      </c>
      <c r="M2080" t="s">
        <v>25</v>
      </c>
      <c r="N2080">
        <v>82</v>
      </c>
      <c r="O2080">
        <v>2083.1</v>
      </c>
      <c r="P2080" t="s">
        <v>14</v>
      </c>
    </row>
    <row r="2081" spans="1:16" x14ac:dyDescent="0.25">
      <c r="A2081" t="s">
        <v>2103</v>
      </c>
      <c r="B2081" t="s">
        <v>12</v>
      </c>
      <c r="C2081">
        <v>0</v>
      </c>
      <c r="D2081" t="s">
        <v>13</v>
      </c>
      <c r="E2081">
        <f>IF(D2081="Yes",1,0)</f>
        <v>1</v>
      </c>
      <c r="F2081" t="s">
        <v>13</v>
      </c>
      <c r="G2081">
        <f>IF(Table1[[#This Row],[Dependents]]="Yes",1,0)</f>
        <v>1</v>
      </c>
      <c r="H2081">
        <v>61</v>
      </c>
      <c r="I2081" t="s">
        <v>13</v>
      </c>
      <c r="J2081" t="s">
        <v>23</v>
      </c>
      <c r="K2081" t="s">
        <v>16</v>
      </c>
      <c r="L2081" t="s">
        <v>13</v>
      </c>
      <c r="M2081" t="s">
        <v>17</v>
      </c>
      <c r="N2081">
        <v>99.15</v>
      </c>
      <c r="O2081">
        <v>6010.05</v>
      </c>
      <c r="P2081" t="s">
        <v>13</v>
      </c>
    </row>
    <row r="2082" spans="1:16" x14ac:dyDescent="0.25">
      <c r="A2082" t="s">
        <v>2819</v>
      </c>
      <c r="B2082" t="s">
        <v>19</v>
      </c>
      <c r="C2082">
        <v>0</v>
      </c>
      <c r="D2082" t="s">
        <v>14</v>
      </c>
      <c r="E2082">
        <f>IF(D2082="Yes",1,0)</f>
        <v>0</v>
      </c>
      <c r="F2082" t="s">
        <v>14</v>
      </c>
      <c r="G2082">
        <f>IF(Table1[[#This Row],[Dependents]]="Yes",1,0)</f>
        <v>0</v>
      </c>
      <c r="H2082">
        <v>4</v>
      </c>
      <c r="I2082" t="s">
        <v>13</v>
      </c>
      <c r="J2082" t="s">
        <v>15</v>
      </c>
      <c r="K2082" t="s">
        <v>16</v>
      </c>
      <c r="L2082" t="s">
        <v>13</v>
      </c>
      <c r="M2082" t="s">
        <v>25</v>
      </c>
      <c r="N2082">
        <v>44.8</v>
      </c>
      <c r="O2082">
        <v>176.2</v>
      </c>
      <c r="P2082" t="s">
        <v>14</v>
      </c>
    </row>
    <row r="2083" spans="1:16" x14ac:dyDescent="0.25">
      <c r="A2083" t="s">
        <v>2824</v>
      </c>
      <c r="B2083" t="s">
        <v>19</v>
      </c>
      <c r="C2083">
        <v>0</v>
      </c>
      <c r="D2083" t="s">
        <v>14</v>
      </c>
      <c r="E2083">
        <f>IF(D2083="Yes",1,0)</f>
        <v>0</v>
      </c>
      <c r="F2083" t="s">
        <v>14</v>
      </c>
      <c r="G2083">
        <f>IF(Table1[[#This Row],[Dependents]]="Yes",1,0)</f>
        <v>0</v>
      </c>
      <c r="H2083">
        <v>13</v>
      </c>
      <c r="I2083" t="s">
        <v>13</v>
      </c>
      <c r="J2083" t="s">
        <v>14</v>
      </c>
      <c r="K2083" t="s">
        <v>20</v>
      </c>
      <c r="L2083" t="s">
        <v>14</v>
      </c>
      <c r="M2083" t="s">
        <v>25</v>
      </c>
      <c r="N2083">
        <v>19.3</v>
      </c>
      <c r="O2083">
        <v>259.64999999999998</v>
      </c>
      <c r="P2083" t="s">
        <v>14</v>
      </c>
    </row>
    <row r="2084" spans="1:16" x14ac:dyDescent="0.25">
      <c r="A2084" t="s">
        <v>2826</v>
      </c>
      <c r="B2084" t="s">
        <v>19</v>
      </c>
      <c r="C2084">
        <v>0</v>
      </c>
      <c r="D2084" t="s">
        <v>13</v>
      </c>
      <c r="E2084">
        <f>IF(D2084="Yes",1,0)</f>
        <v>1</v>
      </c>
      <c r="F2084" t="s">
        <v>14</v>
      </c>
      <c r="G2084">
        <f>IF(Table1[[#This Row],[Dependents]]="Yes",1,0)</f>
        <v>0</v>
      </c>
      <c r="H2084">
        <v>42</v>
      </c>
      <c r="I2084" t="s">
        <v>13</v>
      </c>
      <c r="J2084" t="s">
        <v>15</v>
      </c>
      <c r="K2084" t="s">
        <v>20</v>
      </c>
      <c r="L2084" t="s">
        <v>14</v>
      </c>
      <c r="M2084" t="s">
        <v>25</v>
      </c>
      <c r="N2084">
        <v>56.1</v>
      </c>
      <c r="O2084">
        <v>2386.85</v>
      </c>
      <c r="P2084" t="s">
        <v>14</v>
      </c>
    </row>
    <row r="2085" spans="1:16" x14ac:dyDescent="0.25">
      <c r="A2085" t="s">
        <v>2107</v>
      </c>
      <c r="B2085" t="s">
        <v>12</v>
      </c>
      <c r="C2085">
        <v>0</v>
      </c>
      <c r="D2085" t="s">
        <v>14</v>
      </c>
      <c r="E2085">
        <f>IF(D2085="Yes",1,0)</f>
        <v>0</v>
      </c>
      <c r="F2085" t="s">
        <v>14</v>
      </c>
      <c r="G2085">
        <f>IF(Table1[[#This Row],[Dependents]]="Yes",1,0)</f>
        <v>0</v>
      </c>
      <c r="H2085">
        <v>11</v>
      </c>
      <c r="I2085" t="s">
        <v>13</v>
      </c>
      <c r="J2085" t="s">
        <v>15</v>
      </c>
      <c r="K2085" t="s">
        <v>16</v>
      </c>
      <c r="L2085" t="s">
        <v>13</v>
      </c>
      <c r="M2085" t="s">
        <v>17</v>
      </c>
      <c r="N2085">
        <v>64.900000000000006</v>
      </c>
      <c r="O2085">
        <v>716.1</v>
      </c>
      <c r="P2085" t="s">
        <v>14</v>
      </c>
    </row>
    <row r="2086" spans="1:16" x14ac:dyDescent="0.25">
      <c r="A2086" t="s">
        <v>2830</v>
      </c>
      <c r="B2086" t="s">
        <v>19</v>
      </c>
      <c r="C2086">
        <v>0</v>
      </c>
      <c r="D2086" t="s">
        <v>13</v>
      </c>
      <c r="E2086">
        <f>IF(D2086="Yes",1,0)</f>
        <v>1</v>
      </c>
      <c r="F2086" t="s">
        <v>14</v>
      </c>
      <c r="G2086">
        <f>IF(Table1[[#This Row],[Dependents]]="Yes",1,0)</f>
        <v>0</v>
      </c>
      <c r="H2086">
        <v>67</v>
      </c>
      <c r="I2086" t="s">
        <v>13</v>
      </c>
      <c r="J2086" t="s">
        <v>23</v>
      </c>
      <c r="K2086" t="s">
        <v>30</v>
      </c>
      <c r="L2086" t="s">
        <v>13</v>
      </c>
      <c r="M2086" t="s">
        <v>21</v>
      </c>
      <c r="N2086">
        <v>111.3</v>
      </c>
      <c r="O2086">
        <v>7567.2</v>
      </c>
      <c r="P2086" t="s">
        <v>14</v>
      </c>
    </row>
    <row r="2087" spans="1:16" x14ac:dyDescent="0.25">
      <c r="A2087" t="s">
        <v>2109</v>
      </c>
      <c r="B2087" t="s">
        <v>12</v>
      </c>
      <c r="C2087">
        <v>1</v>
      </c>
      <c r="D2087" t="s">
        <v>13</v>
      </c>
      <c r="E2087">
        <f>IF(D2087="Yes",1,0)</f>
        <v>1</v>
      </c>
      <c r="F2087" t="s">
        <v>13</v>
      </c>
      <c r="G2087">
        <f>IF(Table1[[#This Row],[Dependents]]="Yes",1,0)</f>
        <v>1</v>
      </c>
      <c r="H2087">
        <v>72</v>
      </c>
      <c r="I2087" t="s">
        <v>13</v>
      </c>
      <c r="J2087" t="s">
        <v>15</v>
      </c>
      <c r="K2087" t="s">
        <v>30</v>
      </c>
      <c r="L2087" t="s">
        <v>13</v>
      </c>
      <c r="M2087" t="s">
        <v>21</v>
      </c>
      <c r="N2087">
        <v>90.15</v>
      </c>
      <c r="O2087">
        <v>6716.45</v>
      </c>
      <c r="P2087" t="s">
        <v>14</v>
      </c>
    </row>
    <row r="2088" spans="1:16" x14ac:dyDescent="0.25">
      <c r="A2088" t="s">
        <v>2832</v>
      </c>
      <c r="B2088" t="s">
        <v>19</v>
      </c>
      <c r="C2088">
        <v>0</v>
      </c>
      <c r="D2088" t="s">
        <v>13</v>
      </c>
      <c r="E2088">
        <f>IF(D2088="Yes",1,0)</f>
        <v>1</v>
      </c>
      <c r="F2088" t="s">
        <v>13</v>
      </c>
      <c r="G2088">
        <f>IF(Table1[[#This Row],[Dependents]]="Yes",1,0)</f>
        <v>1</v>
      </c>
      <c r="H2088">
        <v>34</v>
      </c>
      <c r="I2088" t="s">
        <v>13</v>
      </c>
      <c r="J2088" t="s">
        <v>14</v>
      </c>
      <c r="K2088" t="s">
        <v>16</v>
      </c>
      <c r="L2088" t="s">
        <v>14</v>
      </c>
      <c r="M2088" t="s">
        <v>27</v>
      </c>
      <c r="N2088">
        <v>20.8</v>
      </c>
      <c r="O2088">
        <v>635.9</v>
      </c>
      <c r="P2088" t="s">
        <v>14</v>
      </c>
    </row>
    <row r="2089" spans="1:16" x14ac:dyDescent="0.25">
      <c r="A2089" t="s">
        <v>2111</v>
      </c>
      <c r="B2089" t="s">
        <v>12</v>
      </c>
      <c r="C2089">
        <v>0</v>
      </c>
      <c r="D2089" t="s">
        <v>14</v>
      </c>
      <c r="E2089">
        <f>IF(D2089="Yes",1,0)</f>
        <v>0</v>
      </c>
      <c r="F2089" t="s">
        <v>14</v>
      </c>
      <c r="G2089">
        <f>IF(Table1[[#This Row],[Dependents]]="Yes",1,0)</f>
        <v>0</v>
      </c>
      <c r="H2089">
        <v>60</v>
      </c>
      <c r="I2089" t="s">
        <v>13</v>
      </c>
      <c r="J2089" t="s">
        <v>23</v>
      </c>
      <c r="K2089" t="s">
        <v>16</v>
      </c>
      <c r="L2089" t="s">
        <v>13</v>
      </c>
      <c r="M2089" t="s">
        <v>21</v>
      </c>
      <c r="N2089">
        <v>104.95</v>
      </c>
      <c r="O2089">
        <v>6236.75</v>
      </c>
      <c r="P2089" t="s">
        <v>14</v>
      </c>
    </row>
    <row r="2090" spans="1:16" x14ac:dyDescent="0.25">
      <c r="A2090" t="s">
        <v>2834</v>
      </c>
      <c r="B2090" t="s">
        <v>19</v>
      </c>
      <c r="C2090">
        <v>0</v>
      </c>
      <c r="D2090" t="s">
        <v>14</v>
      </c>
      <c r="E2090">
        <f>IF(D2090="Yes",1,0)</f>
        <v>0</v>
      </c>
      <c r="F2090" t="s">
        <v>14</v>
      </c>
      <c r="G2090">
        <f>IF(Table1[[#This Row],[Dependents]]="Yes",1,0)</f>
        <v>0</v>
      </c>
      <c r="H2090">
        <v>19</v>
      </c>
      <c r="I2090" t="s">
        <v>13</v>
      </c>
      <c r="J2090" t="s">
        <v>23</v>
      </c>
      <c r="K2090" t="s">
        <v>16</v>
      </c>
      <c r="L2090" t="s">
        <v>14</v>
      </c>
      <c r="M2090" t="s">
        <v>27</v>
      </c>
      <c r="N2090">
        <v>89.95</v>
      </c>
      <c r="O2090">
        <v>1682.4</v>
      </c>
      <c r="P2090" t="s">
        <v>14</v>
      </c>
    </row>
    <row r="2091" spans="1:16" x14ac:dyDescent="0.25">
      <c r="A2091" t="s">
        <v>2113</v>
      </c>
      <c r="B2091" t="s">
        <v>12</v>
      </c>
      <c r="C2091">
        <v>1</v>
      </c>
      <c r="D2091" t="s">
        <v>13</v>
      </c>
      <c r="E2091">
        <f>IF(D2091="Yes",1,0)</f>
        <v>1</v>
      </c>
      <c r="F2091" t="s">
        <v>13</v>
      </c>
      <c r="G2091">
        <f>IF(Table1[[#This Row],[Dependents]]="Yes",1,0)</f>
        <v>1</v>
      </c>
      <c r="H2091">
        <v>47</v>
      </c>
      <c r="I2091" t="s">
        <v>13</v>
      </c>
      <c r="J2091" t="s">
        <v>23</v>
      </c>
      <c r="K2091" t="s">
        <v>16</v>
      </c>
      <c r="L2091" t="s">
        <v>14</v>
      </c>
      <c r="M2091" t="s">
        <v>21</v>
      </c>
      <c r="N2091">
        <v>70.55</v>
      </c>
      <c r="O2091">
        <v>3309.25</v>
      </c>
      <c r="P2091" t="s">
        <v>13</v>
      </c>
    </row>
    <row r="2092" spans="1:16" x14ac:dyDescent="0.25">
      <c r="A2092" t="s">
        <v>2114</v>
      </c>
      <c r="B2092" t="s">
        <v>12</v>
      </c>
      <c r="C2092">
        <v>0</v>
      </c>
      <c r="D2092" t="s">
        <v>14</v>
      </c>
      <c r="E2092">
        <f>IF(D2092="Yes",1,0)</f>
        <v>0</v>
      </c>
      <c r="F2092" t="s">
        <v>14</v>
      </c>
      <c r="G2092">
        <f>IF(Table1[[#This Row],[Dependents]]="Yes",1,0)</f>
        <v>0</v>
      </c>
      <c r="H2092">
        <v>1</v>
      </c>
      <c r="I2092" t="s">
        <v>13</v>
      </c>
      <c r="J2092" t="s">
        <v>23</v>
      </c>
      <c r="K2092" t="s">
        <v>16</v>
      </c>
      <c r="L2092" t="s">
        <v>13</v>
      </c>
      <c r="M2092" t="s">
        <v>17</v>
      </c>
      <c r="N2092">
        <v>79.7</v>
      </c>
      <c r="O2092">
        <v>79.7</v>
      </c>
      <c r="P2092" t="s">
        <v>13</v>
      </c>
    </row>
    <row r="2093" spans="1:16" x14ac:dyDescent="0.25">
      <c r="A2093" t="s">
        <v>2838</v>
      </c>
      <c r="B2093" t="s">
        <v>19</v>
      </c>
      <c r="C2093">
        <v>0</v>
      </c>
      <c r="D2093" t="s">
        <v>13</v>
      </c>
      <c r="E2093">
        <f>IF(D2093="Yes",1,0)</f>
        <v>1</v>
      </c>
      <c r="F2093" t="s">
        <v>14</v>
      </c>
      <c r="G2093">
        <f>IF(Table1[[#This Row],[Dependents]]="Yes",1,0)</f>
        <v>0</v>
      </c>
      <c r="H2093">
        <v>72</v>
      </c>
      <c r="I2093" t="s">
        <v>13</v>
      </c>
      <c r="J2093" t="s">
        <v>14</v>
      </c>
      <c r="K2093" t="s">
        <v>30</v>
      </c>
      <c r="L2093" t="s">
        <v>14</v>
      </c>
      <c r="M2093" t="s">
        <v>25</v>
      </c>
      <c r="N2093">
        <v>24.8</v>
      </c>
      <c r="O2093">
        <v>1874.3</v>
      </c>
      <c r="P2093" t="s">
        <v>14</v>
      </c>
    </row>
    <row r="2094" spans="1:16" x14ac:dyDescent="0.25">
      <c r="A2094" t="s">
        <v>2839</v>
      </c>
      <c r="B2094" t="s">
        <v>19</v>
      </c>
      <c r="C2094">
        <v>0</v>
      </c>
      <c r="D2094" t="s">
        <v>14</v>
      </c>
      <c r="E2094">
        <f>IF(D2094="Yes",1,0)</f>
        <v>0</v>
      </c>
      <c r="F2094" t="s">
        <v>14</v>
      </c>
      <c r="G2094">
        <f>IF(Table1[[#This Row],[Dependents]]="Yes",1,0)</f>
        <v>0</v>
      </c>
      <c r="H2094">
        <v>39</v>
      </c>
      <c r="I2094" t="s">
        <v>13</v>
      </c>
      <c r="J2094" t="s">
        <v>14</v>
      </c>
      <c r="K2094" t="s">
        <v>20</v>
      </c>
      <c r="L2094" t="s">
        <v>14</v>
      </c>
      <c r="M2094" t="s">
        <v>27</v>
      </c>
      <c r="N2094">
        <v>19.899999999999999</v>
      </c>
      <c r="O2094">
        <v>791.15</v>
      </c>
      <c r="P2094" t="s">
        <v>14</v>
      </c>
    </row>
    <row r="2095" spans="1:16" x14ac:dyDescent="0.25">
      <c r="A2095" t="s">
        <v>2117</v>
      </c>
      <c r="B2095" t="s">
        <v>12</v>
      </c>
      <c r="C2095">
        <v>0</v>
      </c>
      <c r="D2095" t="s">
        <v>13</v>
      </c>
      <c r="E2095">
        <f>IF(D2095="Yes",1,0)</f>
        <v>1</v>
      </c>
      <c r="F2095" t="s">
        <v>14</v>
      </c>
      <c r="G2095">
        <f>IF(Table1[[#This Row],[Dependents]]="Yes",1,0)</f>
        <v>0</v>
      </c>
      <c r="H2095">
        <v>37</v>
      </c>
      <c r="I2095" t="s">
        <v>13</v>
      </c>
      <c r="J2095" t="s">
        <v>14</v>
      </c>
      <c r="K2095" t="s">
        <v>20</v>
      </c>
      <c r="L2095" t="s">
        <v>13</v>
      </c>
      <c r="M2095" t="s">
        <v>21</v>
      </c>
      <c r="N2095">
        <v>19.850000000000001</v>
      </c>
      <c r="O2095">
        <v>717.5</v>
      </c>
      <c r="P2095" t="s">
        <v>14</v>
      </c>
    </row>
    <row r="2096" spans="1:16" x14ac:dyDescent="0.25">
      <c r="A2096" t="s">
        <v>2840</v>
      </c>
      <c r="B2096" t="s">
        <v>19</v>
      </c>
      <c r="C2096">
        <v>0</v>
      </c>
      <c r="D2096" t="s">
        <v>13</v>
      </c>
      <c r="E2096">
        <f>IF(D2096="Yes",1,0)</f>
        <v>1</v>
      </c>
      <c r="F2096" t="s">
        <v>13</v>
      </c>
      <c r="G2096">
        <f>IF(Table1[[#This Row],[Dependents]]="Yes",1,0)</f>
        <v>1</v>
      </c>
      <c r="H2096">
        <v>2</v>
      </c>
      <c r="I2096" t="s">
        <v>13</v>
      </c>
      <c r="J2096" t="s">
        <v>23</v>
      </c>
      <c r="K2096" t="s">
        <v>16</v>
      </c>
      <c r="L2096" t="s">
        <v>14</v>
      </c>
      <c r="M2096" t="s">
        <v>27</v>
      </c>
      <c r="N2096">
        <v>69.95</v>
      </c>
      <c r="O2096">
        <v>143.9</v>
      </c>
      <c r="P2096" t="s">
        <v>14</v>
      </c>
    </row>
    <row r="2097" spans="1:16" x14ac:dyDescent="0.25">
      <c r="A2097" t="s">
        <v>2844</v>
      </c>
      <c r="B2097" t="s">
        <v>19</v>
      </c>
      <c r="C2097">
        <v>0</v>
      </c>
      <c r="D2097" t="s">
        <v>14</v>
      </c>
      <c r="E2097">
        <f>IF(D2097="Yes",1,0)</f>
        <v>0</v>
      </c>
      <c r="F2097" t="s">
        <v>14</v>
      </c>
      <c r="G2097">
        <f>IF(Table1[[#This Row],[Dependents]]="Yes",1,0)</f>
        <v>0</v>
      </c>
      <c r="H2097">
        <v>71</v>
      </c>
      <c r="I2097" t="s">
        <v>13</v>
      </c>
      <c r="J2097" t="s">
        <v>23</v>
      </c>
      <c r="K2097" t="s">
        <v>30</v>
      </c>
      <c r="L2097" t="s">
        <v>13</v>
      </c>
      <c r="M2097" t="s">
        <v>25</v>
      </c>
      <c r="N2097">
        <v>86.4</v>
      </c>
      <c r="O2097">
        <v>6172</v>
      </c>
      <c r="P2097" t="s">
        <v>14</v>
      </c>
    </row>
    <row r="2098" spans="1:16" x14ac:dyDescent="0.25">
      <c r="A2098" t="s">
        <v>2846</v>
      </c>
      <c r="B2098" t="s">
        <v>19</v>
      </c>
      <c r="C2098">
        <v>1</v>
      </c>
      <c r="D2098" t="s">
        <v>13</v>
      </c>
      <c r="E2098">
        <f>IF(D2098="Yes",1,0)</f>
        <v>1</v>
      </c>
      <c r="F2098" t="s">
        <v>14</v>
      </c>
      <c r="G2098">
        <f>IF(Table1[[#This Row],[Dependents]]="Yes",1,0)</f>
        <v>0</v>
      </c>
      <c r="H2098">
        <v>67</v>
      </c>
      <c r="I2098" t="s">
        <v>13</v>
      </c>
      <c r="J2098" t="s">
        <v>23</v>
      </c>
      <c r="K2098" t="s">
        <v>16</v>
      </c>
      <c r="L2098" t="s">
        <v>13</v>
      </c>
      <c r="M2098" t="s">
        <v>25</v>
      </c>
      <c r="N2098">
        <v>94.65</v>
      </c>
      <c r="O2098">
        <v>6079</v>
      </c>
      <c r="P2098" t="s">
        <v>14</v>
      </c>
    </row>
    <row r="2099" spans="1:16" x14ac:dyDescent="0.25">
      <c r="A2099" t="s">
        <v>2121</v>
      </c>
      <c r="B2099" t="s">
        <v>12</v>
      </c>
      <c r="C2099">
        <v>1</v>
      </c>
      <c r="D2099" t="s">
        <v>13</v>
      </c>
      <c r="E2099">
        <f>IF(D2099="Yes",1,0)</f>
        <v>1</v>
      </c>
      <c r="F2099" t="s">
        <v>13</v>
      </c>
      <c r="G2099">
        <f>IF(Table1[[#This Row],[Dependents]]="Yes",1,0)</f>
        <v>1</v>
      </c>
      <c r="H2099">
        <v>1</v>
      </c>
      <c r="I2099" t="s">
        <v>13</v>
      </c>
      <c r="J2099" t="s">
        <v>23</v>
      </c>
      <c r="K2099" t="s">
        <v>16</v>
      </c>
      <c r="L2099" t="s">
        <v>13</v>
      </c>
      <c r="M2099" t="s">
        <v>17</v>
      </c>
      <c r="N2099">
        <v>69.25</v>
      </c>
      <c r="O2099">
        <v>69.25</v>
      </c>
      <c r="P2099" t="s">
        <v>13</v>
      </c>
    </row>
    <row r="2100" spans="1:16" x14ac:dyDescent="0.25">
      <c r="A2100" t="s">
        <v>2122</v>
      </c>
      <c r="B2100" t="s">
        <v>12</v>
      </c>
      <c r="C2100">
        <v>0</v>
      </c>
      <c r="D2100" t="s">
        <v>13</v>
      </c>
      <c r="E2100">
        <f>IF(D2100="Yes",1,0)</f>
        <v>1</v>
      </c>
      <c r="F2100" t="s">
        <v>13</v>
      </c>
      <c r="G2100">
        <f>IF(Table1[[#This Row],[Dependents]]="Yes",1,0)</f>
        <v>1</v>
      </c>
      <c r="H2100">
        <v>72</v>
      </c>
      <c r="I2100" t="s">
        <v>13</v>
      </c>
      <c r="J2100" t="s">
        <v>23</v>
      </c>
      <c r="K2100" t="s">
        <v>30</v>
      </c>
      <c r="L2100" t="s">
        <v>13</v>
      </c>
      <c r="M2100" t="s">
        <v>17</v>
      </c>
      <c r="N2100">
        <v>95.1</v>
      </c>
      <c r="O2100">
        <v>6843.15</v>
      </c>
      <c r="P2100" t="s">
        <v>14</v>
      </c>
    </row>
    <row r="2101" spans="1:16" x14ac:dyDescent="0.25">
      <c r="A2101" t="s">
        <v>2123</v>
      </c>
      <c r="B2101" t="s">
        <v>12</v>
      </c>
      <c r="C2101">
        <v>1</v>
      </c>
      <c r="D2101" t="s">
        <v>14</v>
      </c>
      <c r="E2101">
        <f>IF(D2101="Yes",1,0)</f>
        <v>0</v>
      </c>
      <c r="F2101" t="s">
        <v>14</v>
      </c>
      <c r="G2101">
        <f>IF(Table1[[#This Row],[Dependents]]="Yes",1,0)</f>
        <v>0</v>
      </c>
      <c r="H2101">
        <v>6</v>
      </c>
      <c r="I2101" t="s">
        <v>13</v>
      </c>
      <c r="J2101" t="s">
        <v>23</v>
      </c>
      <c r="K2101" t="s">
        <v>16</v>
      </c>
      <c r="L2101" t="s">
        <v>13</v>
      </c>
      <c r="M2101" t="s">
        <v>17</v>
      </c>
      <c r="N2101">
        <v>74.099999999999994</v>
      </c>
      <c r="O2101">
        <v>450.9</v>
      </c>
      <c r="P2101" t="s">
        <v>14</v>
      </c>
    </row>
    <row r="2102" spans="1:16" x14ac:dyDescent="0.25">
      <c r="A2102" t="s">
        <v>2849</v>
      </c>
      <c r="B2102" t="s">
        <v>19</v>
      </c>
      <c r="C2102">
        <v>0</v>
      </c>
      <c r="D2102" t="s">
        <v>14</v>
      </c>
      <c r="E2102">
        <f>IF(D2102="Yes",1,0)</f>
        <v>0</v>
      </c>
      <c r="F2102" t="s">
        <v>14</v>
      </c>
      <c r="G2102">
        <f>IF(Table1[[#This Row],[Dependents]]="Yes",1,0)</f>
        <v>0</v>
      </c>
      <c r="H2102">
        <v>11</v>
      </c>
      <c r="I2102" t="s">
        <v>14</v>
      </c>
      <c r="J2102" t="s">
        <v>15</v>
      </c>
      <c r="K2102" t="s">
        <v>16</v>
      </c>
      <c r="L2102" t="s">
        <v>14</v>
      </c>
      <c r="M2102" t="s">
        <v>27</v>
      </c>
      <c r="N2102">
        <v>34.700000000000003</v>
      </c>
      <c r="O2102">
        <v>383.55</v>
      </c>
      <c r="P2102" t="s">
        <v>14</v>
      </c>
    </row>
    <row r="2103" spans="1:16" x14ac:dyDescent="0.25">
      <c r="A2103" t="s">
        <v>2125</v>
      </c>
      <c r="B2103" t="s">
        <v>12</v>
      </c>
      <c r="C2103">
        <v>0</v>
      </c>
      <c r="D2103" t="s">
        <v>13</v>
      </c>
      <c r="E2103">
        <f>IF(D2103="Yes",1,0)</f>
        <v>1</v>
      </c>
      <c r="F2103" t="s">
        <v>14</v>
      </c>
      <c r="G2103">
        <f>IF(Table1[[#This Row],[Dependents]]="Yes",1,0)</f>
        <v>0</v>
      </c>
      <c r="H2103">
        <v>21</v>
      </c>
      <c r="I2103" t="s">
        <v>13</v>
      </c>
      <c r="J2103" t="s">
        <v>23</v>
      </c>
      <c r="K2103" t="s">
        <v>20</v>
      </c>
      <c r="L2103" t="s">
        <v>14</v>
      </c>
      <c r="M2103" t="s">
        <v>17</v>
      </c>
      <c r="N2103">
        <v>79.2</v>
      </c>
      <c r="O2103">
        <v>1742.45</v>
      </c>
      <c r="P2103" t="s">
        <v>14</v>
      </c>
    </row>
    <row r="2104" spans="1:16" x14ac:dyDescent="0.25">
      <c r="A2104" t="s">
        <v>2126</v>
      </c>
      <c r="B2104" t="s">
        <v>12</v>
      </c>
      <c r="C2104">
        <v>0</v>
      </c>
      <c r="D2104" t="s">
        <v>13</v>
      </c>
      <c r="E2104">
        <f>IF(D2104="Yes",1,0)</f>
        <v>1</v>
      </c>
      <c r="F2104" t="s">
        <v>13</v>
      </c>
      <c r="G2104">
        <f>IF(Table1[[#This Row],[Dependents]]="Yes",1,0)</f>
        <v>1</v>
      </c>
      <c r="H2104">
        <v>6</v>
      </c>
      <c r="I2104" t="s">
        <v>13</v>
      </c>
      <c r="J2104" t="s">
        <v>15</v>
      </c>
      <c r="K2104" t="s">
        <v>16</v>
      </c>
      <c r="L2104" t="s">
        <v>13</v>
      </c>
      <c r="M2104" t="s">
        <v>27</v>
      </c>
      <c r="N2104">
        <v>48.8</v>
      </c>
      <c r="O2104">
        <v>297.35000000000002</v>
      </c>
      <c r="P2104" t="s">
        <v>14</v>
      </c>
    </row>
    <row r="2105" spans="1:16" x14ac:dyDescent="0.25">
      <c r="A2105" t="s">
        <v>2851</v>
      </c>
      <c r="B2105" t="s">
        <v>19</v>
      </c>
      <c r="C2105">
        <v>0</v>
      </c>
      <c r="D2105" t="s">
        <v>13</v>
      </c>
      <c r="E2105">
        <f>IF(D2105="Yes",1,0)</f>
        <v>1</v>
      </c>
      <c r="F2105" t="s">
        <v>13</v>
      </c>
      <c r="G2105">
        <f>IF(Table1[[#This Row],[Dependents]]="Yes",1,0)</f>
        <v>1</v>
      </c>
      <c r="H2105">
        <v>50</v>
      </c>
      <c r="I2105" t="s">
        <v>13</v>
      </c>
      <c r="J2105" t="s">
        <v>15</v>
      </c>
      <c r="K2105" t="s">
        <v>20</v>
      </c>
      <c r="L2105" t="s">
        <v>13</v>
      </c>
      <c r="M2105" t="s">
        <v>21</v>
      </c>
      <c r="N2105">
        <v>44.8</v>
      </c>
      <c r="O2105">
        <v>2230.85</v>
      </c>
      <c r="P2105" t="s">
        <v>14</v>
      </c>
    </row>
    <row r="2106" spans="1:16" x14ac:dyDescent="0.25">
      <c r="A2106" t="s">
        <v>2854</v>
      </c>
      <c r="B2106" t="s">
        <v>19</v>
      </c>
      <c r="C2106">
        <v>0</v>
      </c>
      <c r="D2106" t="s">
        <v>14</v>
      </c>
      <c r="E2106">
        <f>IF(D2106="Yes",1,0)</f>
        <v>0</v>
      </c>
      <c r="F2106" t="s">
        <v>14</v>
      </c>
      <c r="G2106">
        <f>IF(Table1[[#This Row],[Dependents]]="Yes",1,0)</f>
        <v>0</v>
      </c>
      <c r="H2106">
        <v>9</v>
      </c>
      <c r="I2106" t="s">
        <v>13</v>
      </c>
      <c r="J2106" t="s">
        <v>14</v>
      </c>
      <c r="K2106" t="s">
        <v>16</v>
      </c>
      <c r="L2106" t="s">
        <v>14</v>
      </c>
      <c r="M2106" t="s">
        <v>25</v>
      </c>
      <c r="N2106">
        <v>19.7</v>
      </c>
      <c r="O2106">
        <v>180.7</v>
      </c>
      <c r="P2106" t="s">
        <v>14</v>
      </c>
    </row>
    <row r="2107" spans="1:16" x14ac:dyDescent="0.25">
      <c r="A2107" t="s">
        <v>2129</v>
      </c>
      <c r="B2107" t="s">
        <v>12</v>
      </c>
      <c r="C2107">
        <v>0</v>
      </c>
      <c r="D2107" t="s">
        <v>14</v>
      </c>
      <c r="E2107">
        <f>IF(D2107="Yes",1,0)</f>
        <v>0</v>
      </c>
      <c r="F2107" t="s">
        <v>14</v>
      </c>
      <c r="G2107">
        <f>IF(Table1[[#This Row],[Dependents]]="Yes",1,0)</f>
        <v>0</v>
      </c>
      <c r="H2107">
        <v>43</v>
      </c>
      <c r="I2107" t="s">
        <v>13</v>
      </c>
      <c r="J2107" t="s">
        <v>15</v>
      </c>
      <c r="K2107" t="s">
        <v>20</v>
      </c>
      <c r="L2107" t="s">
        <v>14</v>
      </c>
      <c r="M2107" t="s">
        <v>17</v>
      </c>
      <c r="N2107">
        <v>55.45</v>
      </c>
      <c r="O2107">
        <v>2444.25</v>
      </c>
      <c r="P2107" t="s">
        <v>14</v>
      </c>
    </row>
    <row r="2108" spans="1:16" x14ac:dyDescent="0.25">
      <c r="A2108" t="s">
        <v>2130</v>
      </c>
      <c r="B2108" t="s">
        <v>12</v>
      </c>
      <c r="C2108">
        <v>0</v>
      </c>
      <c r="D2108" t="s">
        <v>14</v>
      </c>
      <c r="E2108">
        <f>IF(D2108="Yes",1,0)</f>
        <v>0</v>
      </c>
      <c r="F2108" t="s">
        <v>14</v>
      </c>
      <c r="G2108">
        <f>IF(Table1[[#This Row],[Dependents]]="Yes",1,0)</f>
        <v>0</v>
      </c>
      <c r="H2108">
        <v>1</v>
      </c>
      <c r="I2108" t="s">
        <v>13</v>
      </c>
      <c r="J2108" t="s">
        <v>23</v>
      </c>
      <c r="K2108" t="s">
        <v>16</v>
      </c>
      <c r="L2108" t="s">
        <v>14</v>
      </c>
      <c r="M2108" t="s">
        <v>21</v>
      </c>
      <c r="N2108">
        <v>73.5</v>
      </c>
      <c r="O2108">
        <v>73.5</v>
      </c>
      <c r="P2108" t="s">
        <v>13</v>
      </c>
    </row>
    <row r="2109" spans="1:16" x14ac:dyDescent="0.25">
      <c r="A2109" t="s">
        <v>2857</v>
      </c>
      <c r="B2109" t="s">
        <v>19</v>
      </c>
      <c r="C2109">
        <v>0</v>
      </c>
      <c r="D2109" t="s">
        <v>14</v>
      </c>
      <c r="E2109">
        <f>IF(D2109="Yes",1,0)</f>
        <v>0</v>
      </c>
      <c r="F2109" t="s">
        <v>14</v>
      </c>
      <c r="G2109">
        <f>IF(Table1[[#This Row],[Dependents]]="Yes",1,0)</f>
        <v>0</v>
      </c>
      <c r="H2109">
        <v>9</v>
      </c>
      <c r="I2109" t="s">
        <v>13</v>
      </c>
      <c r="J2109" t="s">
        <v>15</v>
      </c>
      <c r="K2109" t="s">
        <v>16</v>
      </c>
      <c r="L2109" t="s">
        <v>13</v>
      </c>
      <c r="M2109" t="s">
        <v>21</v>
      </c>
      <c r="N2109">
        <v>68.25</v>
      </c>
      <c r="O2109">
        <v>576.95000000000005</v>
      </c>
      <c r="P2109" t="s">
        <v>14</v>
      </c>
    </row>
    <row r="2110" spans="1:16" x14ac:dyDescent="0.25">
      <c r="A2110" t="s">
        <v>2132</v>
      </c>
      <c r="B2110" t="s">
        <v>12</v>
      </c>
      <c r="C2110">
        <v>0</v>
      </c>
      <c r="D2110" t="s">
        <v>13</v>
      </c>
      <c r="E2110">
        <f>IF(D2110="Yes",1,0)</f>
        <v>1</v>
      </c>
      <c r="F2110" t="s">
        <v>13</v>
      </c>
      <c r="G2110">
        <f>IF(Table1[[#This Row],[Dependents]]="Yes",1,0)</f>
        <v>1</v>
      </c>
      <c r="H2110">
        <v>72</v>
      </c>
      <c r="I2110" t="s">
        <v>14</v>
      </c>
      <c r="J2110" t="s">
        <v>15</v>
      </c>
      <c r="K2110" t="s">
        <v>30</v>
      </c>
      <c r="L2110" t="s">
        <v>13</v>
      </c>
      <c r="M2110" t="s">
        <v>21</v>
      </c>
      <c r="N2110">
        <v>63.8</v>
      </c>
      <c r="O2110">
        <v>4684.3</v>
      </c>
      <c r="P2110" t="s">
        <v>14</v>
      </c>
    </row>
    <row r="2111" spans="1:16" x14ac:dyDescent="0.25">
      <c r="A2111" t="s">
        <v>2866</v>
      </c>
      <c r="B2111" t="s">
        <v>19</v>
      </c>
      <c r="C2111">
        <v>0</v>
      </c>
      <c r="D2111" t="s">
        <v>13</v>
      </c>
      <c r="E2111">
        <f>IF(D2111="Yes",1,0)</f>
        <v>1</v>
      </c>
      <c r="F2111" t="s">
        <v>14</v>
      </c>
      <c r="G2111">
        <f>IF(Table1[[#This Row],[Dependents]]="Yes",1,0)</f>
        <v>0</v>
      </c>
      <c r="H2111">
        <v>70</v>
      </c>
      <c r="I2111" t="s">
        <v>13</v>
      </c>
      <c r="J2111" t="s">
        <v>15</v>
      </c>
      <c r="K2111" t="s">
        <v>30</v>
      </c>
      <c r="L2111" t="s">
        <v>14</v>
      </c>
      <c r="M2111" t="s">
        <v>27</v>
      </c>
      <c r="N2111">
        <v>79.150000000000006</v>
      </c>
      <c r="O2111">
        <v>5536.5</v>
      </c>
      <c r="P2111" t="s">
        <v>14</v>
      </c>
    </row>
    <row r="2112" spans="1:16" x14ac:dyDescent="0.25">
      <c r="A2112" t="s">
        <v>2869</v>
      </c>
      <c r="B2112" t="s">
        <v>19</v>
      </c>
      <c r="C2112">
        <v>0</v>
      </c>
      <c r="D2112" t="s">
        <v>13</v>
      </c>
      <c r="E2112">
        <f>IF(D2112="Yes",1,0)</f>
        <v>1</v>
      </c>
      <c r="F2112" t="s">
        <v>14</v>
      </c>
      <c r="G2112">
        <f>IF(Table1[[#This Row],[Dependents]]="Yes",1,0)</f>
        <v>0</v>
      </c>
      <c r="H2112">
        <v>63</v>
      </c>
      <c r="I2112" t="s">
        <v>13</v>
      </c>
      <c r="J2112" t="s">
        <v>23</v>
      </c>
      <c r="K2112" t="s">
        <v>30</v>
      </c>
      <c r="L2112" t="s">
        <v>14</v>
      </c>
      <c r="M2112" t="s">
        <v>17</v>
      </c>
      <c r="N2112">
        <v>102.6</v>
      </c>
      <c r="O2112">
        <v>6296.75</v>
      </c>
      <c r="P2112" t="s">
        <v>14</v>
      </c>
    </row>
    <row r="2113" spans="1:16" x14ac:dyDescent="0.25">
      <c r="A2113" t="s">
        <v>2871</v>
      </c>
      <c r="B2113" t="s">
        <v>19</v>
      </c>
      <c r="C2113">
        <v>0</v>
      </c>
      <c r="D2113" t="s">
        <v>14</v>
      </c>
      <c r="E2113">
        <f>IF(D2113="Yes",1,0)</f>
        <v>0</v>
      </c>
      <c r="F2113" t="s">
        <v>14</v>
      </c>
      <c r="G2113">
        <f>IF(Table1[[#This Row],[Dependents]]="Yes",1,0)</f>
        <v>0</v>
      </c>
      <c r="H2113">
        <v>59</v>
      </c>
      <c r="I2113" t="s">
        <v>13</v>
      </c>
      <c r="J2113" t="s">
        <v>15</v>
      </c>
      <c r="K2113" t="s">
        <v>20</v>
      </c>
      <c r="L2113" t="s">
        <v>13</v>
      </c>
      <c r="M2113" t="s">
        <v>21</v>
      </c>
      <c r="N2113">
        <v>61.35</v>
      </c>
      <c r="O2113">
        <v>3645.5</v>
      </c>
      <c r="P2113" t="s">
        <v>14</v>
      </c>
    </row>
    <row r="2114" spans="1:16" x14ac:dyDescent="0.25">
      <c r="A2114" t="s">
        <v>2875</v>
      </c>
      <c r="B2114" t="s">
        <v>19</v>
      </c>
      <c r="C2114">
        <v>0</v>
      </c>
      <c r="D2114" t="s">
        <v>13</v>
      </c>
      <c r="E2114">
        <f>IF(D2114="Yes",1,0)</f>
        <v>1</v>
      </c>
      <c r="F2114" t="s">
        <v>13</v>
      </c>
      <c r="G2114">
        <f>IF(Table1[[#This Row],[Dependents]]="Yes",1,0)</f>
        <v>1</v>
      </c>
      <c r="H2114">
        <v>72</v>
      </c>
      <c r="I2114" t="s">
        <v>13</v>
      </c>
      <c r="J2114" t="s">
        <v>23</v>
      </c>
      <c r="K2114" t="s">
        <v>30</v>
      </c>
      <c r="L2114" t="s">
        <v>13</v>
      </c>
      <c r="M2114" t="s">
        <v>25</v>
      </c>
      <c r="N2114">
        <v>107.7</v>
      </c>
      <c r="O2114">
        <v>7919.8</v>
      </c>
      <c r="P2114" t="s">
        <v>14</v>
      </c>
    </row>
    <row r="2115" spans="1:16" x14ac:dyDescent="0.25">
      <c r="A2115" t="s">
        <v>2137</v>
      </c>
      <c r="B2115" t="s">
        <v>12</v>
      </c>
      <c r="C2115">
        <v>0</v>
      </c>
      <c r="D2115" t="s">
        <v>13</v>
      </c>
      <c r="E2115">
        <f>IF(D2115="Yes",1,0)</f>
        <v>1</v>
      </c>
      <c r="F2115" t="s">
        <v>14</v>
      </c>
      <c r="G2115">
        <f>IF(Table1[[#This Row],[Dependents]]="Yes",1,0)</f>
        <v>0</v>
      </c>
      <c r="H2115">
        <v>72</v>
      </c>
      <c r="I2115" t="s">
        <v>13</v>
      </c>
      <c r="J2115" t="s">
        <v>15</v>
      </c>
      <c r="K2115" t="s">
        <v>30</v>
      </c>
      <c r="L2115" t="s">
        <v>14</v>
      </c>
      <c r="M2115" t="s">
        <v>27</v>
      </c>
      <c r="N2115">
        <v>85.1</v>
      </c>
      <c r="O2115">
        <v>6155.4</v>
      </c>
      <c r="P2115" t="s">
        <v>14</v>
      </c>
    </row>
    <row r="2116" spans="1:16" x14ac:dyDescent="0.25">
      <c r="A2116" t="s">
        <v>2138</v>
      </c>
      <c r="B2116" t="s">
        <v>12</v>
      </c>
      <c r="C2116">
        <v>0</v>
      </c>
      <c r="D2116" t="s">
        <v>13</v>
      </c>
      <c r="E2116">
        <f>IF(D2116="Yes",1,0)</f>
        <v>1</v>
      </c>
      <c r="F2116" t="s">
        <v>14</v>
      </c>
      <c r="G2116">
        <f>IF(Table1[[#This Row],[Dependents]]="Yes",1,0)</f>
        <v>0</v>
      </c>
      <c r="H2116">
        <v>28</v>
      </c>
      <c r="I2116" t="s">
        <v>13</v>
      </c>
      <c r="J2116" t="s">
        <v>23</v>
      </c>
      <c r="K2116" t="s">
        <v>16</v>
      </c>
      <c r="L2116" t="s">
        <v>13</v>
      </c>
      <c r="M2116" t="s">
        <v>27</v>
      </c>
      <c r="N2116">
        <v>92.35</v>
      </c>
      <c r="O2116">
        <v>2602.9</v>
      </c>
      <c r="P2116" t="s">
        <v>13</v>
      </c>
    </row>
    <row r="2117" spans="1:16" x14ac:dyDescent="0.25">
      <c r="A2117" t="s">
        <v>2878</v>
      </c>
      <c r="B2117" t="s">
        <v>19</v>
      </c>
      <c r="C2117">
        <v>0</v>
      </c>
      <c r="D2117" t="s">
        <v>13</v>
      </c>
      <c r="E2117">
        <f>IF(D2117="Yes",1,0)</f>
        <v>1</v>
      </c>
      <c r="F2117" t="s">
        <v>13</v>
      </c>
      <c r="G2117">
        <f>IF(Table1[[#This Row],[Dependents]]="Yes",1,0)</f>
        <v>1</v>
      </c>
      <c r="H2117">
        <v>1</v>
      </c>
      <c r="I2117" t="s">
        <v>13</v>
      </c>
      <c r="J2117" t="s">
        <v>23</v>
      </c>
      <c r="K2117" t="s">
        <v>16</v>
      </c>
      <c r="L2117" t="s">
        <v>13</v>
      </c>
      <c r="M2117" t="s">
        <v>25</v>
      </c>
      <c r="N2117">
        <v>69.95</v>
      </c>
      <c r="O2117">
        <v>69.95</v>
      </c>
      <c r="P2117" t="s">
        <v>14</v>
      </c>
    </row>
    <row r="2118" spans="1:16" x14ac:dyDescent="0.25">
      <c r="A2118" t="s">
        <v>2880</v>
      </c>
      <c r="B2118" t="s">
        <v>19</v>
      </c>
      <c r="C2118">
        <v>0</v>
      </c>
      <c r="D2118" t="s">
        <v>14</v>
      </c>
      <c r="E2118">
        <f>IF(D2118="Yes",1,0)</f>
        <v>0</v>
      </c>
      <c r="F2118" t="s">
        <v>14</v>
      </c>
      <c r="G2118">
        <f>IF(Table1[[#This Row],[Dependents]]="Yes",1,0)</f>
        <v>0</v>
      </c>
      <c r="H2118">
        <v>45</v>
      </c>
      <c r="I2118" t="s">
        <v>13</v>
      </c>
      <c r="J2118" t="s">
        <v>15</v>
      </c>
      <c r="K2118" t="s">
        <v>16</v>
      </c>
      <c r="L2118" t="s">
        <v>13</v>
      </c>
      <c r="M2118" t="s">
        <v>21</v>
      </c>
      <c r="N2118">
        <v>50.9</v>
      </c>
      <c r="O2118">
        <v>2298.5500000000002</v>
      </c>
      <c r="P2118" t="s">
        <v>14</v>
      </c>
    </row>
    <row r="2119" spans="1:16" x14ac:dyDescent="0.25">
      <c r="A2119" t="s">
        <v>2141</v>
      </c>
      <c r="B2119" t="s">
        <v>12</v>
      </c>
      <c r="C2119">
        <v>0</v>
      </c>
      <c r="D2119" t="s">
        <v>13</v>
      </c>
      <c r="E2119">
        <f>IF(D2119="Yes",1,0)</f>
        <v>1</v>
      </c>
      <c r="F2119" t="s">
        <v>13</v>
      </c>
      <c r="G2119">
        <f>IF(Table1[[#This Row],[Dependents]]="Yes",1,0)</f>
        <v>1</v>
      </c>
      <c r="H2119">
        <v>50</v>
      </c>
      <c r="I2119" t="s">
        <v>13</v>
      </c>
      <c r="J2119" t="s">
        <v>23</v>
      </c>
      <c r="K2119" t="s">
        <v>20</v>
      </c>
      <c r="L2119" t="s">
        <v>14</v>
      </c>
      <c r="M2119" t="s">
        <v>27</v>
      </c>
      <c r="N2119">
        <v>103.05</v>
      </c>
      <c r="O2119">
        <v>5153.5</v>
      </c>
      <c r="P2119" t="s">
        <v>14</v>
      </c>
    </row>
    <row r="2120" spans="1:16" x14ac:dyDescent="0.25">
      <c r="A2120" t="s">
        <v>2142</v>
      </c>
      <c r="B2120" t="s">
        <v>12</v>
      </c>
      <c r="C2120">
        <v>0</v>
      </c>
      <c r="D2120" t="s">
        <v>13</v>
      </c>
      <c r="E2120">
        <f>IF(D2120="Yes",1,0)</f>
        <v>1</v>
      </c>
      <c r="F2120" t="s">
        <v>14</v>
      </c>
      <c r="G2120">
        <f>IF(Table1[[#This Row],[Dependents]]="Yes",1,0)</f>
        <v>0</v>
      </c>
      <c r="H2120">
        <v>69</v>
      </c>
      <c r="I2120" t="s">
        <v>13</v>
      </c>
      <c r="J2120" t="s">
        <v>23</v>
      </c>
      <c r="K2120" t="s">
        <v>30</v>
      </c>
      <c r="L2120" t="s">
        <v>13</v>
      </c>
      <c r="M2120" t="s">
        <v>17</v>
      </c>
      <c r="N2120">
        <v>116</v>
      </c>
      <c r="O2120">
        <v>8182.85</v>
      </c>
      <c r="P2120" t="s">
        <v>14</v>
      </c>
    </row>
    <row r="2121" spans="1:16" x14ac:dyDescent="0.25">
      <c r="A2121" t="s">
        <v>2882</v>
      </c>
      <c r="B2121" t="s">
        <v>19</v>
      </c>
      <c r="C2121">
        <v>0</v>
      </c>
      <c r="D2121" t="s">
        <v>13</v>
      </c>
      <c r="E2121">
        <f>IF(D2121="Yes",1,0)</f>
        <v>1</v>
      </c>
      <c r="F2121" t="s">
        <v>14</v>
      </c>
      <c r="G2121">
        <f>IF(Table1[[#This Row],[Dependents]]="Yes",1,0)</f>
        <v>0</v>
      </c>
      <c r="H2121">
        <v>37</v>
      </c>
      <c r="I2121" t="s">
        <v>13</v>
      </c>
      <c r="J2121" t="s">
        <v>15</v>
      </c>
      <c r="K2121" t="s">
        <v>20</v>
      </c>
      <c r="L2121" t="s">
        <v>14</v>
      </c>
      <c r="M2121" t="s">
        <v>27</v>
      </c>
      <c r="N2121">
        <v>79.25</v>
      </c>
      <c r="O2121">
        <v>2911.8</v>
      </c>
      <c r="P2121" t="s">
        <v>14</v>
      </c>
    </row>
    <row r="2122" spans="1:16" x14ac:dyDescent="0.25">
      <c r="A2122" t="s">
        <v>2884</v>
      </c>
      <c r="B2122" t="s">
        <v>19</v>
      </c>
      <c r="C2122">
        <v>0</v>
      </c>
      <c r="D2122" t="s">
        <v>13</v>
      </c>
      <c r="E2122">
        <f>IF(D2122="Yes",1,0)</f>
        <v>1</v>
      </c>
      <c r="F2122" t="s">
        <v>14</v>
      </c>
      <c r="G2122">
        <f>IF(Table1[[#This Row],[Dependents]]="Yes",1,0)</f>
        <v>0</v>
      </c>
      <c r="H2122">
        <v>63</v>
      </c>
      <c r="I2122" t="s">
        <v>13</v>
      </c>
      <c r="J2122" t="s">
        <v>23</v>
      </c>
      <c r="K2122" t="s">
        <v>30</v>
      </c>
      <c r="L2122" t="s">
        <v>13</v>
      </c>
      <c r="M2122" t="s">
        <v>25</v>
      </c>
      <c r="N2122">
        <v>110.1</v>
      </c>
      <c r="O2122">
        <v>6705.7</v>
      </c>
      <c r="P2122" t="s">
        <v>14</v>
      </c>
    </row>
    <row r="2123" spans="1:16" x14ac:dyDescent="0.25">
      <c r="A2123" t="s">
        <v>2885</v>
      </c>
      <c r="B2123" t="s">
        <v>19</v>
      </c>
      <c r="C2123">
        <v>0</v>
      </c>
      <c r="D2123" t="s">
        <v>13</v>
      </c>
      <c r="E2123">
        <f>IF(D2123="Yes",1,0)</f>
        <v>1</v>
      </c>
      <c r="F2123" t="s">
        <v>13</v>
      </c>
      <c r="G2123">
        <f>IF(Table1[[#This Row],[Dependents]]="Yes",1,0)</f>
        <v>1</v>
      </c>
      <c r="H2123">
        <v>66</v>
      </c>
      <c r="I2123" t="s">
        <v>13</v>
      </c>
      <c r="J2123" t="s">
        <v>14</v>
      </c>
      <c r="K2123" t="s">
        <v>30</v>
      </c>
      <c r="L2123" t="s">
        <v>13</v>
      </c>
      <c r="M2123" t="s">
        <v>25</v>
      </c>
      <c r="N2123">
        <v>25.3</v>
      </c>
      <c r="O2123">
        <v>1672.35</v>
      </c>
      <c r="P2123" t="s">
        <v>14</v>
      </c>
    </row>
    <row r="2124" spans="1:16" x14ac:dyDescent="0.25">
      <c r="A2124" t="s">
        <v>2146</v>
      </c>
      <c r="B2124" t="s">
        <v>12</v>
      </c>
      <c r="C2124">
        <v>1</v>
      </c>
      <c r="D2124" t="s">
        <v>14</v>
      </c>
      <c r="E2124">
        <f>IF(D2124="Yes",1,0)</f>
        <v>0</v>
      </c>
      <c r="F2124" t="s">
        <v>13</v>
      </c>
      <c r="G2124">
        <f>IF(Table1[[#This Row],[Dependents]]="Yes",1,0)</f>
        <v>1</v>
      </c>
      <c r="H2124">
        <v>33</v>
      </c>
      <c r="I2124" t="s">
        <v>13</v>
      </c>
      <c r="J2124" t="s">
        <v>23</v>
      </c>
      <c r="K2124" t="s">
        <v>16</v>
      </c>
      <c r="L2124" t="s">
        <v>13</v>
      </c>
      <c r="M2124" t="s">
        <v>21</v>
      </c>
      <c r="N2124">
        <v>105.35</v>
      </c>
      <c r="O2124">
        <v>3465.05</v>
      </c>
      <c r="P2124" t="s">
        <v>14</v>
      </c>
    </row>
    <row r="2125" spans="1:16" x14ac:dyDescent="0.25">
      <c r="A2125" t="s">
        <v>2887</v>
      </c>
      <c r="B2125" t="s">
        <v>19</v>
      </c>
      <c r="C2125">
        <v>0</v>
      </c>
      <c r="D2125" t="s">
        <v>14</v>
      </c>
      <c r="E2125">
        <f>IF(D2125="Yes",1,0)</f>
        <v>0</v>
      </c>
      <c r="F2125" t="s">
        <v>13</v>
      </c>
      <c r="G2125">
        <f>IF(Table1[[#This Row],[Dependents]]="Yes",1,0)</f>
        <v>1</v>
      </c>
      <c r="H2125">
        <v>71</v>
      </c>
      <c r="I2125" t="s">
        <v>13</v>
      </c>
      <c r="J2125" t="s">
        <v>14</v>
      </c>
      <c r="K2125" t="s">
        <v>30</v>
      </c>
      <c r="L2125" t="s">
        <v>14</v>
      </c>
      <c r="M2125" t="s">
        <v>27</v>
      </c>
      <c r="N2125">
        <v>24.35</v>
      </c>
      <c r="O2125">
        <v>1654.6</v>
      </c>
      <c r="P2125" t="s">
        <v>14</v>
      </c>
    </row>
    <row r="2126" spans="1:16" x14ac:dyDescent="0.25">
      <c r="A2126" t="s">
        <v>2890</v>
      </c>
      <c r="B2126" t="s">
        <v>19</v>
      </c>
      <c r="C2126">
        <v>1</v>
      </c>
      <c r="D2126" t="s">
        <v>13</v>
      </c>
      <c r="E2126">
        <f>IF(D2126="Yes",1,0)</f>
        <v>1</v>
      </c>
      <c r="F2126" t="s">
        <v>14</v>
      </c>
      <c r="G2126">
        <f>IF(Table1[[#This Row],[Dependents]]="Yes",1,0)</f>
        <v>0</v>
      </c>
      <c r="H2126">
        <v>16</v>
      </c>
      <c r="I2126" t="s">
        <v>13</v>
      </c>
      <c r="J2126" t="s">
        <v>15</v>
      </c>
      <c r="K2126" t="s">
        <v>16</v>
      </c>
      <c r="L2126" t="s">
        <v>13</v>
      </c>
      <c r="M2126" t="s">
        <v>21</v>
      </c>
      <c r="N2126">
        <v>54.55</v>
      </c>
      <c r="O2126">
        <v>825.1</v>
      </c>
      <c r="P2126" t="s">
        <v>14</v>
      </c>
    </row>
    <row r="2127" spans="1:16" x14ac:dyDescent="0.25">
      <c r="A2127" t="s">
        <v>2891</v>
      </c>
      <c r="B2127" t="s">
        <v>19</v>
      </c>
      <c r="C2127">
        <v>0</v>
      </c>
      <c r="D2127" t="s">
        <v>13</v>
      </c>
      <c r="E2127">
        <f>IF(D2127="Yes",1,0)</f>
        <v>1</v>
      </c>
      <c r="F2127" t="s">
        <v>14</v>
      </c>
      <c r="G2127">
        <f>IF(Table1[[#This Row],[Dependents]]="Yes",1,0)</f>
        <v>0</v>
      </c>
      <c r="H2127">
        <v>66</v>
      </c>
      <c r="I2127" t="s">
        <v>13</v>
      </c>
      <c r="J2127" t="s">
        <v>23</v>
      </c>
      <c r="K2127" t="s">
        <v>30</v>
      </c>
      <c r="L2127" t="s">
        <v>14</v>
      </c>
      <c r="M2127" t="s">
        <v>27</v>
      </c>
      <c r="N2127">
        <v>96.6</v>
      </c>
      <c r="O2127">
        <v>6424.25</v>
      </c>
      <c r="P2127" t="s">
        <v>14</v>
      </c>
    </row>
    <row r="2128" spans="1:16" x14ac:dyDescent="0.25">
      <c r="A2128" t="s">
        <v>2150</v>
      </c>
      <c r="B2128" t="s">
        <v>12</v>
      </c>
      <c r="C2128">
        <v>0</v>
      </c>
      <c r="D2128" t="s">
        <v>13</v>
      </c>
      <c r="E2128">
        <f>IF(D2128="Yes",1,0)</f>
        <v>1</v>
      </c>
      <c r="F2128" t="s">
        <v>13</v>
      </c>
      <c r="G2128">
        <f>IF(Table1[[#This Row],[Dependents]]="Yes",1,0)</f>
        <v>1</v>
      </c>
      <c r="H2128">
        <v>64</v>
      </c>
      <c r="I2128" t="s">
        <v>13</v>
      </c>
      <c r="J2128" t="s">
        <v>23</v>
      </c>
      <c r="K2128" t="s">
        <v>20</v>
      </c>
      <c r="L2128" t="s">
        <v>13</v>
      </c>
      <c r="M2128" t="s">
        <v>17</v>
      </c>
      <c r="N2128">
        <v>92.85</v>
      </c>
      <c r="O2128">
        <v>5980.75</v>
      </c>
      <c r="P2128" t="s">
        <v>14</v>
      </c>
    </row>
    <row r="2129" spans="1:16" x14ac:dyDescent="0.25">
      <c r="A2129" t="s">
        <v>2893</v>
      </c>
      <c r="B2129" t="s">
        <v>19</v>
      </c>
      <c r="C2129">
        <v>0</v>
      </c>
      <c r="D2129" t="s">
        <v>14</v>
      </c>
      <c r="E2129">
        <f>IF(D2129="Yes",1,0)</f>
        <v>0</v>
      </c>
      <c r="F2129" t="s">
        <v>14</v>
      </c>
      <c r="G2129">
        <f>IF(Table1[[#This Row],[Dependents]]="Yes",1,0)</f>
        <v>0</v>
      </c>
      <c r="H2129">
        <v>51</v>
      </c>
      <c r="I2129" t="s">
        <v>13</v>
      </c>
      <c r="J2129" t="s">
        <v>15</v>
      </c>
      <c r="K2129" t="s">
        <v>20</v>
      </c>
      <c r="L2129" t="s">
        <v>13</v>
      </c>
      <c r="M2129" t="s">
        <v>25</v>
      </c>
      <c r="N2129">
        <v>81.150000000000006</v>
      </c>
      <c r="O2129">
        <v>4126.2</v>
      </c>
      <c r="P2129" t="s">
        <v>14</v>
      </c>
    </row>
    <row r="2130" spans="1:16" x14ac:dyDescent="0.25">
      <c r="A2130" t="s">
        <v>2899</v>
      </c>
      <c r="B2130" t="s">
        <v>19</v>
      </c>
      <c r="C2130">
        <v>0</v>
      </c>
      <c r="D2130" t="s">
        <v>14</v>
      </c>
      <c r="E2130">
        <f>IF(D2130="Yes",1,0)</f>
        <v>0</v>
      </c>
      <c r="F2130" t="s">
        <v>14</v>
      </c>
      <c r="G2130">
        <f>IF(Table1[[#This Row],[Dependents]]="Yes",1,0)</f>
        <v>0</v>
      </c>
      <c r="H2130">
        <v>24</v>
      </c>
      <c r="I2130" t="s">
        <v>13</v>
      </c>
      <c r="J2130" t="s">
        <v>14</v>
      </c>
      <c r="K2130" t="s">
        <v>30</v>
      </c>
      <c r="L2130" t="s">
        <v>14</v>
      </c>
      <c r="M2130" t="s">
        <v>27</v>
      </c>
      <c r="N2130">
        <v>20.75</v>
      </c>
      <c r="O2130">
        <v>487.05</v>
      </c>
      <c r="P2130" t="s">
        <v>14</v>
      </c>
    </row>
    <row r="2131" spans="1:16" x14ac:dyDescent="0.25">
      <c r="A2131" t="s">
        <v>2901</v>
      </c>
      <c r="B2131" t="s">
        <v>19</v>
      </c>
      <c r="C2131">
        <v>0</v>
      </c>
      <c r="D2131" t="s">
        <v>13</v>
      </c>
      <c r="E2131">
        <f>IF(D2131="Yes",1,0)</f>
        <v>1</v>
      </c>
      <c r="F2131" t="s">
        <v>13</v>
      </c>
      <c r="G2131">
        <f>IF(Table1[[#This Row],[Dependents]]="Yes",1,0)</f>
        <v>1</v>
      </c>
      <c r="H2131">
        <v>42</v>
      </c>
      <c r="I2131" t="s">
        <v>13</v>
      </c>
      <c r="J2131" t="s">
        <v>15</v>
      </c>
      <c r="K2131" t="s">
        <v>16</v>
      </c>
      <c r="L2131" t="s">
        <v>14</v>
      </c>
      <c r="M2131" t="s">
        <v>27</v>
      </c>
      <c r="N2131">
        <v>54.5</v>
      </c>
      <c r="O2131">
        <v>2301.15</v>
      </c>
      <c r="P2131" t="s">
        <v>14</v>
      </c>
    </row>
    <row r="2132" spans="1:16" x14ac:dyDescent="0.25">
      <c r="A2132" t="s">
        <v>2903</v>
      </c>
      <c r="B2132" t="s">
        <v>19</v>
      </c>
      <c r="C2132">
        <v>0</v>
      </c>
      <c r="D2132" t="s">
        <v>13</v>
      </c>
      <c r="E2132">
        <f>IF(D2132="Yes",1,0)</f>
        <v>1</v>
      </c>
      <c r="F2132" t="s">
        <v>13</v>
      </c>
      <c r="G2132">
        <f>IF(Table1[[#This Row],[Dependents]]="Yes",1,0)</f>
        <v>1</v>
      </c>
      <c r="H2132">
        <v>45</v>
      </c>
      <c r="I2132" t="s">
        <v>13</v>
      </c>
      <c r="J2132" t="s">
        <v>23</v>
      </c>
      <c r="K2132" t="s">
        <v>30</v>
      </c>
      <c r="L2132" t="s">
        <v>13</v>
      </c>
      <c r="M2132" t="s">
        <v>21</v>
      </c>
      <c r="N2132">
        <v>109.75</v>
      </c>
      <c r="O2132">
        <v>4900.6499999999996</v>
      </c>
      <c r="P2132" t="s">
        <v>14</v>
      </c>
    </row>
    <row r="2133" spans="1:16" x14ac:dyDescent="0.25">
      <c r="A2133" t="s">
        <v>2906</v>
      </c>
      <c r="B2133" t="s">
        <v>19</v>
      </c>
      <c r="C2133">
        <v>0</v>
      </c>
      <c r="D2133" t="s">
        <v>13</v>
      </c>
      <c r="E2133">
        <f>IF(D2133="Yes",1,0)</f>
        <v>1</v>
      </c>
      <c r="F2133" t="s">
        <v>13</v>
      </c>
      <c r="G2133">
        <f>IF(Table1[[#This Row],[Dependents]]="Yes",1,0)</f>
        <v>1</v>
      </c>
      <c r="H2133">
        <v>72</v>
      </c>
      <c r="I2133" t="s">
        <v>13</v>
      </c>
      <c r="J2133" t="s">
        <v>14</v>
      </c>
      <c r="K2133" t="s">
        <v>30</v>
      </c>
      <c r="L2133" t="s">
        <v>13</v>
      </c>
      <c r="M2133" t="s">
        <v>25</v>
      </c>
      <c r="N2133">
        <v>19.8</v>
      </c>
      <c r="O2133">
        <v>1414.65</v>
      </c>
      <c r="P2133" t="s">
        <v>14</v>
      </c>
    </row>
    <row r="2134" spans="1:16" x14ac:dyDescent="0.25">
      <c r="A2134" t="s">
        <v>2907</v>
      </c>
      <c r="B2134" t="s">
        <v>19</v>
      </c>
      <c r="C2134">
        <v>0</v>
      </c>
      <c r="D2134" t="s">
        <v>13</v>
      </c>
      <c r="E2134">
        <f>IF(D2134="Yes",1,0)</f>
        <v>1</v>
      </c>
      <c r="F2134" t="s">
        <v>14</v>
      </c>
      <c r="G2134">
        <f>IF(Table1[[#This Row],[Dependents]]="Yes",1,0)</f>
        <v>0</v>
      </c>
      <c r="H2134">
        <v>55</v>
      </c>
      <c r="I2134" t="s">
        <v>13</v>
      </c>
      <c r="J2134" t="s">
        <v>14</v>
      </c>
      <c r="K2134" t="s">
        <v>30</v>
      </c>
      <c r="L2134" t="s">
        <v>14</v>
      </c>
      <c r="M2134" t="s">
        <v>21</v>
      </c>
      <c r="N2134">
        <v>25.7</v>
      </c>
      <c r="O2134">
        <v>1443.65</v>
      </c>
      <c r="P2134" t="s">
        <v>14</v>
      </c>
    </row>
    <row r="2135" spans="1:16" x14ac:dyDescent="0.25">
      <c r="A2135" t="s">
        <v>2157</v>
      </c>
      <c r="B2135" t="s">
        <v>12</v>
      </c>
      <c r="C2135">
        <v>0</v>
      </c>
      <c r="D2135" t="s">
        <v>13</v>
      </c>
      <c r="E2135">
        <f>IF(D2135="Yes",1,0)</f>
        <v>1</v>
      </c>
      <c r="F2135" t="s">
        <v>13</v>
      </c>
      <c r="G2135">
        <f>IF(Table1[[#This Row],[Dependents]]="Yes",1,0)</f>
        <v>1</v>
      </c>
      <c r="H2135">
        <v>51</v>
      </c>
      <c r="I2135" t="s">
        <v>13</v>
      </c>
      <c r="J2135" t="s">
        <v>23</v>
      </c>
      <c r="K2135" t="s">
        <v>16</v>
      </c>
      <c r="L2135" t="s">
        <v>13</v>
      </c>
      <c r="M2135" t="s">
        <v>17</v>
      </c>
      <c r="N2135">
        <v>80.75</v>
      </c>
      <c r="O2135">
        <v>4116.8999999999996</v>
      </c>
      <c r="P2135" t="s">
        <v>14</v>
      </c>
    </row>
    <row r="2136" spans="1:16" x14ac:dyDescent="0.25">
      <c r="A2136" t="s">
        <v>2913</v>
      </c>
      <c r="B2136" t="s">
        <v>19</v>
      </c>
      <c r="C2136">
        <v>0</v>
      </c>
      <c r="D2136" t="s">
        <v>14</v>
      </c>
      <c r="E2136">
        <f>IF(D2136="Yes",1,0)</f>
        <v>0</v>
      </c>
      <c r="F2136" t="s">
        <v>14</v>
      </c>
      <c r="G2136">
        <f>IF(Table1[[#This Row],[Dependents]]="Yes",1,0)</f>
        <v>0</v>
      </c>
      <c r="H2136">
        <v>42</v>
      </c>
      <c r="I2136" t="s">
        <v>13</v>
      </c>
      <c r="J2136" t="s">
        <v>14</v>
      </c>
      <c r="K2136" t="s">
        <v>20</v>
      </c>
      <c r="L2136" t="s">
        <v>14</v>
      </c>
      <c r="M2136" t="s">
        <v>21</v>
      </c>
      <c r="N2136">
        <v>19.8</v>
      </c>
      <c r="O2136">
        <v>849.9</v>
      </c>
      <c r="P2136" t="s">
        <v>14</v>
      </c>
    </row>
    <row r="2137" spans="1:16" x14ac:dyDescent="0.25">
      <c r="A2137" t="s">
        <v>2159</v>
      </c>
      <c r="B2137" t="s">
        <v>12</v>
      </c>
      <c r="C2137">
        <v>0</v>
      </c>
      <c r="D2137" t="s">
        <v>14</v>
      </c>
      <c r="E2137">
        <f>IF(D2137="Yes",1,0)</f>
        <v>0</v>
      </c>
      <c r="F2137" t="s">
        <v>14</v>
      </c>
      <c r="G2137">
        <f>IF(Table1[[#This Row],[Dependents]]="Yes",1,0)</f>
        <v>0</v>
      </c>
      <c r="H2137">
        <v>56</v>
      </c>
      <c r="I2137" t="s">
        <v>13</v>
      </c>
      <c r="J2137" t="s">
        <v>15</v>
      </c>
      <c r="K2137" t="s">
        <v>20</v>
      </c>
      <c r="L2137" t="s">
        <v>13</v>
      </c>
      <c r="M2137" t="s">
        <v>25</v>
      </c>
      <c r="N2137">
        <v>60.25</v>
      </c>
      <c r="O2137">
        <v>3282.75</v>
      </c>
      <c r="P2137" t="s">
        <v>14</v>
      </c>
    </row>
    <row r="2138" spans="1:16" x14ac:dyDescent="0.25">
      <c r="A2138" t="s">
        <v>2915</v>
      </c>
      <c r="B2138" t="s">
        <v>19</v>
      </c>
      <c r="C2138">
        <v>0</v>
      </c>
      <c r="D2138" t="s">
        <v>13</v>
      </c>
      <c r="E2138">
        <f>IF(D2138="Yes",1,0)</f>
        <v>1</v>
      </c>
      <c r="F2138" t="s">
        <v>13</v>
      </c>
      <c r="G2138">
        <f>IF(Table1[[#This Row],[Dependents]]="Yes",1,0)</f>
        <v>1</v>
      </c>
      <c r="H2138">
        <v>72</v>
      </c>
      <c r="I2138" t="s">
        <v>13</v>
      </c>
      <c r="J2138" t="s">
        <v>23</v>
      </c>
      <c r="K2138" t="s">
        <v>30</v>
      </c>
      <c r="L2138" t="s">
        <v>13</v>
      </c>
      <c r="M2138" t="s">
        <v>25</v>
      </c>
      <c r="N2138">
        <v>114.3</v>
      </c>
      <c r="O2138">
        <v>8058.55</v>
      </c>
      <c r="P2138" t="s">
        <v>14</v>
      </c>
    </row>
    <row r="2139" spans="1:16" x14ac:dyDescent="0.25">
      <c r="A2139" t="s">
        <v>2161</v>
      </c>
      <c r="B2139" t="s">
        <v>12</v>
      </c>
      <c r="C2139">
        <v>0</v>
      </c>
      <c r="D2139" t="s">
        <v>13</v>
      </c>
      <c r="E2139">
        <f>IF(D2139="Yes",1,0)</f>
        <v>1</v>
      </c>
      <c r="F2139" t="s">
        <v>13</v>
      </c>
      <c r="G2139">
        <f>IF(Table1[[#This Row],[Dependents]]="Yes",1,0)</f>
        <v>1</v>
      </c>
      <c r="H2139">
        <v>20</v>
      </c>
      <c r="I2139" t="s">
        <v>13</v>
      </c>
      <c r="J2139" t="s">
        <v>23</v>
      </c>
      <c r="K2139" t="s">
        <v>16</v>
      </c>
      <c r="L2139" t="s">
        <v>13</v>
      </c>
      <c r="M2139" t="s">
        <v>21</v>
      </c>
      <c r="N2139">
        <v>105.85</v>
      </c>
      <c r="O2139">
        <v>2239.65</v>
      </c>
      <c r="P2139" t="s">
        <v>13</v>
      </c>
    </row>
    <row r="2140" spans="1:16" x14ac:dyDescent="0.25">
      <c r="A2140" t="s">
        <v>2162</v>
      </c>
      <c r="B2140" t="s">
        <v>12</v>
      </c>
      <c r="C2140">
        <v>0</v>
      </c>
      <c r="D2140" t="s">
        <v>14</v>
      </c>
      <c r="E2140">
        <f>IF(D2140="Yes",1,0)</f>
        <v>0</v>
      </c>
      <c r="F2140" t="s">
        <v>14</v>
      </c>
      <c r="G2140">
        <f>IF(Table1[[#This Row],[Dependents]]="Yes",1,0)</f>
        <v>0</v>
      </c>
      <c r="H2140">
        <v>7</v>
      </c>
      <c r="I2140" t="s">
        <v>13</v>
      </c>
      <c r="J2140" t="s">
        <v>23</v>
      </c>
      <c r="K2140" t="s">
        <v>16</v>
      </c>
      <c r="L2140" t="s">
        <v>14</v>
      </c>
      <c r="M2140" t="s">
        <v>27</v>
      </c>
      <c r="N2140">
        <v>75.45</v>
      </c>
      <c r="O2140">
        <v>480.75</v>
      </c>
      <c r="P2140" t="s">
        <v>13</v>
      </c>
    </row>
    <row r="2141" spans="1:16" x14ac:dyDescent="0.25">
      <c r="A2141" t="s">
        <v>2916</v>
      </c>
      <c r="B2141" t="s">
        <v>19</v>
      </c>
      <c r="C2141">
        <v>0</v>
      </c>
      <c r="D2141" t="s">
        <v>14</v>
      </c>
      <c r="E2141">
        <f>IF(D2141="Yes",1,0)</f>
        <v>0</v>
      </c>
      <c r="F2141" t="s">
        <v>14</v>
      </c>
      <c r="G2141">
        <f>IF(Table1[[#This Row],[Dependents]]="Yes",1,0)</f>
        <v>0</v>
      </c>
      <c r="H2141">
        <v>63</v>
      </c>
      <c r="I2141" t="s">
        <v>13</v>
      </c>
      <c r="J2141" t="s">
        <v>23</v>
      </c>
      <c r="K2141" t="s">
        <v>30</v>
      </c>
      <c r="L2141" t="s">
        <v>14</v>
      </c>
      <c r="M2141" t="s">
        <v>25</v>
      </c>
      <c r="N2141">
        <v>109.2</v>
      </c>
      <c r="O2141">
        <v>7049.75</v>
      </c>
      <c r="P2141" t="s">
        <v>14</v>
      </c>
    </row>
    <row r="2142" spans="1:16" x14ac:dyDescent="0.25">
      <c r="A2142" t="s">
        <v>2164</v>
      </c>
      <c r="B2142" t="s">
        <v>12</v>
      </c>
      <c r="C2142">
        <v>0</v>
      </c>
      <c r="D2142" t="s">
        <v>14</v>
      </c>
      <c r="E2142">
        <f>IF(D2142="Yes",1,0)</f>
        <v>0</v>
      </c>
      <c r="F2142" t="s">
        <v>14</v>
      </c>
      <c r="G2142">
        <f>IF(Table1[[#This Row],[Dependents]]="Yes",1,0)</f>
        <v>0</v>
      </c>
      <c r="H2142">
        <v>4</v>
      </c>
      <c r="I2142" t="s">
        <v>13</v>
      </c>
      <c r="J2142" t="s">
        <v>23</v>
      </c>
      <c r="K2142" t="s">
        <v>16</v>
      </c>
      <c r="L2142" t="s">
        <v>13</v>
      </c>
      <c r="M2142" t="s">
        <v>27</v>
      </c>
      <c r="N2142">
        <v>80.3</v>
      </c>
      <c r="O2142">
        <v>324.2</v>
      </c>
      <c r="P2142" t="s">
        <v>14</v>
      </c>
    </row>
    <row r="2143" spans="1:16" x14ac:dyDescent="0.25">
      <c r="A2143" t="s">
        <v>2165</v>
      </c>
      <c r="B2143" t="s">
        <v>12</v>
      </c>
      <c r="C2143">
        <v>0</v>
      </c>
      <c r="D2143" t="s">
        <v>14</v>
      </c>
      <c r="E2143">
        <f>IF(D2143="Yes",1,0)</f>
        <v>0</v>
      </c>
      <c r="F2143" t="s">
        <v>14</v>
      </c>
      <c r="G2143">
        <f>IF(Table1[[#This Row],[Dependents]]="Yes",1,0)</f>
        <v>0</v>
      </c>
      <c r="H2143">
        <v>1</v>
      </c>
      <c r="I2143" t="s">
        <v>13</v>
      </c>
      <c r="J2143" t="s">
        <v>14</v>
      </c>
      <c r="K2143" t="s">
        <v>16</v>
      </c>
      <c r="L2143" t="s">
        <v>14</v>
      </c>
      <c r="M2143" t="s">
        <v>25</v>
      </c>
      <c r="N2143">
        <v>19.55</v>
      </c>
      <c r="O2143">
        <v>19.55</v>
      </c>
      <c r="P2143" t="s">
        <v>14</v>
      </c>
    </row>
    <row r="2144" spans="1:16" x14ac:dyDescent="0.25">
      <c r="A2144" t="s">
        <v>2919</v>
      </c>
      <c r="B2144" t="s">
        <v>19</v>
      </c>
      <c r="C2144">
        <v>1</v>
      </c>
      <c r="D2144" t="s">
        <v>13</v>
      </c>
      <c r="E2144">
        <f>IF(D2144="Yes",1,0)</f>
        <v>1</v>
      </c>
      <c r="F2144" t="s">
        <v>13</v>
      </c>
      <c r="G2144">
        <f>IF(Table1[[#This Row],[Dependents]]="Yes",1,0)</f>
        <v>1</v>
      </c>
      <c r="H2144">
        <v>68</v>
      </c>
      <c r="I2144" t="s">
        <v>13</v>
      </c>
      <c r="J2144" t="s">
        <v>23</v>
      </c>
      <c r="K2144" t="s">
        <v>16</v>
      </c>
      <c r="L2144" t="s">
        <v>13</v>
      </c>
      <c r="M2144" t="s">
        <v>17</v>
      </c>
      <c r="N2144">
        <v>84.65</v>
      </c>
      <c r="O2144">
        <v>5683.6</v>
      </c>
      <c r="P2144" t="s">
        <v>14</v>
      </c>
    </row>
    <row r="2145" spans="1:16" x14ac:dyDescent="0.25">
      <c r="A2145" t="s">
        <v>2920</v>
      </c>
      <c r="B2145" t="s">
        <v>19</v>
      </c>
      <c r="C2145">
        <v>0</v>
      </c>
      <c r="D2145" t="s">
        <v>13</v>
      </c>
      <c r="E2145">
        <f>IF(D2145="Yes",1,0)</f>
        <v>1</v>
      </c>
      <c r="F2145" t="s">
        <v>13</v>
      </c>
      <c r="G2145">
        <f>IF(Table1[[#This Row],[Dependents]]="Yes",1,0)</f>
        <v>1</v>
      </c>
      <c r="H2145">
        <v>8</v>
      </c>
      <c r="I2145" t="s">
        <v>13</v>
      </c>
      <c r="J2145" t="s">
        <v>15</v>
      </c>
      <c r="K2145" t="s">
        <v>16</v>
      </c>
      <c r="L2145" t="s">
        <v>14</v>
      </c>
      <c r="M2145" t="s">
        <v>21</v>
      </c>
      <c r="N2145">
        <v>44.65</v>
      </c>
      <c r="O2145">
        <v>369.15</v>
      </c>
      <c r="P2145" t="s">
        <v>14</v>
      </c>
    </row>
    <row r="2146" spans="1:16" x14ac:dyDescent="0.25">
      <c r="A2146" t="s">
        <v>2921</v>
      </c>
      <c r="B2146" t="s">
        <v>19</v>
      </c>
      <c r="C2146">
        <v>0</v>
      </c>
      <c r="D2146" t="s">
        <v>13</v>
      </c>
      <c r="E2146">
        <f>IF(D2146="Yes",1,0)</f>
        <v>1</v>
      </c>
      <c r="F2146" t="s">
        <v>13</v>
      </c>
      <c r="G2146">
        <f>IF(Table1[[#This Row],[Dependents]]="Yes",1,0)</f>
        <v>1</v>
      </c>
      <c r="H2146">
        <v>52</v>
      </c>
      <c r="I2146" t="s">
        <v>13</v>
      </c>
      <c r="J2146" t="s">
        <v>23</v>
      </c>
      <c r="K2146" t="s">
        <v>16</v>
      </c>
      <c r="L2146" t="s">
        <v>13</v>
      </c>
      <c r="M2146" t="s">
        <v>21</v>
      </c>
      <c r="N2146">
        <v>93.25</v>
      </c>
      <c r="O2146">
        <v>4631.7</v>
      </c>
      <c r="P2146" t="s">
        <v>14</v>
      </c>
    </row>
    <row r="2147" spans="1:16" x14ac:dyDescent="0.25">
      <c r="A2147" t="s">
        <v>2925</v>
      </c>
      <c r="B2147" t="s">
        <v>19</v>
      </c>
      <c r="C2147">
        <v>0</v>
      </c>
      <c r="D2147" t="s">
        <v>14</v>
      </c>
      <c r="E2147">
        <f>IF(D2147="Yes",1,0)</f>
        <v>0</v>
      </c>
      <c r="F2147" t="s">
        <v>14</v>
      </c>
      <c r="G2147">
        <f>IF(Table1[[#This Row],[Dependents]]="Yes",1,0)</f>
        <v>0</v>
      </c>
      <c r="H2147">
        <v>7</v>
      </c>
      <c r="I2147" t="s">
        <v>13</v>
      </c>
      <c r="J2147" t="s">
        <v>23</v>
      </c>
      <c r="K2147" t="s">
        <v>16</v>
      </c>
      <c r="L2147" t="s">
        <v>13</v>
      </c>
      <c r="M2147" t="s">
        <v>17</v>
      </c>
      <c r="N2147">
        <v>94.1</v>
      </c>
      <c r="O2147">
        <v>701.3</v>
      </c>
      <c r="P2147" t="s">
        <v>14</v>
      </c>
    </row>
    <row r="2148" spans="1:16" x14ac:dyDescent="0.25">
      <c r="A2148" t="s">
        <v>2926</v>
      </c>
      <c r="B2148" t="s">
        <v>19</v>
      </c>
      <c r="C2148">
        <v>0</v>
      </c>
      <c r="D2148" t="s">
        <v>13</v>
      </c>
      <c r="E2148">
        <f>IF(D2148="Yes",1,0)</f>
        <v>1</v>
      </c>
      <c r="F2148" t="s">
        <v>13</v>
      </c>
      <c r="G2148">
        <f>IF(Table1[[#This Row],[Dependents]]="Yes",1,0)</f>
        <v>1</v>
      </c>
      <c r="H2148">
        <v>59</v>
      </c>
      <c r="I2148" t="s">
        <v>14</v>
      </c>
      <c r="J2148" t="s">
        <v>15</v>
      </c>
      <c r="K2148" t="s">
        <v>20</v>
      </c>
      <c r="L2148" t="s">
        <v>14</v>
      </c>
      <c r="M2148" t="s">
        <v>27</v>
      </c>
      <c r="N2148">
        <v>34.799999999999997</v>
      </c>
      <c r="O2148">
        <v>1980.3</v>
      </c>
      <c r="P2148" t="s">
        <v>14</v>
      </c>
    </row>
    <row r="2149" spans="1:16" x14ac:dyDescent="0.25">
      <c r="A2149" t="s">
        <v>2171</v>
      </c>
      <c r="B2149" t="s">
        <v>12</v>
      </c>
      <c r="C2149">
        <v>1</v>
      </c>
      <c r="D2149" t="s">
        <v>14</v>
      </c>
      <c r="E2149">
        <f>IF(D2149="Yes",1,0)</f>
        <v>0</v>
      </c>
      <c r="F2149" t="s">
        <v>14</v>
      </c>
      <c r="G2149">
        <f>IF(Table1[[#This Row],[Dependents]]="Yes",1,0)</f>
        <v>0</v>
      </c>
      <c r="H2149">
        <v>14</v>
      </c>
      <c r="I2149" t="s">
        <v>14</v>
      </c>
      <c r="J2149" t="s">
        <v>15</v>
      </c>
      <c r="K2149" t="s">
        <v>16</v>
      </c>
      <c r="L2149" t="s">
        <v>13</v>
      </c>
      <c r="M2149" t="s">
        <v>17</v>
      </c>
      <c r="N2149">
        <v>46.35</v>
      </c>
      <c r="O2149">
        <v>672.7</v>
      </c>
      <c r="P2149" t="s">
        <v>14</v>
      </c>
    </row>
    <row r="2150" spans="1:16" x14ac:dyDescent="0.25">
      <c r="A2150" t="s">
        <v>2927</v>
      </c>
      <c r="B2150" t="s">
        <v>19</v>
      </c>
      <c r="C2150">
        <v>0</v>
      </c>
      <c r="D2150" t="s">
        <v>14</v>
      </c>
      <c r="E2150">
        <f>IF(D2150="Yes",1,0)</f>
        <v>0</v>
      </c>
      <c r="F2150" t="s">
        <v>14</v>
      </c>
      <c r="G2150">
        <f>IF(Table1[[#This Row],[Dependents]]="Yes",1,0)</f>
        <v>0</v>
      </c>
      <c r="H2150">
        <v>46</v>
      </c>
      <c r="I2150" t="s">
        <v>14</v>
      </c>
      <c r="J2150" t="s">
        <v>15</v>
      </c>
      <c r="K2150" t="s">
        <v>30</v>
      </c>
      <c r="L2150" t="s">
        <v>13</v>
      </c>
      <c r="M2150" t="s">
        <v>21</v>
      </c>
      <c r="N2150">
        <v>60.75</v>
      </c>
      <c r="O2150">
        <v>2893.4</v>
      </c>
      <c r="P2150" t="s">
        <v>14</v>
      </c>
    </row>
    <row r="2151" spans="1:16" x14ac:dyDescent="0.25">
      <c r="A2151" t="s">
        <v>2928</v>
      </c>
      <c r="B2151" t="s">
        <v>19</v>
      </c>
      <c r="C2151">
        <v>0</v>
      </c>
      <c r="D2151" t="s">
        <v>14</v>
      </c>
      <c r="E2151">
        <f>IF(D2151="Yes",1,0)</f>
        <v>0</v>
      </c>
      <c r="F2151" t="s">
        <v>14</v>
      </c>
      <c r="G2151">
        <f>IF(Table1[[#This Row],[Dependents]]="Yes",1,0)</f>
        <v>0</v>
      </c>
      <c r="H2151">
        <v>5</v>
      </c>
      <c r="I2151" t="s">
        <v>13</v>
      </c>
      <c r="J2151" t="s">
        <v>15</v>
      </c>
      <c r="K2151" t="s">
        <v>16</v>
      </c>
      <c r="L2151" t="s">
        <v>13</v>
      </c>
      <c r="M2151" t="s">
        <v>17</v>
      </c>
      <c r="N2151">
        <v>51.35</v>
      </c>
      <c r="O2151">
        <v>262.3</v>
      </c>
      <c r="P2151" t="s">
        <v>14</v>
      </c>
    </row>
    <row r="2152" spans="1:16" x14ac:dyDescent="0.25">
      <c r="A2152" t="s">
        <v>2174</v>
      </c>
      <c r="B2152" t="s">
        <v>12</v>
      </c>
      <c r="C2152">
        <v>0</v>
      </c>
      <c r="D2152" t="s">
        <v>13</v>
      </c>
      <c r="E2152">
        <f>IF(D2152="Yes",1,0)</f>
        <v>1</v>
      </c>
      <c r="F2152" t="s">
        <v>13</v>
      </c>
      <c r="G2152">
        <f>IF(Table1[[#This Row],[Dependents]]="Yes",1,0)</f>
        <v>1</v>
      </c>
      <c r="H2152">
        <v>65</v>
      </c>
      <c r="I2152" t="s">
        <v>13</v>
      </c>
      <c r="J2152" t="s">
        <v>23</v>
      </c>
      <c r="K2152" t="s">
        <v>30</v>
      </c>
      <c r="L2152" t="s">
        <v>14</v>
      </c>
      <c r="M2152" t="s">
        <v>17</v>
      </c>
      <c r="N2152">
        <v>109.3</v>
      </c>
      <c r="O2152">
        <v>7337.55</v>
      </c>
      <c r="P2152" t="s">
        <v>14</v>
      </c>
    </row>
    <row r="2153" spans="1:16" x14ac:dyDescent="0.25">
      <c r="A2153" t="s">
        <v>2175</v>
      </c>
      <c r="B2153" t="s">
        <v>12</v>
      </c>
      <c r="C2153">
        <v>0</v>
      </c>
      <c r="D2153" t="s">
        <v>13</v>
      </c>
      <c r="E2153">
        <f>IF(D2153="Yes",1,0)</f>
        <v>1</v>
      </c>
      <c r="F2153" t="s">
        <v>13</v>
      </c>
      <c r="G2153">
        <f>IF(Table1[[#This Row],[Dependents]]="Yes",1,0)</f>
        <v>1</v>
      </c>
      <c r="H2153">
        <v>59</v>
      </c>
      <c r="I2153" t="s">
        <v>13</v>
      </c>
      <c r="J2153" t="s">
        <v>15</v>
      </c>
      <c r="K2153" t="s">
        <v>30</v>
      </c>
      <c r="L2153" t="s">
        <v>14</v>
      </c>
      <c r="M2153" t="s">
        <v>25</v>
      </c>
      <c r="N2153">
        <v>90.3</v>
      </c>
      <c r="O2153">
        <v>5194.05</v>
      </c>
      <c r="P2153" t="s">
        <v>14</v>
      </c>
    </row>
    <row r="2154" spans="1:16" x14ac:dyDescent="0.25">
      <c r="A2154" t="s">
        <v>2929</v>
      </c>
      <c r="B2154" t="s">
        <v>19</v>
      </c>
      <c r="C2154">
        <v>1</v>
      </c>
      <c r="D2154" t="s">
        <v>13</v>
      </c>
      <c r="E2154">
        <f>IF(D2154="Yes",1,0)</f>
        <v>1</v>
      </c>
      <c r="F2154" t="s">
        <v>14</v>
      </c>
      <c r="G2154">
        <f>IF(Table1[[#This Row],[Dependents]]="Yes",1,0)</f>
        <v>0</v>
      </c>
      <c r="H2154">
        <v>59</v>
      </c>
      <c r="I2154" t="s">
        <v>14</v>
      </c>
      <c r="J2154" t="s">
        <v>15</v>
      </c>
      <c r="K2154" t="s">
        <v>30</v>
      </c>
      <c r="L2154" t="s">
        <v>13</v>
      </c>
      <c r="M2154" t="s">
        <v>25</v>
      </c>
      <c r="N2154">
        <v>64.05</v>
      </c>
      <c r="O2154">
        <v>3886.85</v>
      </c>
      <c r="P2154" t="s">
        <v>14</v>
      </c>
    </row>
    <row r="2155" spans="1:16" x14ac:dyDescent="0.25">
      <c r="A2155" t="s">
        <v>2935</v>
      </c>
      <c r="B2155" t="s">
        <v>19</v>
      </c>
      <c r="C2155">
        <v>1</v>
      </c>
      <c r="D2155" t="s">
        <v>13</v>
      </c>
      <c r="E2155">
        <f>IF(D2155="Yes",1,0)</f>
        <v>1</v>
      </c>
      <c r="F2155" t="s">
        <v>14</v>
      </c>
      <c r="G2155">
        <f>IF(Table1[[#This Row],[Dependents]]="Yes",1,0)</f>
        <v>0</v>
      </c>
      <c r="H2155">
        <v>58</v>
      </c>
      <c r="I2155" t="s">
        <v>13</v>
      </c>
      <c r="J2155" t="s">
        <v>23</v>
      </c>
      <c r="K2155" t="s">
        <v>16</v>
      </c>
      <c r="L2155" t="s">
        <v>13</v>
      </c>
      <c r="M2155" t="s">
        <v>17</v>
      </c>
      <c r="N2155">
        <v>98.9</v>
      </c>
      <c r="O2155">
        <v>5780.7</v>
      </c>
      <c r="P2155" t="s">
        <v>14</v>
      </c>
    </row>
    <row r="2156" spans="1:16" x14ac:dyDescent="0.25">
      <c r="A2156" t="s">
        <v>2938</v>
      </c>
      <c r="B2156" t="s">
        <v>19</v>
      </c>
      <c r="C2156">
        <v>1</v>
      </c>
      <c r="D2156" t="s">
        <v>14</v>
      </c>
      <c r="E2156">
        <f>IF(D2156="Yes",1,0)</f>
        <v>0</v>
      </c>
      <c r="F2156" t="s">
        <v>14</v>
      </c>
      <c r="G2156">
        <f>IF(Table1[[#This Row],[Dependents]]="Yes",1,0)</f>
        <v>0</v>
      </c>
      <c r="H2156">
        <v>11</v>
      </c>
      <c r="I2156" t="s">
        <v>13</v>
      </c>
      <c r="J2156" t="s">
        <v>15</v>
      </c>
      <c r="K2156" t="s">
        <v>16</v>
      </c>
      <c r="L2156" t="s">
        <v>14</v>
      </c>
      <c r="M2156" t="s">
        <v>21</v>
      </c>
      <c r="N2156">
        <v>60.25</v>
      </c>
      <c r="O2156">
        <v>662.95</v>
      </c>
      <c r="P2156" t="s">
        <v>14</v>
      </c>
    </row>
    <row r="2157" spans="1:16" x14ac:dyDescent="0.25">
      <c r="A2157" t="s">
        <v>2940</v>
      </c>
      <c r="B2157" t="s">
        <v>19</v>
      </c>
      <c r="C2157">
        <v>0</v>
      </c>
      <c r="D2157" t="s">
        <v>14</v>
      </c>
      <c r="E2157">
        <f>IF(D2157="Yes",1,0)</f>
        <v>0</v>
      </c>
      <c r="F2157" t="s">
        <v>14</v>
      </c>
      <c r="G2157">
        <f>IF(Table1[[#This Row],[Dependents]]="Yes",1,0)</f>
        <v>0</v>
      </c>
      <c r="H2157">
        <v>54</v>
      </c>
      <c r="I2157" t="s">
        <v>14</v>
      </c>
      <c r="J2157" t="s">
        <v>15</v>
      </c>
      <c r="K2157" t="s">
        <v>30</v>
      </c>
      <c r="L2157" t="s">
        <v>14</v>
      </c>
      <c r="M2157" t="s">
        <v>21</v>
      </c>
      <c r="N2157">
        <v>46.2</v>
      </c>
      <c r="O2157">
        <v>2431.9499999999998</v>
      </c>
      <c r="P2157" t="s">
        <v>14</v>
      </c>
    </row>
    <row r="2158" spans="1:16" x14ac:dyDescent="0.25">
      <c r="A2158" t="s">
        <v>2945</v>
      </c>
      <c r="B2158" t="s">
        <v>19</v>
      </c>
      <c r="C2158">
        <v>0</v>
      </c>
      <c r="D2158" t="s">
        <v>13</v>
      </c>
      <c r="E2158">
        <f>IF(D2158="Yes",1,0)</f>
        <v>1</v>
      </c>
      <c r="F2158" t="s">
        <v>13</v>
      </c>
      <c r="G2158">
        <f>IF(Table1[[#This Row],[Dependents]]="Yes",1,0)</f>
        <v>1</v>
      </c>
      <c r="H2158">
        <v>54</v>
      </c>
      <c r="I2158" t="s">
        <v>13</v>
      </c>
      <c r="J2158" t="s">
        <v>15</v>
      </c>
      <c r="K2158" t="s">
        <v>30</v>
      </c>
      <c r="L2158" t="s">
        <v>14</v>
      </c>
      <c r="M2158" t="s">
        <v>25</v>
      </c>
      <c r="N2158">
        <v>63.35</v>
      </c>
      <c r="O2158">
        <v>3409.1</v>
      </c>
      <c r="P2158" t="s">
        <v>14</v>
      </c>
    </row>
    <row r="2159" spans="1:16" x14ac:dyDescent="0.25">
      <c r="A2159" t="s">
        <v>2950</v>
      </c>
      <c r="B2159" t="s">
        <v>19</v>
      </c>
      <c r="C2159">
        <v>0</v>
      </c>
      <c r="D2159" t="s">
        <v>14</v>
      </c>
      <c r="E2159">
        <f>IF(D2159="Yes",1,0)</f>
        <v>0</v>
      </c>
      <c r="F2159" t="s">
        <v>14</v>
      </c>
      <c r="G2159">
        <f>IF(Table1[[#This Row],[Dependents]]="Yes",1,0)</f>
        <v>0</v>
      </c>
      <c r="H2159">
        <v>56</v>
      </c>
      <c r="I2159" t="s">
        <v>13</v>
      </c>
      <c r="J2159" t="s">
        <v>15</v>
      </c>
      <c r="K2159" t="s">
        <v>20</v>
      </c>
      <c r="L2159" t="s">
        <v>13</v>
      </c>
      <c r="M2159" t="s">
        <v>21</v>
      </c>
      <c r="N2159">
        <v>64.650000000000006</v>
      </c>
      <c r="O2159">
        <v>3665.55</v>
      </c>
      <c r="P2159" t="s">
        <v>14</v>
      </c>
    </row>
    <row r="2160" spans="1:16" x14ac:dyDescent="0.25">
      <c r="A2160" t="s">
        <v>2182</v>
      </c>
      <c r="B2160" t="s">
        <v>12</v>
      </c>
      <c r="C2160">
        <v>0</v>
      </c>
      <c r="D2160" t="s">
        <v>13</v>
      </c>
      <c r="E2160">
        <f>IF(D2160="Yes",1,0)</f>
        <v>1</v>
      </c>
      <c r="F2160" t="s">
        <v>14</v>
      </c>
      <c r="G2160">
        <f>IF(Table1[[#This Row],[Dependents]]="Yes",1,0)</f>
        <v>0</v>
      </c>
      <c r="H2160">
        <v>26</v>
      </c>
      <c r="I2160" t="s">
        <v>13</v>
      </c>
      <c r="J2160" t="s">
        <v>14</v>
      </c>
      <c r="K2160" t="s">
        <v>20</v>
      </c>
      <c r="L2160" t="s">
        <v>14</v>
      </c>
      <c r="M2160" t="s">
        <v>27</v>
      </c>
      <c r="N2160">
        <v>26</v>
      </c>
      <c r="O2160">
        <v>684.05</v>
      </c>
      <c r="P2160" t="s">
        <v>14</v>
      </c>
    </row>
    <row r="2161" spans="1:16" x14ac:dyDescent="0.25">
      <c r="A2161" t="s">
        <v>2183</v>
      </c>
      <c r="B2161" t="s">
        <v>12</v>
      </c>
      <c r="C2161">
        <v>0</v>
      </c>
      <c r="D2161" t="s">
        <v>14</v>
      </c>
      <c r="E2161">
        <f>IF(D2161="Yes",1,0)</f>
        <v>0</v>
      </c>
      <c r="F2161" t="s">
        <v>14</v>
      </c>
      <c r="G2161">
        <f>IF(Table1[[#This Row],[Dependents]]="Yes",1,0)</f>
        <v>0</v>
      </c>
      <c r="H2161">
        <v>35</v>
      </c>
      <c r="I2161" t="s">
        <v>13</v>
      </c>
      <c r="J2161" t="s">
        <v>23</v>
      </c>
      <c r="K2161" t="s">
        <v>30</v>
      </c>
      <c r="L2161" t="s">
        <v>13</v>
      </c>
      <c r="M2161" t="s">
        <v>27</v>
      </c>
      <c r="N2161">
        <v>113.2</v>
      </c>
      <c r="O2161">
        <v>3914.05</v>
      </c>
      <c r="P2161" t="s">
        <v>14</v>
      </c>
    </row>
    <row r="2162" spans="1:16" x14ac:dyDescent="0.25">
      <c r="A2162" t="s">
        <v>2953</v>
      </c>
      <c r="B2162" t="s">
        <v>19</v>
      </c>
      <c r="C2162">
        <v>1</v>
      </c>
      <c r="D2162" t="s">
        <v>13</v>
      </c>
      <c r="E2162">
        <f>IF(D2162="Yes",1,0)</f>
        <v>1</v>
      </c>
      <c r="F2162" t="s">
        <v>14</v>
      </c>
      <c r="G2162">
        <f>IF(Table1[[#This Row],[Dependents]]="Yes",1,0)</f>
        <v>0</v>
      </c>
      <c r="H2162">
        <v>55</v>
      </c>
      <c r="I2162" t="s">
        <v>13</v>
      </c>
      <c r="J2162" t="s">
        <v>23</v>
      </c>
      <c r="K2162" t="s">
        <v>16</v>
      </c>
      <c r="L2162" t="s">
        <v>13</v>
      </c>
      <c r="M2162" t="s">
        <v>17</v>
      </c>
      <c r="N2162">
        <v>74</v>
      </c>
      <c r="O2162">
        <v>4052.4</v>
      </c>
      <c r="P2162" t="s">
        <v>14</v>
      </c>
    </row>
    <row r="2163" spans="1:16" x14ac:dyDescent="0.25">
      <c r="A2163" t="s">
        <v>2955</v>
      </c>
      <c r="B2163" t="s">
        <v>19</v>
      </c>
      <c r="C2163">
        <v>1</v>
      </c>
      <c r="D2163" t="s">
        <v>14</v>
      </c>
      <c r="E2163">
        <f>IF(D2163="Yes",1,0)</f>
        <v>0</v>
      </c>
      <c r="F2163" t="s">
        <v>14</v>
      </c>
      <c r="G2163">
        <f>IF(Table1[[#This Row],[Dependents]]="Yes",1,0)</f>
        <v>0</v>
      </c>
      <c r="H2163">
        <v>9</v>
      </c>
      <c r="I2163" t="s">
        <v>13</v>
      </c>
      <c r="J2163" t="s">
        <v>23</v>
      </c>
      <c r="K2163" t="s">
        <v>16</v>
      </c>
      <c r="L2163" t="s">
        <v>13</v>
      </c>
      <c r="M2163" t="s">
        <v>17</v>
      </c>
      <c r="N2163">
        <v>79.55</v>
      </c>
      <c r="O2163">
        <v>718.55</v>
      </c>
      <c r="P2163" t="s">
        <v>14</v>
      </c>
    </row>
    <row r="2164" spans="1:16" x14ac:dyDescent="0.25">
      <c r="A2164" t="s">
        <v>2958</v>
      </c>
      <c r="B2164" t="s">
        <v>19</v>
      </c>
      <c r="C2164">
        <v>0</v>
      </c>
      <c r="D2164" t="s">
        <v>13</v>
      </c>
      <c r="E2164">
        <f>IF(D2164="Yes",1,0)</f>
        <v>1</v>
      </c>
      <c r="F2164" t="s">
        <v>14</v>
      </c>
      <c r="G2164">
        <f>IF(Table1[[#This Row],[Dependents]]="Yes",1,0)</f>
        <v>0</v>
      </c>
      <c r="H2164">
        <v>70</v>
      </c>
      <c r="I2164" t="s">
        <v>13</v>
      </c>
      <c r="J2164" t="s">
        <v>23</v>
      </c>
      <c r="K2164" t="s">
        <v>30</v>
      </c>
      <c r="L2164" t="s">
        <v>13</v>
      </c>
      <c r="M2164" t="s">
        <v>25</v>
      </c>
      <c r="N2164">
        <v>99.35</v>
      </c>
      <c r="O2164">
        <v>6944.5</v>
      </c>
      <c r="P2164" t="s">
        <v>14</v>
      </c>
    </row>
    <row r="2165" spans="1:16" x14ac:dyDescent="0.25">
      <c r="A2165" t="s">
        <v>2970</v>
      </c>
      <c r="B2165" t="s">
        <v>19</v>
      </c>
      <c r="C2165">
        <v>0</v>
      </c>
      <c r="D2165" t="s">
        <v>14</v>
      </c>
      <c r="E2165">
        <f>IF(D2165="Yes",1,0)</f>
        <v>0</v>
      </c>
      <c r="F2165" t="s">
        <v>14</v>
      </c>
      <c r="G2165">
        <f>IF(Table1[[#This Row],[Dependents]]="Yes",1,0)</f>
        <v>0</v>
      </c>
      <c r="H2165">
        <v>1</v>
      </c>
      <c r="I2165" t="s">
        <v>13</v>
      </c>
      <c r="J2165" t="s">
        <v>23</v>
      </c>
      <c r="K2165" t="s">
        <v>16</v>
      </c>
      <c r="L2165" t="s">
        <v>14</v>
      </c>
      <c r="M2165" t="s">
        <v>17</v>
      </c>
      <c r="N2165">
        <v>74</v>
      </c>
      <c r="O2165">
        <v>74</v>
      </c>
      <c r="P2165" t="s">
        <v>14</v>
      </c>
    </row>
    <row r="2166" spans="1:16" x14ac:dyDescent="0.25">
      <c r="A2166" t="s">
        <v>2971</v>
      </c>
      <c r="B2166" t="s">
        <v>19</v>
      </c>
      <c r="C2166">
        <v>0</v>
      </c>
      <c r="D2166" t="s">
        <v>14</v>
      </c>
      <c r="E2166">
        <f>IF(D2166="Yes",1,0)</f>
        <v>0</v>
      </c>
      <c r="F2166" t="s">
        <v>14</v>
      </c>
      <c r="G2166">
        <f>IF(Table1[[#This Row],[Dependents]]="Yes",1,0)</f>
        <v>0</v>
      </c>
      <c r="H2166">
        <v>3</v>
      </c>
      <c r="I2166" t="s">
        <v>13</v>
      </c>
      <c r="J2166" t="s">
        <v>23</v>
      </c>
      <c r="K2166" t="s">
        <v>16</v>
      </c>
      <c r="L2166" t="s">
        <v>13</v>
      </c>
      <c r="M2166" t="s">
        <v>27</v>
      </c>
      <c r="N2166">
        <v>82.3</v>
      </c>
      <c r="O2166">
        <v>214.4</v>
      </c>
      <c r="P2166" t="s">
        <v>14</v>
      </c>
    </row>
    <row r="2167" spans="1:16" x14ac:dyDescent="0.25">
      <c r="A2167" t="s">
        <v>2973</v>
      </c>
      <c r="B2167" t="s">
        <v>19</v>
      </c>
      <c r="C2167">
        <v>0</v>
      </c>
      <c r="D2167" t="s">
        <v>14</v>
      </c>
      <c r="E2167">
        <f>IF(D2167="Yes",1,0)</f>
        <v>0</v>
      </c>
      <c r="F2167" t="s">
        <v>13</v>
      </c>
      <c r="G2167">
        <f>IF(Table1[[#This Row],[Dependents]]="Yes",1,0)</f>
        <v>1</v>
      </c>
      <c r="H2167">
        <v>64</v>
      </c>
      <c r="I2167" t="s">
        <v>13</v>
      </c>
      <c r="J2167" t="s">
        <v>23</v>
      </c>
      <c r="K2167" t="s">
        <v>16</v>
      </c>
      <c r="L2167" t="s">
        <v>13</v>
      </c>
      <c r="M2167" t="s">
        <v>25</v>
      </c>
      <c r="N2167">
        <v>99.15</v>
      </c>
      <c r="O2167">
        <v>6171.2</v>
      </c>
      <c r="P2167" t="s">
        <v>14</v>
      </c>
    </row>
    <row r="2168" spans="1:16" x14ac:dyDescent="0.25">
      <c r="A2168" t="s">
        <v>2190</v>
      </c>
      <c r="B2168" t="s">
        <v>12</v>
      </c>
      <c r="C2168">
        <v>0</v>
      </c>
      <c r="D2168" t="s">
        <v>14</v>
      </c>
      <c r="E2168">
        <f>IF(D2168="Yes",1,0)</f>
        <v>0</v>
      </c>
      <c r="F2168" t="s">
        <v>14</v>
      </c>
      <c r="G2168">
        <f>IF(Table1[[#This Row],[Dependents]]="Yes",1,0)</f>
        <v>0</v>
      </c>
      <c r="H2168">
        <v>18</v>
      </c>
      <c r="I2168" t="s">
        <v>13</v>
      </c>
      <c r="J2168" t="s">
        <v>15</v>
      </c>
      <c r="K2168" t="s">
        <v>16</v>
      </c>
      <c r="L2168" t="s">
        <v>13</v>
      </c>
      <c r="M2168" t="s">
        <v>27</v>
      </c>
      <c r="N2168">
        <v>60.6</v>
      </c>
      <c r="O2168">
        <v>1156.3499999999999</v>
      </c>
      <c r="P2168" t="s">
        <v>14</v>
      </c>
    </row>
    <row r="2169" spans="1:16" x14ac:dyDescent="0.25">
      <c r="A2169" t="s">
        <v>2974</v>
      </c>
      <c r="B2169" t="s">
        <v>19</v>
      </c>
      <c r="C2169">
        <v>0</v>
      </c>
      <c r="D2169" t="s">
        <v>13</v>
      </c>
      <c r="E2169">
        <f>IF(D2169="Yes",1,0)</f>
        <v>1</v>
      </c>
      <c r="F2169" t="s">
        <v>14</v>
      </c>
      <c r="G2169">
        <f>IF(Table1[[#This Row],[Dependents]]="Yes",1,0)</f>
        <v>0</v>
      </c>
      <c r="H2169">
        <v>50</v>
      </c>
      <c r="I2169" t="s">
        <v>13</v>
      </c>
      <c r="J2169" t="s">
        <v>14</v>
      </c>
      <c r="K2169" t="s">
        <v>30</v>
      </c>
      <c r="L2169" t="s">
        <v>14</v>
      </c>
      <c r="M2169" t="s">
        <v>17</v>
      </c>
      <c r="N2169">
        <v>19.8</v>
      </c>
      <c r="O2169">
        <v>1013.2</v>
      </c>
      <c r="P2169" t="s">
        <v>14</v>
      </c>
    </row>
    <row r="2170" spans="1:16" x14ac:dyDescent="0.25">
      <c r="A2170" t="s">
        <v>2975</v>
      </c>
      <c r="B2170" t="s">
        <v>19</v>
      </c>
      <c r="C2170">
        <v>0</v>
      </c>
      <c r="D2170" t="s">
        <v>14</v>
      </c>
      <c r="E2170">
        <f>IF(D2170="Yes",1,0)</f>
        <v>0</v>
      </c>
      <c r="F2170" t="s">
        <v>14</v>
      </c>
      <c r="G2170">
        <f>IF(Table1[[#This Row],[Dependents]]="Yes",1,0)</f>
        <v>0</v>
      </c>
      <c r="H2170">
        <v>6</v>
      </c>
      <c r="I2170" t="s">
        <v>13</v>
      </c>
      <c r="J2170" t="s">
        <v>15</v>
      </c>
      <c r="K2170" t="s">
        <v>16</v>
      </c>
      <c r="L2170" t="s">
        <v>13</v>
      </c>
      <c r="M2170" t="s">
        <v>21</v>
      </c>
      <c r="N2170">
        <v>59.15</v>
      </c>
      <c r="O2170">
        <v>336.7</v>
      </c>
      <c r="P2170" t="s">
        <v>14</v>
      </c>
    </row>
    <row r="2171" spans="1:16" x14ac:dyDescent="0.25">
      <c r="A2171" t="s">
        <v>2976</v>
      </c>
      <c r="B2171" t="s">
        <v>19</v>
      </c>
      <c r="C2171">
        <v>0</v>
      </c>
      <c r="D2171" t="s">
        <v>13</v>
      </c>
      <c r="E2171">
        <f>IF(D2171="Yes",1,0)</f>
        <v>1</v>
      </c>
      <c r="F2171" t="s">
        <v>13</v>
      </c>
      <c r="G2171">
        <f>IF(Table1[[#This Row],[Dependents]]="Yes",1,0)</f>
        <v>1</v>
      </c>
      <c r="H2171">
        <v>7</v>
      </c>
      <c r="I2171" t="s">
        <v>13</v>
      </c>
      <c r="J2171" t="s">
        <v>15</v>
      </c>
      <c r="K2171" t="s">
        <v>16</v>
      </c>
      <c r="L2171" t="s">
        <v>14</v>
      </c>
      <c r="M2171" t="s">
        <v>17</v>
      </c>
      <c r="N2171">
        <v>44.75</v>
      </c>
      <c r="O2171">
        <v>333.65</v>
      </c>
      <c r="P2171" t="s">
        <v>14</v>
      </c>
    </row>
    <row r="2172" spans="1:16" x14ac:dyDescent="0.25">
      <c r="A2172" t="s">
        <v>2977</v>
      </c>
      <c r="B2172" t="s">
        <v>19</v>
      </c>
      <c r="C2172">
        <v>0</v>
      </c>
      <c r="D2172" t="s">
        <v>13</v>
      </c>
      <c r="E2172">
        <f>IF(D2172="Yes",1,0)</f>
        <v>1</v>
      </c>
      <c r="F2172" t="s">
        <v>13</v>
      </c>
      <c r="G2172">
        <f>IF(Table1[[#This Row],[Dependents]]="Yes",1,0)</f>
        <v>1</v>
      </c>
      <c r="H2172">
        <v>72</v>
      </c>
      <c r="I2172" t="s">
        <v>13</v>
      </c>
      <c r="J2172" t="s">
        <v>23</v>
      </c>
      <c r="K2172" t="s">
        <v>30</v>
      </c>
      <c r="L2172" t="s">
        <v>13</v>
      </c>
      <c r="M2172" t="s">
        <v>25</v>
      </c>
      <c r="N2172">
        <v>90.8</v>
      </c>
      <c r="O2172">
        <v>6511.8</v>
      </c>
      <c r="P2172" t="s">
        <v>14</v>
      </c>
    </row>
    <row r="2173" spans="1:16" x14ac:dyDescent="0.25">
      <c r="A2173" t="s">
        <v>2978</v>
      </c>
      <c r="B2173" t="s">
        <v>19</v>
      </c>
      <c r="C2173">
        <v>0</v>
      </c>
      <c r="D2173" t="s">
        <v>13</v>
      </c>
      <c r="E2173">
        <f>IF(D2173="Yes",1,0)</f>
        <v>1</v>
      </c>
      <c r="F2173" t="s">
        <v>14</v>
      </c>
      <c r="G2173">
        <f>IF(Table1[[#This Row],[Dependents]]="Yes",1,0)</f>
        <v>0</v>
      </c>
      <c r="H2173">
        <v>8</v>
      </c>
      <c r="I2173" t="s">
        <v>13</v>
      </c>
      <c r="J2173" t="s">
        <v>15</v>
      </c>
      <c r="K2173" t="s">
        <v>16</v>
      </c>
      <c r="L2173" t="s">
        <v>13</v>
      </c>
      <c r="M2173" t="s">
        <v>21</v>
      </c>
      <c r="N2173">
        <v>49.55</v>
      </c>
      <c r="O2173">
        <v>393.45</v>
      </c>
      <c r="P2173" t="s">
        <v>14</v>
      </c>
    </row>
    <row r="2174" spans="1:16" x14ac:dyDescent="0.25">
      <c r="A2174" t="s">
        <v>2982</v>
      </c>
      <c r="B2174" t="s">
        <v>19</v>
      </c>
      <c r="C2174">
        <v>0</v>
      </c>
      <c r="D2174" t="s">
        <v>13</v>
      </c>
      <c r="E2174">
        <f>IF(D2174="Yes",1,0)</f>
        <v>1</v>
      </c>
      <c r="F2174" t="s">
        <v>13</v>
      </c>
      <c r="G2174">
        <f>IF(Table1[[#This Row],[Dependents]]="Yes",1,0)</f>
        <v>1</v>
      </c>
      <c r="H2174">
        <v>33</v>
      </c>
      <c r="I2174" t="s">
        <v>13</v>
      </c>
      <c r="J2174" t="s">
        <v>14</v>
      </c>
      <c r="K2174" t="s">
        <v>20</v>
      </c>
      <c r="L2174" t="s">
        <v>13</v>
      </c>
      <c r="M2174" t="s">
        <v>21</v>
      </c>
      <c r="N2174">
        <v>19.45</v>
      </c>
      <c r="O2174">
        <v>600.25</v>
      </c>
      <c r="P2174" t="s">
        <v>14</v>
      </c>
    </row>
    <row r="2175" spans="1:16" x14ac:dyDescent="0.25">
      <c r="A2175" t="s">
        <v>2197</v>
      </c>
      <c r="B2175" t="s">
        <v>12</v>
      </c>
      <c r="C2175">
        <v>1</v>
      </c>
      <c r="D2175" t="s">
        <v>14</v>
      </c>
      <c r="E2175">
        <f>IF(D2175="Yes",1,0)</f>
        <v>0</v>
      </c>
      <c r="F2175" t="s">
        <v>14</v>
      </c>
      <c r="G2175">
        <f>IF(Table1[[#This Row],[Dependents]]="Yes",1,0)</f>
        <v>0</v>
      </c>
      <c r="H2175">
        <v>24</v>
      </c>
      <c r="I2175" t="s">
        <v>13</v>
      </c>
      <c r="J2175" t="s">
        <v>14</v>
      </c>
      <c r="K2175" t="s">
        <v>16</v>
      </c>
      <c r="L2175" t="s">
        <v>13</v>
      </c>
      <c r="M2175" t="s">
        <v>27</v>
      </c>
      <c r="N2175">
        <v>20.3</v>
      </c>
      <c r="O2175">
        <v>459.95</v>
      </c>
      <c r="P2175" t="s">
        <v>14</v>
      </c>
    </row>
    <row r="2176" spans="1:16" x14ac:dyDescent="0.25">
      <c r="A2176" t="s">
        <v>2984</v>
      </c>
      <c r="B2176" t="s">
        <v>19</v>
      </c>
      <c r="C2176">
        <v>0</v>
      </c>
      <c r="D2176" t="s">
        <v>14</v>
      </c>
      <c r="E2176">
        <f>IF(D2176="Yes",1,0)</f>
        <v>0</v>
      </c>
      <c r="F2176" t="s">
        <v>14</v>
      </c>
      <c r="G2176">
        <f>IF(Table1[[#This Row],[Dependents]]="Yes",1,0)</f>
        <v>0</v>
      </c>
      <c r="H2176">
        <v>36</v>
      </c>
      <c r="I2176" t="s">
        <v>13</v>
      </c>
      <c r="J2176" t="s">
        <v>14</v>
      </c>
      <c r="K2176" t="s">
        <v>20</v>
      </c>
      <c r="L2176" t="s">
        <v>13</v>
      </c>
      <c r="M2176" t="s">
        <v>25</v>
      </c>
      <c r="N2176">
        <v>20.350000000000001</v>
      </c>
      <c r="O2176">
        <v>695.85</v>
      </c>
      <c r="P2176" t="s">
        <v>14</v>
      </c>
    </row>
    <row r="2177" spans="1:16" x14ac:dyDescent="0.25">
      <c r="A2177" t="s">
        <v>2199</v>
      </c>
      <c r="B2177" t="s">
        <v>12</v>
      </c>
      <c r="C2177">
        <v>0</v>
      </c>
      <c r="D2177" t="s">
        <v>14</v>
      </c>
      <c r="E2177">
        <f>IF(D2177="Yes",1,0)</f>
        <v>0</v>
      </c>
      <c r="F2177" t="s">
        <v>14</v>
      </c>
      <c r="G2177">
        <f>IF(Table1[[#This Row],[Dependents]]="Yes",1,0)</f>
        <v>0</v>
      </c>
      <c r="H2177">
        <v>11</v>
      </c>
      <c r="I2177" t="s">
        <v>13</v>
      </c>
      <c r="J2177" t="s">
        <v>14</v>
      </c>
      <c r="K2177" t="s">
        <v>20</v>
      </c>
      <c r="L2177" t="s">
        <v>14</v>
      </c>
      <c r="M2177" t="s">
        <v>27</v>
      </c>
      <c r="N2177">
        <v>20</v>
      </c>
      <c r="O2177">
        <v>211.95</v>
      </c>
      <c r="P2177" t="s">
        <v>14</v>
      </c>
    </row>
    <row r="2178" spans="1:16" x14ac:dyDescent="0.25">
      <c r="A2178" t="s">
        <v>2986</v>
      </c>
      <c r="B2178" t="s">
        <v>19</v>
      </c>
      <c r="C2178">
        <v>0</v>
      </c>
      <c r="D2178" t="s">
        <v>13</v>
      </c>
      <c r="E2178">
        <f>IF(D2178="Yes",1,0)</f>
        <v>1</v>
      </c>
      <c r="F2178" t="s">
        <v>14</v>
      </c>
      <c r="G2178">
        <f>IF(Table1[[#This Row],[Dependents]]="Yes",1,0)</f>
        <v>0</v>
      </c>
      <c r="H2178">
        <v>53</v>
      </c>
      <c r="I2178" t="s">
        <v>13</v>
      </c>
      <c r="J2178" t="s">
        <v>15</v>
      </c>
      <c r="K2178" t="s">
        <v>20</v>
      </c>
      <c r="L2178" t="s">
        <v>14</v>
      </c>
      <c r="M2178" t="s">
        <v>21</v>
      </c>
      <c r="N2178">
        <v>77.400000000000006</v>
      </c>
      <c r="O2178">
        <v>4155.95</v>
      </c>
      <c r="P2178" t="s">
        <v>14</v>
      </c>
    </row>
    <row r="2179" spans="1:16" x14ac:dyDescent="0.25">
      <c r="A2179" t="s">
        <v>2201</v>
      </c>
      <c r="B2179" t="s">
        <v>12</v>
      </c>
      <c r="C2179">
        <v>0</v>
      </c>
      <c r="D2179" t="s">
        <v>13</v>
      </c>
      <c r="E2179">
        <f>IF(D2179="Yes",1,0)</f>
        <v>1</v>
      </c>
      <c r="F2179" t="s">
        <v>13</v>
      </c>
      <c r="G2179">
        <f>IF(Table1[[#This Row],[Dependents]]="Yes",1,0)</f>
        <v>1</v>
      </c>
      <c r="H2179">
        <v>9</v>
      </c>
      <c r="I2179" t="s">
        <v>13</v>
      </c>
      <c r="J2179" t="s">
        <v>14</v>
      </c>
      <c r="K2179" t="s">
        <v>30</v>
      </c>
      <c r="L2179" t="s">
        <v>14</v>
      </c>
      <c r="M2179" t="s">
        <v>27</v>
      </c>
      <c r="N2179">
        <v>19.75</v>
      </c>
      <c r="O2179">
        <v>210.65</v>
      </c>
      <c r="P2179" t="s">
        <v>14</v>
      </c>
    </row>
    <row r="2180" spans="1:16" x14ac:dyDescent="0.25">
      <c r="A2180" t="s">
        <v>2988</v>
      </c>
      <c r="B2180" t="s">
        <v>19</v>
      </c>
      <c r="C2180">
        <v>0</v>
      </c>
      <c r="D2180" t="s">
        <v>13</v>
      </c>
      <c r="E2180">
        <f>IF(D2180="Yes",1,0)</f>
        <v>1</v>
      </c>
      <c r="F2180" t="s">
        <v>14</v>
      </c>
      <c r="G2180">
        <f>IF(Table1[[#This Row],[Dependents]]="Yes",1,0)</f>
        <v>0</v>
      </c>
      <c r="H2180">
        <v>63</v>
      </c>
      <c r="I2180" t="s">
        <v>13</v>
      </c>
      <c r="J2180" t="s">
        <v>23</v>
      </c>
      <c r="K2180" t="s">
        <v>30</v>
      </c>
      <c r="L2180" t="s">
        <v>14</v>
      </c>
      <c r="M2180" t="s">
        <v>25</v>
      </c>
      <c r="N2180">
        <v>99.7</v>
      </c>
      <c r="O2180">
        <v>6330.4</v>
      </c>
      <c r="P2180" t="s">
        <v>14</v>
      </c>
    </row>
    <row r="2181" spans="1:16" x14ac:dyDescent="0.25">
      <c r="A2181" t="s">
        <v>2203</v>
      </c>
      <c r="B2181" t="s">
        <v>12</v>
      </c>
      <c r="C2181">
        <v>0</v>
      </c>
      <c r="D2181" t="s">
        <v>13</v>
      </c>
      <c r="E2181">
        <f>IF(D2181="Yes",1,0)</f>
        <v>1</v>
      </c>
      <c r="F2181" t="s">
        <v>13</v>
      </c>
      <c r="G2181">
        <f>IF(Table1[[#This Row],[Dependents]]="Yes",1,0)</f>
        <v>1</v>
      </c>
      <c r="H2181">
        <v>18</v>
      </c>
      <c r="I2181" t="s">
        <v>13</v>
      </c>
      <c r="J2181" t="s">
        <v>15</v>
      </c>
      <c r="K2181" t="s">
        <v>20</v>
      </c>
      <c r="L2181" t="s">
        <v>13</v>
      </c>
      <c r="M2181" t="s">
        <v>27</v>
      </c>
      <c r="N2181">
        <v>61.5</v>
      </c>
      <c r="O2181">
        <v>1087.45</v>
      </c>
      <c r="P2181" t="s">
        <v>14</v>
      </c>
    </row>
    <row r="2182" spans="1:16" x14ac:dyDescent="0.25">
      <c r="A2182" t="s">
        <v>2990</v>
      </c>
      <c r="B2182" t="s">
        <v>19</v>
      </c>
      <c r="C2182">
        <v>0</v>
      </c>
      <c r="D2182" t="s">
        <v>14</v>
      </c>
      <c r="E2182">
        <f>IF(D2182="Yes",1,0)</f>
        <v>0</v>
      </c>
      <c r="F2182" t="s">
        <v>14</v>
      </c>
      <c r="G2182">
        <f>IF(Table1[[#This Row],[Dependents]]="Yes",1,0)</f>
        <v>0</v>
      </c>
      <c r="H2182">
        <v>35</v>
      </c>
      <c r="I2182" t="s">
        <v>13</v>
      </c>
      <c r="J2182" t="s">
        <v>14</v>
      </c>
      <c r="K2182" t="s">
        <v>20</v>
      </c>
      <c r="L2182" t="s">
        <v>13</v>
      </c>
      <c r="M2182" t="s">
        <v>27</v>
      </c>
      <c r="N2182">
        <v>19.149999999999999</v>
      </c>
      <c r="O2182">
        <v>638</v>
      </c>
      <c r="P2182" t="s">
        <v>14</v>
      </c>
    </row>
    <row r="2183" spans="1:16" x14ac:dyDescent="0.25">
      <c r="A2183" t="s">
        <v>2205</v>
      </c>
      <c r="B2183" t="s">
        <v>12</v>
      </c>
      <c r="C2183">
        <v>0</v>
      </c>
      <c r="D2183" t="s">
        <v>13</v>
      </c>
      <c r="E2183">
        <f>IF(D2183="Yes",1,0)</f>
        <v>1</v>
      </c>
      <c r="F2183" t="s">
        <v>13</v>
      </c>
      <c r="G2183">
        <f>IF(Table1[[#This Row],[Dependents]]="Yes",1,0)</f>
        <v>1</v>
      </c>
      <c r="H2183">
        <v>22</v>
      </c>
      <c r="I2183" t="s">
        <v>13</v>
      </c>
      <c r="J2183" t="s">
        <v>15</v>
      </c>
      <c r="K2183" t="s">
        <v>16</v>
      </c>
      <c r="L2183" t="s">
        <v>14</v>
      </c>
      <c r="M2183" t="s">
        <v>17</v>
      </c>
      <c r="N2183">
        <v>55.15</v>
      </c>
      <c r="O2183">
        <v>1206.05</v>
      </c>
      <c r="P2183" t="s">
        <v>13</v>
      </c>
    </row>
    <row r="2184" spans="1:16" x14ac:dyDescent="0.25">
      <c r="A2184" t="s">
        <v>2991</v>
      </c>
      <c r="B2184" t="s">
        <v>19</v>
      </c>
      <c r="C2184">
        <v>0</v>
      </c>
      <c r="D2184" t="s">
        <v>13</v>
      </c>
      <c r="E2184">
        <f>IF(D2184="Yes",1,0)</f>
        <v>1</v>
      </c>
      <c r="F2184" t="s">
        <v>13</v>
      </c>
      <c r="G2184">
        <f>IF(Table1[[#This Row],[Dependents]]="Yes",1,0)</f>
        <v>1</v>
      </c>
      <c r="H2184">
        <v>26</v>
      </c>
      <c r="I2184" t="s">
        <v>13</v>
      </c>
      <c r="J2184" t="s">
        <v>23</v>
      </c>
      <c r="K2184" t="s">
        <v>20</v>
      </c>
      <c r="L2184" t="s">
        <v>14</v>
      </c>
      <c r="M2184" t="s">
        <v>21</v>
      </c>
      <c r="N2184">
        <v>78.95</v>
      </c>
      <c r="O2184">
        <v>2034.25</v>
      </c>
      <c r="P2184" t="s">
        <v>14</v>
      </c>
    </row>
    <row r="2185" spans="1:16" x14ac:dyDescent="0.25">
      <c r="A2185" t="s">
        <v>2993</v>
      </c>
      <c r="B2185" t="s">
        <v>19</v>
      </c>
      <c r="C2185">
        <v>1</v>
      </c>
      <c r="D2185" t="s">
        <v>13</v>
      </c>
      <c r="E2185">
        <f>IF(D2185="Yes",1,0)</f>
        <v>1</v>
      </c>
      <c r="F2185" t="s">
        <v>14</v>
      </c>
      <c r="G2185">
        <f>IF(Table1[[#This Row],[Dependents]]="Yes",1,0)</f>
        <v>0</v>
      </c>
      <c r="H2185">
        <v>34</v>
      </c>
      <c r="I2185" t="s">
        <v>13</v>
      </c>
      <c r="J2185" t="s">
        <v>23</v>
      </c>
      <c r="K2185" t="s">
        <v>16</v>
      </c>
      <c r="L2185" t="s">
        <v>14</v>
      </c>
      <c r="M2185" t="s">
        <v>25</v>
      </c>
      <c r="N2185">
        <v>71.55</v>
      </c>
      <c r="O2185">
        <v>2427.35</v>
      </c>
      <c r="P2185" t="s">
        <v>14</v>
      </c>
    </row>
    <row r="2186" spans="1:16" x14ac:dyDescent="0.25">
      <c r="A2186" t="s">
        <v>2208</v>
      </c>
      <c r="B2186" t="s">
        <v>12</v>
      </c>
      <c r="C2186">
        <v>0</v>
      </c>
      <c r="D2186" t="s">
        <v>14</v>
      </c>
      <c r="E2186">
        <f>IF(D2186="Yes",1,0)</f>
        <v>0</v>
      </c>
      <c r="F2186" t="s">
        <v>14</v>
      </c>
      <c r="G2186">
        <f>IF(Table1[[#This Row],[Dependents]]="Yes",1,0)</f>
        <v>0</v>
      </c>
      <c r="H2186">
        <v>2</v>
      </c>
      <c r="I2186" t="s">
        <v>13</v>
      </c>
      <c r="J2186" t="s">
        <v>14</v>
      </c>
      <c r="K2186" t="s">
        <v>16</v>
      </c>
      <c r="L2186" t="s">
        <v>14</v>
      </c>
      <c r="M2186" t="s">
        <v>27</v>
      </c>
      <c r="N2186">
        <v>19.95</v>
      </c>
      <c r="O2186">
        <v>38.15</v>
      </c>
      <c r="P2186" t="s">
        <v>14</v>
      </c>
    </row>
    <row r="2187" spans="1:16" x14ac:dyDescent="0.25">
      <c r="A2187" t="s">
        <v>2995</v>
      </c>
      <c r="B2187" t="s">
        <v>19</v>
      </c>
      <c r="C2187">
        <v>0</v>
      </c>
      <c r="D2187" t="s">
        <v>13</v>
      </c>
      <c r="E2187">
        <f>IF(D2187="Yes",1,0)</f>
        <v>1</v>
      </c>
      <c r="F2187" t="s">
        <v>14</v>
      </c>
      <c r="G2187">
        <f>IF(Table1[[#This Row],[Dependents]]="Yes",1,0)</f>
        <v>0</v>
      </c>
      <c r="H2187">
        <v>43</v>
      </c>
      <c r="I2187" t="s">
        <v>13</v>
      </c>
      <c r="J2187" t="s">
        <v>23</v>
      </c>
      <c r="K2187" t="s">
        <v>16</v>
      </c>
      <c r="L2187" t="s">
        <v>13</v>
      </c>
      <c r="M2187" t="s">
        <v>25</v>
      </c>
      <c r="N2187">
        <v>86.1</v>
      </c>
      <c r="O2187">
        <v>3551.65</v>
      </c>
      <c r="P2187" t="s">
        <v>14</v>
      </c>
    </row>
    <row r="2188" spans="1:16" x14ac:dyDescent="0.25">
      <c r="A2188" t="s">
        <v>2996</v>
      </c>
      <c r="B2188" t="s">
        <v>19</v>
      </c>
      <c r="C2188">
        <v>0</v>
      </c>
      <c r="D2188" t="s">
        <v>13</v>
      </c>
      <c r="E2188">
        <f>IF(D2188="Yes",1,0)</f>
        <v>1</v>
      </c>
      <c r="F2188" t="s">
        <v>13</v>
      </c>
      <c r="G2188">
        <f>IF(Table1[[#This Row],[Dependents]]="Yes",1,0)</f>
        <v>1</v>
      </c>
      <c r="H2188">
        <v>6</v>
      </c>
      <c r="I2188" t="s">
        <v>13</v>
      </c>
      <c r="J2188" t="s">
        <v>14</v>
      </c>
      <c r="K2188" t="s">
        <v>16</v>
      </c>
      <c r="L2188" t="s">
        <v>14</v>
      </c>
      <c r="M2188" t="s">
        <v>27</v>
      </c>
      <c r="N2188">
        <v>19.55</v>
      </c>
      <c r="O2188">
        <v>122.9</v>
      </c>
      <c r="P2188" t="s">
        <v>14</v>
      </c>
    </row>
    <row r="2189" spans="1:16" x14ac:dyDescent="0.25">
      <c r="A2189" t="s">
        <v>2997</v>
      </c>
      <c r="B2189" t="s">
        <v>19</v>
      </c>
      <c r="C2189">
        <v>0</v>
      </c>
      <c r="D2189" t="s">
        <v>14</v>
      </c>
      <c r="E2189">
        <f>IF(D2189="Yes",1,0)</f>
        <v>0</v>
      </c>
      <c r="F2189" t="s">
        <v>13</v>
      </c>
      <c r="G2189">
        <f>IF(Table1[[#This Row],[Dependents]]="Yes",1,0)</f>
        <v>1</v>
      </c>
      <c r="H2189">
        <v>56</v>
      </c>
      <c r="I2189" t="s">
        <v>13</v>
      </c>
      <c r="J2189" t="s">
        <v>14</v>
      </c>
      <c r="K2189" t="s">
        <v>30</v>
      </c>
      <c r="L2189" t="s">
        <v>13</v>
      </c>
      <c r="M2189" t="s">
        <v>27</v>
      </c>
      <c r="N2189">
        <v>24.8</v>
      </c>
      <c r="O2189">
        <v>1424.2</v>
      </c>
      <c r="P2189" t="s">
        <v>14</v>
      </c>
    </row>
    <row r="2190" spans="1:16" x14ac:dyDescent="0.25">
      <c r="A2190" t="s">
        <v>2212</v>
      </c>
      <c r="B2190" t="s">
        <v>12</v>
      </c>
      <c r="C2190">
        <v>0</v>
      </c>
      <c r="D2190" t="s">
        <v>13</v>
      </c>
      <c r="E2190">
        <f>IF(D2190="Yes",1,0)</f>
        <v>1</v>
      </c>
      <c r="F2190" t="s">
        <v>14</v>
      </c>
      <c r="G2190">
        <f>IF(Table1[[#This Row],[Dependents]]="Yes",1,0)</f>
        <v>0</v>
      </c>
      <c r="H2190">
        <v>16</v>
      </c>
      <c r="I2190" t="s">
        <v>13</v>
      </c>
      <c r="J2190" t="s">
        <v>23</v>
      </c>
      <c r="K2190" t="s">
        <v>16</v>
      </c>
      <c r="L2190" t="s">
        <v>13</v>
      </c>
      <c r="M2190" t="s">
        <v>17</v>
      </c>
      <c r="N2190">
        <v>84.95</v>
      </c>
      <c r="O2190">
        <v>1378.25</v>
      </c>
      <c r="P2190" t="s">
        <v>13</v>
      </c>
    </row>
    <row r="2191" spans="1:16" x14ac:dyDescent="0.25">
      <c r="A2191" t="s">
        <v>2998</v>
      </c>
      <c r="B2191" t="s">
        <v>19</v>
      </c>
      <c r="C2191">
        <v>0</v>
      </c>
      <c r="D2191" t="s">
        <v>13</v>
      </c>
      <c r="E2191">
        <f>IF(D2191="Yes",1,0)</f>
        <v>1</v>
      </c>
      <c r="F2191" t="s">
        <v>13</v>
      </c>
      <c r="G2191">
        <f>IF(Table1[[#This Row],[Dependents]]="Yes",1,0)</f>
        <v>1</v>
      </c>
      <c r="H2191">
        <v>34</v>
      </c>
      <c r="I2191" t="s">
        <v>13</v>
      </c>
      <c r="J2191" t="s">
        <v>23</v>
      </c>
      <c r="K2191" t="s">
        <v>16</v>
      </c>
      <c r="L2191" t="s">
        <v>13</v>
      </c>
      <c r="M2191" t="s">
        <v>27</v>
      </c>
      <c r="N2191">
        <v>84.05</v>
      </c>
      <c r="O2191">
        <v>2909.95</v>
      </c>
      <c r="P2191" t="s">
        <v>14</v>
      </c>
    </row>
    <row r="2192" spans="1:16" x14ac:dyDescent="0.25">
      <c r="A2192" t="s">
        <v>3004</v>
      </c>
      <c r="B2192" t="s">
        <v>19</v>
      </c>
      <c r="C2192">
        <v>0</v>
      </c>
      <c r="D2192" t="s">
        <v>13</v>
      </c>
      <c r="E2192">
        <f>IF(D2192="Yes",1,0)</f>
        <v>1</v>
      </c>
      <c r="F2192" t="s">
        <v>14</v>
      </c>
      <c r="G2192">
        <f>IF(Table1[[#This Row],[Dependents]]="Yes",1,0)</f>
        <v>0</v>
      </c>
      <c r="H2192">
        <v>47</v>
      </c>
      <c r="I2192" t="s">
        <v>13</v>
      </c>
      <c r="J2192" t="s">
        <v>14</v>
      </c>
      <c r="K2192" t="s">
        <v>20</v>
      </c>
      <c r="L2192" t="s">
        <v>14</v>
      </c>
      <c r="M2192" t="s">
        <v>21</v>
      </c>
      <c r="N2192">
        <v>19.899999999999999</v>
      </c>
      <c r="O2192">
        <v>942.95</v>
      </c>
      <c r="P2192" t="s">
        <v>14</v>
      </c>
    </row>
    <row r="2193" spans="1:16" x14ac:dyDescent="0.25">
      <c r="A2193" t="s">
        <v>2215</v>
      </c>
      <c r="B2193" t="s">
        <v>12</v>
      </c>
      <c r="C2193">
        <v>0</v>
      </c>
      <c r="D2193" t="s">
        <v>13</v>
      </c>
      <c r="E2193">
        <f>IF(D2193="Yes",1,0)</f>
        <v>1</v>
      </c>
      <c r="F2193" t="s">
        <v>14</v>
      </c>
      <c r="G2193">
        <f>IF(Table1[[#This Row],[Dependents]]="Yes",1,0)</f>
        <v>0</v>
      </c>
      <c r="H2193">
        <v>68</v>
      </c>
      <c r="I2193" t="s">
        <v>13</v>
      </c>
      <c r="J2193" t="s">
        <v>23</v>
      </c>
      <c r="K2193" t="s">
        <v>30</v>
      </c>
      <c r="L2193" t="s">
        <v>13</v>
      </c>
      <c r="M2193" t="s">
        <v>21</v>
      </c>
      <c r="N2193">
        <v>110.8</v>
      </c>
      <c r="O2193">
        <v>7553.6</v>
      </c>
      <c r="P2193" t="s">
        <v>14</v>
      </c>
    </row>
    <row r="2194" spans="1:16" x14ac:dyDescent="0.25">
      <c r="A2194" t="s">
        <v>2216</v>
      </c>
      <c r="B2194" t="s">
        <v>12</v>
      </c>
      <c r="C2194">
        <v>1</v>
      </c>
      <c r="D2194" t="s">
        <v>13</v>
      </c>
      <c r="E2194">
        <f>IF(D2194="Yes",1,0)</f>
        <v>1</v>
      </c>
      <c r="F2194" t="s">
        <v>14</v>
      </c>
      <c r="G2194">
        <f>IF(Table1[[#This Row],[Dependents]]="Yes",1,0)</f>
        <v>0</v>
      </c>
      <c r="H2194">
        <v>25</v>
      </c>
      <c r="I2194" t="s">
        <v>13</v>
      </c>
      <c r="J2194" t="s">
        <v>23</v>
      </c>
      <c r="K2194" t="s">
        <v>16</v>
      </c>
      <c r="L2194" t="s">
        <v>13</v>
      </c>
      <c r="M2194" t="s">
        <v>17</v>
      </c>
      <c r="N2194">
        <v>69.3</v>
      </c>
      <c r="O2194">
        <v>1813.1</v>
      </c>
      <c r="P2194" t="s">
        <v>14</v>
      </c>
    </row>
    <row r="2195" spans="1:16" x14ac:dyDescent="0.25">
      <c r="A2195" t="s">
        <v>2217</v>
      </c>
      <c r="B2195" t="s">
        <v>12</v>
      </c>
      <c r="C2195">
        <v>1</v>
      </c>
      <c r="D2195" t="s">
        <v>13</v>
      </c>
      <c r="E2195">
        <f>IF(D2195="Yes",1,0)</f>
        <v>1</v>
      </c>
      <c r="F2195" t="s">
        <v>14</v>
      </c>
      <c r="G2195">
        <f>IF(Table1[[#This Row],[Dependents]]="Yes",1,0)</f>
        <v>0</v>
      </c>
      <c r="H2195">
        <v>67</v>
      </c>
      <c r="I2195" t="s">
        <v>13</v>
      </c>
      <c r="J2195" t="s">
        <v>23</v>
      </c>
      <c r="K2195" t="s">
        <v>20</v>
      </c>
      <c r="L2195" t="s">
        <v>13</v>
      </c>
      <c r="M2195" t="s">
        <v>17</v>
      </c>
      <c r="N2195">
        <v>105.6</v>
      </c>
      <c r="O2195">
        <v>7112.15</v>
      </c>
      <c r="P2195" t="s">
        <v>14</v>
      </c>
    </row>
    <row r="2196" spans="1:16" x14ac:dyDescent="0.25">
      <c r="A2196" t="s">
        <v>3006</v>
      </c>
      <c r="B2196" t="s">
        <v>19</v>
      </c>
      <c r="C2196">
        <v>1</v>
      </c>
      <c r="D2196" t="s">
        <v>14</v>
      </c>
      <c r="E2196">
        <f>IF(D2196="Yes",1,0)</f>
        <v>0</v>
      </c>
      <c r="F2196" t="s">
        <v>14</v>
      </c>
      <c r="G2196">
        <f>IF(Table1[[#This Row],[Dependents]]="Yes",1,0)</f>
        <v>0</v>
      </c>
      <c r="H2196">
        <v>24</v>
      </c>
      <c r="I2196" t="s">
        <v>13</v>
      </c>
      <c r="J2196" t="s">
        <v>23</v>
      </c>
      <c r="K2196" t="s">
        <v>16</v>
      </c>
      <c r="L2196" t="s">
        <v>13</v>
      </c>
      <c r="M2196" t="s">
        <v>17</v>
      </c>
      <c r="N2196">
        <v>80.5</v>
      </c>
      <c r="O2196">
        <v>2088.4499999999998</v>
      </c>
      <c r="P2196" t="s">
        <v>14</v>
      </c>
    </row>
    <row r="2197" spans="1:16" x14ac:dyDescent="0.25">
      <c r="A2197" t="s">
        <v>3010</v>
      </c>
      <c r="B2197" t="s">
        <v>19</v>
      </c>
      <c r="C2197">
        <v>0</v>
      </c>
      <c r="D2197" t="s">
        <v>14</v>
      </c>
      <c r="E2197">
        <f>IF(D2197="Yes",1,0)</f>
        <v>0</v>
      </c>
      <c r="F2197" t="s">
        <v>14</v>
      </c>
      <c r="G2197">
        <f>IF(Table1[[#This Row],[Dependents]]="Yes",1,0)</f>
        <v>0</v>
      </c>
      <c r="H2197">
        <v>21</v>
      </c>
      <c r="I2197" t="s">
        <v>13</v>
      </c>
      <c r="J2197" t="s">
        <v>23</v>
      </c>
      <c r="K2197" t="s">
        <v>16</v>
      </c>
      <c r="L2197" t="s">
        <v>14</v>
      </c>
      <c r="M2197" t="s">
        <v>27</v>
      </c>
      <c r="N2197">
        <v>103.85</v>
      </c>
      <c r="O2197">
        <v>2215</v>
      </c>
      <c r="P2197" t="s">
        <v>14</v>
      </c>
    </row>
    <row r="2198" spans="1:16" x14ac:dyDescent="0.25">
      <c r="A2198" t="s">
        <v>3013</v>
      </c>
      <c r="B2198" t="s">
        <v>19</v>
      </c>
      <c r="C2198">
        <v>1</v>
      </c>
      <c r="D2198" t="s">
        <v>13</v>
      </c>
      <c r="E2198">
        <f>IF(D2198="Yes",1,0)</f>
        <v>1</v>
      </c>
      <c r="F2198" t="s">
        <v>14</v>
      </c>
      <c r="G2198">
        <f>IF(Table1[[#This Row],[Dependents]]="Yes",1,0)</f>
        <v>0</v>
      </c>
      <c r="H2198">
        <v>71</v>
      </c>
      <c r="I2198" t="s">
        <v>13</v>
      </c>
      <c r="J2198" t="s">
        <v>14</v>
      </c>
      <c r="K2198" t="s">
        <v>30</v>
      </c>
      <c r="L2198" t="s">
        <v>14</v>
      </c>
      <c r="M2198" t="s">
        <v>21</v>
      </c>
      <c r="N2198">
        <v>24.85</v>
      </c>
      <c r="O2198">
        <v>1901</v>
      </c>
      <c r="P2198" t="s">
        <v>14</v>
      </c>
    </row>
    <row r="2199" spans="1:16" x14ac:dyDescent="0.25">
      <c r="A2199" t="s">
        <v>2221</v>
      </c>
      <c r="B2199" t="s">
        <v>12</v>
      </c>
      <c r="C2199">
        <v>1</v>
      </c>
      <c r="D2199" t="s">
        <v>14</v>
      </c>
      <c r="E2199">
        <f>IF(D2199="Yes",1,0)</f>
        <v>0</v>
      </c>
      <c r="F2199" t="s">
        <v>14</v>
      </c>
      <c r="G2199">
        <f>IF(Table1[[#This Row],[Dependents]]="Yes",1,0)</f>
        <v>0</v>
      </c>
      <c r="H2199">
        <v>2</v>
      </c>
      <c r="I2199" t="s">
        <v>14</v>
      </c>
      <c r="J2199" t="s">
        <v>15</v>
      </c>
      <c r="K2199" t="s">
        <v>16</v>
      </c>
      <c r="L2199" t="s">
        <v>13</v>
      </c>
      <c r="M2199" t="s">
        <v>17</v>
      </c>
      <c r="N2199">
        <v>30.4</v>
      </c>
      <c r="O2199">
        <v>78.650000000000006</v>
      </c>
      <c r="P2199" t="s">
        <v>13</v>
      </c>
    </row>
    <row r="2200" spans="1:16" x14ac:dyDescent="0.25">
      <c r="A2200" t="s">
        <v>2222</v>
      </c>
      <c r="B2200" t="s">
        <v>12</v>
      </c>
      <c r="C2200">
        <v>0</v>
      </c>
      <c r="D2200" t="s">
        <v>14</v>
      </c>
      <c r="E2200">
        <f>IF(D2200="Yes",1,0)</f>
        <v>0</v>
      </c>
      <c r="F2200" t="s">
        <v>14</v>
      </c>
      <c r="G2200">
        <f>IF(Table1[[#This Row],[Dependents]]="Yes",1,0)</f>
        <v>0</v>
      </c>
      <c r="H2200">
        <v>1</v>
      </c>
      <c r="I2200" t="s">
        <v>13</v>
      </c>
      <c r="J2200" t="s">
        <v>15</v>
      </c>
      <c r="K2200" t="s">
        <v>16</v>
      </c>
      <c r="L2200" t="s">
        <v>13</v>
      </c>
      <c r="M2200" t="s">
        <v>27</v>
      </c>
      <c r="N2200">
        <v>45.4</v>
      </c>
      <c r="O2200">
        <v>45.4</v>
      </c>
      <c r="P2200" t="s">
        <v>13</v>
      </c>
    </row>
    <row r="2201" spans="1:16" x14ac:dyDescent="0.25">
      <c r="A2201" t="s">
        <v>2223</v>
      </c>
      <c r="B2201" t="s">
        <v>12</v>
      </c>
      <c r="C2201">
        <v>0</v>
      </c>
      <c r="D2201" t="s">
        <v>13</v>
      </c>
      <c r="E2201">
        <f>IF(D2201="Yes",1,0)</f>
        <v>1</v>
      </c>
      <c r="F2201" t="s">
        <v>14</v>
      </c>
      <c r="G2201">
        <f>IF(Table1[[#This Row],[Dependents]]="Yes",1,0)</f>
        <v>0</v>
      </c>
      <c r="H2201">
        <v>61</v>
      </c>
      <c r="I2201" t="s">
        <v>13</v>
      </c>
      <c r="J2201" t="s">
        <v>23</v>
      </c>
      <c r="K2201" t="s">
        <v>20</v>
      </c>
      <c r="L2201" t="s">
        <v>13</v>
      </c>
      <c r="M2201" t="s">
        <v>21</v>
      </c>
      <c r="N2201">
        <v>103.3</v>
      </c>
      <c r="O2201">
        <v>6518.35</v>
      </c>
      <c r="P2201" t="s">
        <v>14</v>
      </c>
    </row>
    <row r="2202" spans="1:16" x14ac:dyDescent="0.25">
      <c r="A2202" t="s">
        <v>2224</v>
      </c>
      <c r="B2202" t="s">
        <v>12</v>
      </c>
      <c r="C2202">
        <v>0</v>
      </c>
      <c r="D2202" t="s">
        <v>13</v>
      </c>
      <c r="E2202">
        <f>IF(D2202="Yes",1,0)</f>
        <v>1</v>
      </c>
      <c r="F2202" t="s">
        <v>14</v>
      </c>
      <c r="G2202">
        <f>IF(Table1[[#This Row],[Dependents]]="Yes",1,0)</f>
        <v>0</v>
      </c>
      <c r="H2202">
        <v>32</v>
      </c>
      <c r="I2202" t="s">
        <v>13</v>
      </c>
      <c r="J2202" t="s">
        <v>23</v>
      </c>
      <c r="K2202" t="s">
        <v>16</v>
      </c>
      <c r="L2202" t="s">
        <v>14</v>
      </c>
      <c r="M2202" t="s">
        <v>21</v>
      </c>
      <c r="N2202">
        <v>84.15</v>
      </c>
      <c r="O2202">
        <v>2585.9499999999998</v>
      </c>
      <c r="P2202" t="s">
        <v>13</v>
      </c>
    </row>
    <row r="2203" spans="1:16" x14ac:dyDescent="0.25">
      <c r="A2203" t="s">
        <v>2225</v>
      </c>
      <c r="B2203" t="s">
        <v>12</v>
      </c>
      <c r="C2203">
        <v>0</v>
      </c>
      <c r="D2203" t="s">
        <v>14</v>
      </c>
      <c r="E2203">
        <f>IF(D2203="Yes",1,0)</f>
        <v>0</v>
      </c>
      <c r="F2203" t="s">
        <v>14</v>
      </c>
      <c r="G2203">
        <f>IF(Table1[[#This Row],[Dependents]]="Yes",1,0)</f>
        <v>0</v>
      </c>
      <c r="H2203">
        <v>3</v>
      </c>
      <c r="I2203" t="s">
        <v>13</v>
      </c>
      <c r="J2203" t="s">
        <v>14</v>
      </c>
      <c r="K2203" t="s">
        <v>16</v>
      </c>
      <c r="L2203" t="s">
        <v>14</v>
      </c>
      <c r="M2203" t="s">
        <v>17</v>
      </c>
      <c r="N2203">
        <v>19.75</v>
      </c>
      <c r="O2203">
        <v>58.85</v>
      </c>
      <c r="P2203" t="s">
        <v>13</v>
      </c>
    </row>
    <row r="2204" spans="1:16" x14ac:dyDescent="0.25">
      <c r="A2204" t="s">
        <v>2226</v>
      </c>
      <c r="B2204" t="s">
        <v>12</v>
      </c>
      <c r="C2204">
        <v>0</v>
      </c>
      <c r="D2204" t="s">
        <v>14</v>
      </c>
      <c r="E2204">
        <f>IF(D2204="Yes",1,0)</f>
        <v>0</v>
      </c>
      <c r="F2204" t="s">
        <v>14</v>
      </c>
      <c r="G2204">
        <f>IF(Table1[[#This Row],[Dependents]]="Yes",1,0)</f>
        <v>0</v>
      </c>
      <c r="H2204">
        <v>5</v>
      </c>
      <c r="I2204" t="s">
        <v>13</v>
      </c>
      <c r="J2204" t="s">
        <v>23</v>
      </c>
      <c r="K2204" t="s">
        <v>16</v>
      </c>
      <c r="L2204" t="s">
        <v>13</v>
      </c>
      <c r="M2204" t="s">
        <v>25</v>
      </c>
      <c r="N2204">
        <v>85.4</v>
      </c>
      <c r="O2204">
        <v>425.9</v>
      </c>
      <c r="P2204" t="s">
        <v>13</v>
      </c>
    </row>
    <row r="2205" spans="1:16" x14ac:dyDescent="0.25">
      <c r="A2205" t="s">
        <v>3015</v>
      </c>
      <c r="B2205" t="s">
        <v>19</v>
      </c>
      <c r="C2205">
        <v>1</v>
      </c>
      <c r="D2205" t="s">
        <v>13</v>
      </c>
      <c r="E2205">
        <f>IF(D2205="Yes",1,0)</f>
        <v>1</v>
      </c>
      <c r="F2205" t="s">
        <v>14</v>
      </c>
      <c r="G2205">
        <f>IF(Table1[[#This Row],[Dependents]]="Yes",1,0)</f>
        <v>0</v>
      </c>
      <c r="H2205">
        <v>7</v>
      </c>
      <c r="I2205" t="s">
        <v>13</v>
      </c>
      <c r="J2205" t="s">
        <v>23</v>
      </c>
      <c r="K2205" t="s">
        <v>16</v>
      </c>
      <c r="L2205" t="s">
        <v>13</v>
      </c>
      <c r="M2205" t="s">
        <v>17</v>
      </c>
      <c r="N2205">
        <v>89</v>
      </c>
      <c r="O2205">
        <v>605.45000000000005</v>
      </c>
      <c r="P2205" t="s">
        <v>14</v>
      </c>
    </row>
    <row r="2206" spans="1:16" x14ac:dyDescent="0.25">
      <c r="A2206" t="s">
        <v>3017</v>
      </c>
      <c r="B2206" t="s">
        <v>19</v>
      </c>
      <c r="C2206">
        <v>0</v>
      </c>
      <c r="D2206" t="s">
        <v>13</v>
      </c>
      <c r="E2206">
        <f>IF(D2206="Yes",1,0)</f>
        <v>1</v>
      </c>
      <c r="F2206" t="s">
        <v>14</v>
      </c>
      <c r="G2206">
        <f>IF(Table1[[#This Row],[Dependents]]="Yes",1,0)</f>
        <v>0</v>
      </c>
      <c r="H2206">
        <v>65</v>
      </c>
      <c r="I2206" t="s">
        <v>13</v>
      </c>
      <c r="J2206" t="s">
        <v>15</v>
      </c>
      <c r="K2206" t="s">
        <v>30</v>
      </c>
      <c r="L2206" t="s">
        <v>14</v>
      </c>
      <c r="M2206" t="s">
        <v>21</v>
      </c>
      <c r="N2206">
        <v>76.150000000000006</v>
      </c>
      <c r="O2206">
        <v>4929.55</v>
      </c>
      <c r="P2206" t="s">
        <v>14</v>
      </c>
    </row>
    <row r="2207" spans="1:16" x14ac:dyDescent="0.25">
      <c r="A2207" t="s">
        <v>2229</v>
      </c>
      <c r="B2207" t="s">
        <v>12</v>
      </c>
      <c r="C2207">
        <v>0</v>
      </c>
      <c r="D2207" t="s">
        <v>14</v>
      </c>
      <c r="E2207">
        <f>IF(D2207="Yes",1,0)</f>
        <v>0</v>
      </c>
      <c r="F2207" t="s">
        <v>13</v>
      </c>
      <c r="G2207">
        <f>IF(Table1[[#This Row],[Dependents]]="Yes",1,0)</f>
        <v>1</v>
      </c>
      <c r="H2207">
        <v>67</v>
      </c>
      <c r="I2207" t="s">
        <v>13</v>
      </c>
      <c r="J2207" t="s">
        <v>23</v>
      </c>
      <c r="K2207" t="s">
        <v>20</v>
      </c>
      <c r="L2207" t="s">
        <v>13</v>
      </c>
      <c r="M2207" t="s">
        <v>21</v>
      </c>
      <c r="N2207">
        <v>106.6</v>
      </c>
      <c r="O2207">
        <v>7244.7</v>
      </c>
      <c r="P2207" t="s">
        <v>14</v>
      </c>
    </row>
    <row r="2208" spans="1:16" x14ac:dyDescent="0.25">
      <c r="A2208" t="s">
        <v>3018</v>
      </c>
      <c r="B2208" t="s">
        <v>19</v>
      </c>
      <c r="C2208">
        <v>0</v>
      </c>
      <c r="D2208" t="s">
        <v>14</v>
      </c>
      <c r="E2208">
        <f>IF(D2208="Yes",1,0)</f>
        <v>0</v>
      </c>
      <c r="F2208" t="s">
        <v>14</v>
      </c>
      <c r="G2208">
        <f>IF(Table1[[#This Row],[Dependents]]="Yes",1,0)</f>
        <v>0</v>
      </c>
      <c r="H2208">
        <v>27</v>
      </c>
      <c r="I2208" t="s">
        <v>13</v>
      </c>
      <c r="J2208" t="s">
        <v>14</v>
      </c>
      <c r="K2208" t="s">
        <v>20</v>
      </c>
      <c r="L2208" t="s">
        <v>14</v>
      </c>
      <c r="M2208" t="s">
        <v>27</v>
      </c>
      <c r="N2208">
        <v>20.3</v>
      </c>
      <c r="O2208">
        <v>595.04999999999995</v>
      </c>
      <c r="P2208" t="s">
        <v>14</v>
      </c>
    </row>
    <row r="2209" spans="1:16" x14ac:dyDescent="0.25">
      <c r="A2209" t="s">
        <v>3021</v>
      </c>
      <c r="B2209" t="s">
        <v>19</v>
      </c>
      <c r="C2209">
        <v>0</v>
      </c>
      <c r="D2209" t="s">
        <v>14</v>
      </c>
      <c r="E2209">
        <f>IF(D2209="Yes",1,0)</f>
        <v>0</v>
      </c>
      <c r="F2209" t="s">
        <v>14</v>
      </c>
      <c r="G2209">
        <f>IF(Table1[[#This Row],[Dependents]]="Yes",1,0)</f>
        <v>0</v>
      </c>
      <c r="H2209">
        <v>11</v>
      </c>
      <c r="I2209" t="s">
        <v>13</v>
      </c>
      <c r="J2209" t="s">
        <v>15</v>
      </c>
      <c r="K2209" t="s">
        <v>16</v>
      </c>
      <c r="L2209" t="s">
        <v>14</v>
      </c>
      <c r="M2209" t="s">
        <v>25</v>
      </c>
      <c r="N2209">
        <v>45.2</v>
      </c>
      <c r="O2209">
        <v>492</v>
      </c>
      <c r="P2209" t="s">
        <v>14</v>
      </c>
    </row>
    <row r="2210" spans="1:16" x14ac:dyDescent="0.25">
      <c r="A2210" t="s">
        <v>2232</v>
      </c>
      <c r="B2210" t="s">
        <v>12</v>
      </c>
      <c r="C2210">
        <v>0</v>
      </c>
      <c r="D2210" t="s">
        <v>14</v>
      </c>
      <c r="E2210">
        <f>IF(D2210="Yes",1,0)</f>
        <v>0</v>
      </c>
      <c r="F2210" t="s">
        <v>13</v>
      </c>
      <c r="G2210">
        <f>IF(Table1[[#This Row],[Dependents]]="Yes",1,0)</f>
        <v>1</v>
      </c>
      <c r="H2210">
        <v>17</v>
      </c>
      <c r="I2210" t="s">
        <v>13</v>
      </c>
      <c r="J2210" t="s">
        <v>15</v>
      </c>
      <c r="K2210" t="s">
        <v>20</v>
      </c>
      <c r="L2210" t="s">
        <v>13</v>
      </c>
      <c r="M2210" t="s">
        <v>27</v>
      </c>
      <c r="N2210">
        <v>55.85</v>
      </c>
      <c r="O2210">
        <v>937.5</v>
      </c>
      <c r="P2210" t="s">
        <v>13</v>
      </c>
    </row>
    <row r="2211" spans="1:16" x14ac:dyDescent="0.25">
      <c r="A2211" t="s">
        <v>3022</v>
      </c>
      <c r="B2211" t="s">
        <v>19</v>
      </c>
      <c r="C2211">
        <v>0</v>
      </c>
      <c r="D2211" t="s">
        <v>13</v>
      </c>
      <c r="E2211">
        <f>IF(D2211="Yes",1,0)</f>
        <v>1</v>
      </c>
      <c r="F2211" t="s">
        <v>13</v>
      </c>
      <c r="G2211">
        <f>IF(Table1[[#This Row],[Dependents]]="Yes",1,0)</f>
        <v>1</v>
      </c>
      <c r="H2211">
        <v>39</v>
      </c>
      <c r="I2211" t="s">
        <v>13</v>
      </c>
      <c r="J2211" t="s">
        <v>14</v>
      </c>
      <c r="K2211" t="s">
        <v>30</v>
      </c>
      <c r="L2211" t="s">
        <v>14</v>
      </c>
      <c r="M2211" t="s">
        <v>27</v>
      </c>
      <c r="N2211">
        <v>25.2</v>
      </c>
      <c r="O2211">
        <v>987.95</v>
      </c>
      <c r="P2211" t="s">
        <v>14</v>
      </c>
    </row>
    <row r="2212" spans="1:16" x14ac:dyDescent="0.25">
      <c r="A2212" t="s">
        <v>3024</v>
      </c>
      <c r="B2212" t="s">
        <v>19</v>
      </c>
      <c r="C2212">
        <v>1</v>
      </c>
      <c r="D2212" t="s">
        <v>14</v>
      </c>
      <c r="E2212">
        <f>IF(D2212="Yes",1,0)</f>
        <v>0</v>
      </c>
      <c r="F2212" t="s">
        <v>14</v>
      </c>
      <c r="G2212">
        <f>IF(Table1[[#This Row],[Dependents]]="Yes",1,0)</f>
        <v>0</v>
      </c>
      <c r="H2212">
        <v>2</v>
      </c>
      <c r="I2212" t="s">
        <v>13</v>
      </c>
      <c r="J2212" t="s">
        <v>15</v>
      </c>
      <c r="K2212" t="s">
        <v>16</v>
      </c>
      <c r="L2212" t="s">
        <v>14</v>
      </c>
      <c r="M2212" t="s">
        <v>27</v>
      </c>
      <c r="N2212">
        <v>49.95</v>
      </c>
      <c r="O2212">
        <v>107.1</v>
      </c>
      <c r="P2212" t="s">
        <v>14</v>
      </c>
    </row>
    <row r="2213" spans="1:16" x14ac:dyDescent="0.25">
      <c r="A2213" t="s">
        <v>2235</v>
      </c>
      <c r="B2213" t="s">
        <v>12</v>
      </c>
      <c r="C2213">
        <v>0</v>
      </c>
      <c r="D2213" t="s">
        <v>14</v>
      </c>
      <c r="E2213">
        <f>IF(D2213="Yes",1,0)</f>
        <v>0</v>
      </c>
      <c r="F2213" t="s">
        <v>14</v>
      </c>
      <c r="G2213">
        <f>IF(Table1[[#This Row],[Dependents]]="Yes",1,0)</f>
        <v>0</v>
      </c>
      <c r="H2213">
        <v>37</v>
      </c>
      <c r="I2213" t="s">
        <v>13</v>
      </c>
      <c r="J2213" t="s">
        <v>23</v>
      </c>
      <c r="K2213" t="s">
        <v>16</v>
      </c>
      <c r="L2213" t="s">
        <v>13</v>
      </c>
      <c r="M2213" t="s">
        <v>17</v>
      </c>
      <c r="N2213">
        <v>100.05</v>
      </c>
      <c r="O2213">
        <v>3810.55</v>
      </c>
      <c r="P2213" t="s">
        <v>14</v>
      </c>
    </row>
    <row r="2214" spans="1:16" x14ac:dyDescent="0.25">
      <c r="A2214" t="s">
        <v>2236</v>
      </c>
      <c r="B2214" t="s">
        <v>12</v>
      </c>
      <c r="C2214">
        <v>0</v>
      </c>
      <c r="D2214" t="s">
        <v>14</v>
      </c>
      <c r="E2214">
        <f>IF(D2214="Yes",1,0)</f>
        <v>0</v>
      </c>
      <c r="F2214" t="s">
        <v>14</v>
      </c>
      <c r="G2214">
        <f>IF(Table1[[#This Row],[Dependents]]="Yes",1,0)</f>
        <v>0</v>
      </c>
      <c r="H2214">
        <v>21</v>
      </c>
      <c r="I2214" t="s">
        <v>13</v>
      </c>
      <c r="J2214" t="s">
        <v>23</v>
      </c>
      <c r="K2214" t="s">
        <v>16</v>
      </c>
      <c r="L2214" t="s">
        <v>13</v>
      </c>
      <c r="M2214" t="s">
        <v>17</v>
      </c>
      <c r="N2214">
        <v>68.650000000000006</v>
      </c>
      <c r="O2214">
        <v>1493.2</v>
      </c>
      <c r="P2214" t="s">
        <v>14</v>
      </c>
    </row>
    <row r="2215" spans="1:16" x14ac:dyDescent="0.25">
      <c r="A2215" t="s">
        <v>3025</v>
      </c>
      <c r="B2215" t="s">
        <v>19</v>
      </c>
      <c r="C2215">
        <v>0</v>
      </c>
      <c r="D2215" t="s">
        <v>13</v>
      </c>
      <c r="E2215">
        <f>IF(D2215="Yes",1,0)</f>
        <v>1</v>
      </c>
      <c r="F2215" t="s">
        <v>14</v>
      </c>
      <c r="G2215">
        <f>IF(Table1[[#This Row],[Dependents]]="Yes",1,0)</f>
        <v>0</v>
      </c>
      <c r="H2215">
        <v>65</v>
      </c>
      <c r="I2215" t="s">
        <v>13</v>
      </c>
      <c r="J2215" t="s">
        <v>15</v>
      </c>
      <c r="K2215" t="s">
        <v>20</v>
      </c>
      <c r="L2215" t="s">
        <v>14</v>
      </c>
      <c r="M2215" t="s">
        <v>25</v>
      </c>
      <c r="N2215">
        <v>67.05</v>
      </c>
      <c r="O2215">
        <v>4309.55</v>
      </c>
      <c r="P2215" t="s">
        <v>14</v>
      </c>
    </row>
    <row r="2216" spans="1:16" x14ac:dyDescent="0.25">
      <c r="A2216" t="s">
        <v>2238</v>
      </c>
      <c r="B2216" t="s">
        <v>12</v>
      </c>
      <c r="C2216">
        <v>0</v>
      </c>
      <c r="D2216" t="s">
        <v>14</v>
      </c>
      <c r="E2216">
        <f>IF(D2216="Yes",1,0)</f>
        <v>0</v>
      </c>
      <c r="F2216" t="s">
        <v>14</v>
      </c>
      <c r="G2216">
        <f>IF(Table1[[#This Row],[Dependents]]="Yes",1,0)</f>
        <v>0</v>
      </c>
      <c r="H2216">
        <v>10</v>
      </c>
      <c r="I2216" t="s">
        <v>13</v>
      </c>
      <c r="J2216" t="s">
        <v>23</v>
      </c>
      <c r="K2216" t="s">
        <v>16</v>
      </c>
      <c r="L2216" t="s">
        <v>13</v>
      </c>
      <c r="M2216" t="s">
        <v>27</v>
      </c>
      <c r="N2216">
        <v>75.75</v>
      </c>
      <c r="O2216">
        <v>777.3</v>
      </c>
      <c r="P2216" t="s">
        <v>14</v>
      </c>
    </row>
    <row r="2217" spans="1:16" x14ac:dyDescent="0.25">
      <c r="A2217" t="s">
        <v>3026</v>
      </c>
      <c r="B2217" t="s">
        <v>19</v>
      </c>
      <c r="C2217">
        <v>0</v>
      </c>
      <c r="D2217" t="s">
        <v>13</v>
      </c>
      <c r="E2217">
        <f>IF(D2217="Yes",1,0)</f>
        <v>1</v>
      </c>
      <c r="F2217" t="s">
        <v>13</v>
      </c>
      <c r="G2217">
        <f>IF(Table1[[#This Row],[Dependents]]="Yes",1,0)</f>
        <v>1</v>
      </c>
      <c r="H2217">
        <v>72</v>
      </c>
      <c r="I2217" t="s">
        <v>13</v>
      </c>
      <c r="J2217" t="s">
        <v>23</v>
      </c>
      <c r="K2217" t="s">
        <v>30</v>
      </c>
      <c r="L2217" t="s">
        <v>14</v>
      </c>
      <c r="M2217" t="s">
        <v>25</v>
      </c>
      <c r="N2217">
        <v>110.9</v>
      </c>
      <c r="O2217">
        <v>7922.75</v>
      </c>
      <c r="P2217" t="s">
        <v>14</v>
      </c>
    </row>
    <row r="2218" spans="1:16" x14ac:dyDescent="0.25">
      <c r="A2218" t="s">
        <v>3027</v>
      </c>
      <c r="B2218" t="s">
        <v>19</v>
      </c>
      <c r="C2218">
        <v>0</v>
      </c>
      <c r="D2218" t="s">
        <v>14</v>
      </c>
      <c r="E2218">
        <f>IF(D2218="Yes",1,0)</f>
        <v>0</v>
      </c>
      <c r="F2218" t="s">
        <v>14</v>
      </c>
      <c r="G2218">
        <f>IF(Table1[[#This Row],[Dependents]]="Yes",1,0)</f>
        <v>0</v>
      </c>
      <c r="H2218">
        <v>6</v>
      </c>
      <c r="I2218" t="s">
        <v>13</v>
      </c>
      <c r="J2218" t="s">
        <v>23</v>
      </c>
      <c r="K2218" t="s">
        <v>16</v>
      </c>
      <c r="L2218" t="s">
        <v>13</v>
      </c>
      <c r="M2218" t="s">
        <v>21</v>
      </c>
      <c r="N2218">
        <v>87.95</v>
      </c>
      <c r="O2218">
        <v>522.35</v>
      </c>
      <c r="P2218" t="s">
        <v>14</v>
      </c>
    </row>
    <row r="2219" spans="1:16" x14ac:dyDescent="0.25">
      <c r="A2219" t="s">
        <v>2241</v>
      </c>
      <c r="B2219" t="s">
        <v>12</v>
      </c>
      <c r="C2219">
        <v>0</v>
      </c>
      <c r="D2219" t="s">
        <v>13</v>
      </c>
      <c r="E2219">
        <f>IF(D2219="Yes",1,0)</f>
        <v>1</v>
      </c>
      <c r="F2219" t="s">
        <v>13</v>
      </c>
      <c r="G2219">
        <f>IF(Table1[[#This Row],[Dependents]]="Yes",1,0)</f>
        <v>1</v>
      </c>
      <c r="H2219">
        <v>61</v>
      </c>
      <c r="I2219" t="s">
        <v>13</v>
      </c>
      <c r="J2219" t="s">
        <v>15</v>
      </c>
      <c r="K2219" t="s">
        <v>20</v>
      </c>
      <c r="L2219" t="s">
        <v>13</v>
      </c>
      <c r="M2219" t="s">
        <v>17</v>
      </c>
      <c r="N2219">
        <v>79.400000000000006</v>
      </c>
      <c r="O2219">
        <v>4820.55</v>
      </c>
      <c r="P2219" t="s">
        <v>14</v>
      </c>
    </row>
    <row r="2220" spans="1:16" x14ac:dyDescent="0.25">
      <c r="A2220" t="s">
        <v>2242</v>
      </c>
      <c r="B2220" t="s">
        <v>12</v>
      </c>
      <c r="C2220">
        <v>0</v>
      </c>
      <c r="D2220" t="s">
        <v>14</v>
      </c>
      <c r="E2220">
        <f>IF(D2220="Yes",1,0)</f>
        <v>0</v>
      </c>
      <c r="F2220" t="s">
        <v>14</v>
      </c>
      <c r="G2220">
        <f>IF(Table1[[#This Row],[Dependents]]="Yes",1,0)</f>
        <v>0</v>
      </c>
      <c r="H2220">
        <v>52</v>
      </c>
      <c r="I2220" t="s">
        <v>14</v>
      </c>
      <c r="J2220" t="s">
        <v>15</v>
      </c>
      <c r="K2220" t="s">
        <v>30</v>
      </c>
      <c r="L2220" t="s">
        <v>13</v>
      </c>
      <c r="M2220" t="s">
        <v>21</v>
      </c>
      <c r="N2220">
        <v>58.75</v>
      </c>
      <c r="O2220">
        <v>3038.55</v>
      </c>
      <c r="P2220" t="s">
        <v>14</v>
      </c>
    </row>
    <row r="2221" spans="1:16" x14ac:dyDescent="0.25">
      <c r="A2221" t="s">
        <v>2243</v>
      </c>
      <c r="B2221" t="s">
        <v>12</v>
      </c>
      <c r="C2221">
        <v>0</v>
      </c>
      <c r="D2221" t="s">
        <v>13</v>
      </c>
      <c r="E2221">
        <f>IF(D2221="Yes",1,0)</f>
        <v>1</v>
      </c>
      <c r="F2221" t="s">
        <v>13</v>
      </c>
      <c r="G2221">
        <f>IF(Table1[[#This Row],[Dependents]]="Yes",1,0)</f>
        <v>1</v>
      </c>
      <c r="H2221">
        <v>35</v>
      </c>
      <c r="I2221" t="s">
        <v>13</v>
      </c>
      <c r="J2221" t="s">
        <v>15</v>
      </c>
      <c r="K2221" t="s">
        <v>16</v>
      </c>
      <c r="L2221" t="s">
        <v>13</v>
      </c>
      <c r="M2221" t="s">
        <v>25</v>
      </c>
      <c r="N2221">
        <v>59.45</v>
      </c>
      <c r="O2221">
        <v>2136.9</v>
      </c>
      <c r="P2221" t="s">
        <v>14</v>
      </c>
    </row>
    <row r="2222" spans="1:16" x14ac:dyDescent="0.25">
      <c r="A2222" t="s">
        <v>3029</v>
      </c>
      <c r="B2222" t="s">
        <v>19</v>
      </c>
      <c r="C2222">
        <v>0</v>
      </c>
      <c r="D2222" t="s">
        <v>13</v>
      </c>
      <c r="E2222">
        <f>IF(D2222="Yes",1,0)</f>
        <v>1</v>
      </c>
      <c r="F2222" t="s">
        <v>14</v>
      </c>
      <c r="G2222">
        <f>IF(Table1[[#This Row],[Dependents]]="Yes",1,0)</f>
        <v>0</v>
      </c>
      <c r="H2222">
        <v>61</v>
      </c>
      <c r="I2222" t="s">
        <v>14</v>
      </c>
      <c r="J2222" t="s">
        <v>15</v>
      </c>
      <c r="K2222" t="s">
        <v>30</v>
      </c>
      <c r="L2222" t="s">
        <v>13</v>
      </c>
      <c r="M2222" t="s">
        <v>27</v>
      </c>
      <c r="N2222">
        <v>62.15</v>
      </c>
      <c r="O2222">
        <v>3778.85</v>
      </c>
      <c r="P2222" t="s">
        <v>14</v>
      </c>
    </row>
    <row r="2223" spans="1:16" x14ac:dyDescent="0.25">
      <c r="A2223" t="s">
        <v>2245</v>
      </c>
      <c r="B2223" t="s">
        <v>12</v>
      </c>
      <c r="C2223">
        <v>0</v>
      </c>
      <c r="D2223" t="s">
        <v>14</v>
      </c>
      <c r="E2223">
        <f>IF(D2223="Yes",1,0)</f>
        <v>0</v>
      </c>
      <c r="F2223" t="s">
        <v>14</v>
      </c>
      <c r="G2223">
        <f>IF(Table1[[#This Row],[Dependents]]="Yes",1,0)</f>
        <v>0</v>
      </c>
      <c r="H2223">
        <v>6</v>
      </c>
      <c r="I2223" t="s">
        <v>13</v>
      </c>
      <c r="J2223" t="s">
        <v>15</v>
      </c>
      <c r="K2223" t="s">
        <v>16</v>
      </c>
      <c r="L2223" t="s">
        <v>14</v>
      </c>
      <c r="M2223" t="s">
        <v>17</v>
      </c>
      <c r="N2223">
        <v>56.25</v>
      </c>
      <c r="O2223">
        <v>389.1</v>
      </c>
      <c r="P2223" t="s">
        <v>13</v>
      </c>
    </row>
    <row r="2224" spans="1:16" x14ac:dyDescent="0.25">
      <c r="A2224" t="s">
        <v>2246</v>
      </c>
      <c r="B2224" t="s">
        <v>12</v>
      </c>
      <c r="C2224">
        <v>1</v>
      </c>
      <c r="D2224" t="s">
        <v>14</v>
      </c>
      <c r="E2224">
        <f>IF(D2224="Yes",1,0)</f>
        <v>0</v>
      </c>
      <c r="F2224" t="s">
        <v>14</v>
      </c>
      <c r="G2224">
        <f>IF(Table1[[#This Row],[Dependents]]="Yes",1,0)</f>
        <v>0</v>
      </c>
      <c r="H2224">
        <v>2</v>
      </c>
      <c r="I2224" t="s">
        <v>13</v>
      </c>
      <c r="J2224" t="s">
        <v>23</v>
      </c>
      <c r="K2224" t="s">
        <v>16</v>
      </c>
      <c r="L2224" t="s">
        <v>13</v>
      </c>
      <c r="M2224" t="s">
        <v>17</v>
      </c>
      <c r="N2224">
        <v>85.55</v>
      </c>
      <c r="O2224">
        <v>187.45</v>
      </c>
      <c r="P2224" t="s">
        <v>13</v>
      </c>
    </row>
    <row r="2225" spans="1:16" x14ac:dyDescent="0.25">
      <c r="A2225" t="s">
        <v>3031</v>
      </c>
      <c r="B2225" t="s">
        <v>19</v>
      </c>
      <c r="C2225">
        <v>0</v>
      </c>
      <c r="D2225" t="s">
        <v>13</v>
      </c>
      <c r="E2225">
        <f>IF(D2225="Yes",1,0)</f>
        <v>1</v>
      </c>
      <c r="F2225" t="s">
        <v>14</v>
      </c>
      <c r="G2225">
        <f>IF(Table1[[#This Row],[Dependents]]="Yes",1,0)</f>
        <v>0</v>
      </c>
      <c r="H2225">
        <v>72</v>
      </c>
      <c r="I2225" t="s">
        <v>13</v>
      </c>
      <c r="J2225" t="s">
        <v>23</v>
      </c>
      <c r="K2225" t="s">
        <v>30</v>
      </c>
      <c r="L2225" t="s">
        <v>14</v>
      </c>
      <c r="M2225" t="s">
        <v>21</v>
      </c>
      <c r="N2225">
        <v>115.15</v>
      </c>
      <c r="O2225">
        <v>8349.4500000000007</v>
      </c>
      <c r="P2225" t="s">
        <v>14</v>
      </c>
    </row>
    <row r="2226" spans="1:16" x14ac:dyDescent="0.25">
      <c r="A2226" t="s">
        <v>3035</v>
      </c>
      <c r="B2226" t="s">
        <v>19</v>
      </c>
      <c r="C2226">
        <v>0</v>
      </c>
      <c r="D2226" t="s">
        <v>13</v>
      </c>
      <c r="E2226">
        <f>IF(D2226="Yes",1,0)</f>
        <v>1</v>
      </c>
      <c r="F2226" t="s">
        <v>13</v>
      </c>
      <c r="G2226">
        <f>IF(Table1[[#This Row],[Dependents]]="Yes",1,0)</f>
        <v>1</v>
      </c>
      <c r="H2226">
        <v>61</v>
      </c>
      <c r="I2226" t="s">
        <v>13</v>
      </c>
      <c r="J2226" t="s">
        <v>14</v>
      </c>
      <c r="K2226" t="s">
        <v>20</v>
      </c>
      <c r="L2226" t="s">
        <v>14</v>
      </c>
      <c r="M2226" t="s">
        <v>27</v>
      </c>
      <c r="N2226">
        <v>20.399999999999999</v>
      </c>
      <c r="O2226">
        <v>1226.45</v>
      </c>
      <c r="P2226" t="s">
        <v>14</v>
      </c>
    </row>
    <row r="2227" spans="1:16" x14ac:dyDescent="0.25">
      <c r="A2227" t="s">
        <v>3036</v>
      </c>
      <c r="B2227" t="s">
        <v>19</v>
      </c>
      <c r="C2227">
        <v>0</v>
      </c>
      <c r="D2227" t="s">
        <v>13</v>
      </c>
      <c r="E2227">
        <f>IF(D2227="Yes",1,0)</f>
        <v>1</v>
      </c>
      <c r="F2227" t="s">
        <v>13</v>
      </c>
      <c r="G2227">
        <f>IF(Table1[[#This Row],[Dependents]]="Yes",1,0)</f>
        <v>1</v>
      </c>
      <c r="H2227">
        <v>18</v>
      </c>
      <c r="I2227" t="s">
        <v>13</v>
      </c>
      <c r="J2227" t="s">
        <v>14</v>
      </c>
      <c r="K2227" t="s">
        <v>20</v>
      </c>
      <c r="L2227" t="s">
        <v>14</v>
      </c>
      <c r="M2227" t="s">
        <v>21</v>
      </c>
      <c r="N2227">
        <v>19.8</v>
      </c>
      <c r="O2227">
        <v>342.3</v>
      </c>
      <c r="P2227" t="s">
        <v>14</v>
      </c>
    </row>
    <row r="2228" spans="1:16" x14ac:dyDescent="0.25">
      <c r="A2228" t="s">
        <v>3037</v>
      </c>
      <c r="B2228" t="s">
        <v>19</v>
      </c>
      <c r="C2228">
        <v>0</v>
      </c>
      <c r="D2228" t="s">
        <v>13</v>
      </c>
      <c r="E2228">
        <f>IF(D2228="Yes",1,0)</f>
        <v>1</v>
      </c>
      <c r="F2228" t="s">
        <v>13</v>
      </c>
      <c r="G2228">
        <f>IF(Table1[[#This Row],[Dependents]]="Yes",1,0)</f>
        <v>1</v>
      </c>
      <c r="H2228">
        <v>68</v>
      </c>
      <c r="I2228" t="s">
        <v>14</v>
      </c>
      <c r="J2228" t="s">
        <v>15</v>
      </c>
      <c r="K2228" t="s">
        <v>30</v>
      </c>
      <c r="L2228" t="s">
        <v>13</v>
      </c>
      <c r="M2228" t="s">
        <v>27</v>
      </c>
      <c r="N2228">
        <v>56.4</v>
      </c>
      <c r="O2228">
        <v>3948.45</v>
      </c>
      <c r="P2228" t="s">
        <v>14</v>
      </c>
    </row>
    <row r="2229" spans="1:16" x14ac:dyDescent="0.25">
      <c r="A2229" t="s">
        <v>3040</v>
      </c>
      <c r="B2229" t="s">
        <v>19</v>
      </c>
      <c r="C2229">
        <v>0</v>
      </c>
      <c r="D2229" t="s">
        <v>14</v>
      </c>
      <c r="E2229">
        <f>IF(D2229="Yes",1,0)</f>
        <v>0</v>
      </c>
      <c r="F2229" t="s">
        <v>13</v>
      </c>
      <c r="G2229">
        <f>IF(Table1[[#This Row],[Dependents]]="Yes",1,0)</f>
        <v>1</v>
      </c>
      <c r="H2229">
        <v>1</v>
      </c>
      <c r="I2229" t="s">
        <v>14</v>
      </c>
      <c r="J2229" t="s">
        <v>15</v>
      </c>
      <c r="K2229" t="s">
        <v>16</v>
      </c>
      <c r="L2229" t="s">
        <v>14</v>
      </c>
      <c r="M2229" t="s">
        <v>27</v>
      </c>
      <c r="N2229">
        <v>33.6</v>
      </c>
      <c r="O2229">
        <v>33.6</v>
      </c>
      <c r="P2229" t="s">
        <v>14</v>
      </c>
    </row>
    <row r="2230" spans="1:16" x14ac:dyDescent="0.25">
      <c r="A2230" t="s">
        <v>2252</v>
      </c>
      <c r="B2230" t="s">
        <v>12</v>
      </c>
      <c r="C2230">
        <v>0</v>
      </c>
      <c r="D2230" t="s">
        <v>14</v>
      </c>
      <c r="E2230">
        <f>IF(D2230="Yes",1,0)</f>
        <v>0</v>
      </c>
      <c r="F2230" t="s">
        <v>14</v>
      </c>
      <c r="G2230">
        <f>IF(Table1[[#This Row],[Dependents]]="Yes",1,0)</f>
        <v>0</v>
      </c>
      <c r="H2230">
        <v>8</v>
      </c>
      <c r="I2230" t="s">
        <v>13</v>
      </c>
      <c r="J2230" t="s">
        <v>23</v>
      </c>
      <c r="K2230" t="s">
        <v>16</v>
      </c>
      <c r="L2230" t="s">
        <v>13</v>
      </c>
      <c r="M2230" t="s">
        <v>17</v>
      </c>
      <c r="N2230">
        <v>87.05</v>
      </c>
      <c r="O2230">
        <v>762.1</v>
      </c>
      <c r="P2230" t="s">
        <v>13</v>
      </c>
    </row>
    <row r="2231" spans="1:16" x14ac:dyDescent="0.25">
      <c r="A2231" t="s">
        <v>2253</v>
      </c>
      <c r="B2231" t="s">
        <v>12</v>
      </c>
      <c r="C2231">
        <v>0</v>
      </c>
      <c r="D2231" t="s">
        <v>14</v>
      </c>
      <c r="E2231">
        <f>IF(D2231="Yes",1,0)</f>
        <v>0</v>
      </c>
      <c r="F2231" t="s">
        <v>14</v>
      </c>
      <c r="G2231">
        <f>IF(Table1[[#This Row],[Dependents]]="Yes",1,0)</f>
        <v>0</v>
      </c>
      <c r="H2231">
        <v>68</v>
      </c>
      <c r="I2231" t="s">
        <v>13</v>
      </c>
      <c r="J2231" t="s">
        <v>15</v>
      </c>
      <c r="K2231" t="s">
        <v>30</v>
      </c>
      <c r="L2231" t="s">
        <v>13</v>
      </c>
      <c r="M2231" t="s">
        <v>25</v>
      </c>
      <c r="N2231">
        <v>82.45</v>
      </c>
      <c r="O2231">
        <v>5646.6</v>
      </c>
      <c r="P2231" t="s">
        <v>14</v>
      </c>
    </row>
    <row r="2232" spans="1:16" x14ac:dyDescent="0.25">
      <c r="A2232" t="s">
        <v>3046</v>
      </c>
      <c r="B2232" t="s">
        <v>19</v>
      </c>
      <c r="C2232">
        <v>0</v>
      </c>
      <c r="D2232" t="s">
        <v>14</v>
      </c>
      <c r="E2232">
        <f>IF(D2232="Yes",1,0)</f>
        <v>0</v>
      </c>
      <c r="F2232" t="s">
        <v>14</v>
      </c>
      <c r="G2232">
        <f>IF(Table1[[#This Row],[Dependents]]="Yes",1,0)</f>
        <v>0</v>
      </c>
      <c r="H2232">
        <v>23</v>
      </c>
      <c r="I2232" t="s">
        <v>13</v>
      </c>
      <c r="J2232" t="s">
        <v>14</v>
      </c>
      <c r="K2232" t="s">
        <v>20</v>
      </c>
      <c r="L2232" t="s">
        <v>14</v>
      </c>
      <c r="M2232" t="s">
        <v>21</v>
      </c>
      <c r="N2232">
        <v>20.149999999999999</v>
      </c>
      <c r="O2232">
        <v>405.6</v>
      </c>
      <c r="P2232" t="s">
        <v>14</v>
      </c>
    </row>
    <row r="2233" spans="1:16" x14ac:dyDescent="0.25">
      <c r="A2233" t="s">
        <v>3053</v>
      </c>
      <c r="B2233" t="s">
        <v>19</v>
      </c>
      <c r="C2233">
        <v>0</v>
      </c>
      <c r="D2233" t="s">
        <v>13</v>
      </c>
      <c r="E2233">
        <f>IF(D2233="Yes",1,0)</f>
        <v>1</v>
      </c>
      <c r="F2233" t="s">
        <v>14</v>
      </c>
      <c r="G2233">
        <f>IF(Table1[[#This Row],[Dependents]]="Yes",1,0)</f>
        <v>0</v>
      </c>
      <c r="H2233">
        <v>10</v>
      </c>
      <c r="I2233" t="s">
        <v>13</v>
      </c>
      <c r="J2233" t="s">
        <v>14</v>
      </c>
      <c r="K2233" t="s">
        <v>20</v>
      </c>
      <c r="L2233" t="s">
        <v>14</v>
      </c>
      <c r="M2233" t="s">
        <v>21</v>
      </c>
      <c r="N2233">
        <v>19.600000000000001</v>
      </c>
      <c r="O2233">
        <v>189.45</v>
      </c>
      <c r="P2233" t="s">
        <v>14</v>
      </c>
    </row>
    <row r="2234" spans="1:16" x14ac:dyDescent="0.25">
      <c r="A2234" t="s">
        <v>2256</v>
      </c>
      <c r="B2234" t="s">
        <v>12</v>
      </c>
      <c r="C2234">
        <v>0</v>
      </c>
      <c r="D2234" t="s">
        <v>14</v>
      </c>
      <c r="E2234">
        <f>IF(D2234="Yes",1,0)</f>
        <v>0</v>
      </c>
      <c r="F2234" t="s">
        <v>14</v>
      </c>
      <c r="G2234">
        <f>IF(Table1[[#This Row],[Dependents]]="Yes",1,0)</f>
        <v>0</v>
      </c>
      <c r="H2234">
        <v>39</v>
      </c>
      <c r="I2234" t="s">
        <v>13</v>
      </c>
      <c r="J2234" t="s">
        <v>15</v>
      </c>
      <c r="K2234" t="s">
        <v>20</v>
      </c>
      <c r="L2234" t="s">
        <v>13</v>
      </c>
      <c r="M2234" t="s">
        <v>25</v>
      </c>
      <c r="N2234">
        <v>58.6</v>
      </c>
      <c r="O2234">
        <v>2224.5</v>
      </c>
      <c r="P2234" t="s">
        <v>14</v>
      </c>
    </row>
    <row r="2235" spans="1:16" x14ac:dyDescent="0.25">
      <c r="A2235" t="s">
        <v>3055</v>
      </c>
      <c r="B2235" t="s">
        <v>19</v>
      </c>
      <c r="C2235">
        <v>1</v>
      </c>
      <c r="D2235" t="s">
        <v>14</v>
      </c>
      <c r="E2235">
        <f>IF(D2235="Yes",1,0)</f>
        <v>0</v>
      </c>
      <c r="F2235" t="s">
        <v>14</v>
      </c>
      <c r="G2235">
        <f>IF(Table1[[#This Row],[Dependents]]="Yes",1,0)</f>
        <v>0</v>
      </c>
      <c r="H2235">
        <v>5</v>
      </c>
      <c r="I2235" t="s">
        <v>13</v>
      </c>
      <c r="J2235" t="s">
        <v>23</v>
      </c>
      <c r="K2235" t="s">
        <v>16</v>
      </c>
      <c r="L2235" t="s">
        <v>13</v>
      </c>
      <c r="M2235" t="s">
        <v>17</v>
      </c>
      <c r="N2235">
        <v>85.55</v>
      </c>
      <c r="O2235">
        <v>408.5</v>
      </c>
      <c r="P2235" t="s">
        <v>14</v>
      </c>
    </row>
    <row r="2236" spans="1:16" x14ac:dyDescent="0.25">
      <c r="A2236" t="s">
        <v>3056</v>
      </c>
      <c r="B2236" t="s">
        <v>19</v>
      </c>
      <c r="C2236">
        <v>0</v>
      </c>
      <c r="D2236" t="s">
        <v>14</v>
      </c>
      <c r="E2236">
        <f>IF(D2236="Yes",1,0)</f>
        <v>0</v>
      </c>
      <c r="F2236" t="s">
        <v>14</v>
      </c>
      <c r="G2236">
        <f>IF(Table1[[#This Row],[Dependents]]="Yes",1,0)</f>
        <v>0</v>
      </c>
      <c r="H2236">
        <v>21</v>
      </c>
      <c r="I2236" t="s">
        <v>14</v>
      </c>
      <c r="J2236" t="s">
        <v>15</v>
      </c>
      <c r="K2236" t="s">
        <v>16</v>
      </c>
      <c r="L2236" t="s">
        <v>13</v>
      </c>
      <c r="M2236" t="s">
        <v>27</v>
      </c>
      <c r="N2236">
        <v>43.55</v>
      </c>
      <c r="O2236">
        <v>1011.5</v>
      </c>
      <c r="P2236" t="s">
        <v>14</v>
      </c>
    </row>
    <row r="2237" spans="1:16" x14ac:dyDescent="0.25">
      <c r="A2237" t="s">
        <v>3057</v>
      </c>
      <c r="B2237" t="s">
        <v>19</v>
      </c>
      <c r="C2237">
        <v>0</v>
      </c>
      <c r="D2237" t="s">
        <v>13</v>
      </c>
      <c r="E2237">
        <f>IF(D2237="Yes",1,0)</f>
        <v>1</v>
      </c>
      <c r="F2237" t="s">
        <v>13</v>
      </c>
      <c r="G2237">
        <f>IF(Table1[[#This Row],[Dependents]]="Yes",1,0)</f>
        <v>1</v>
      </c>
      <c r="H2237">
        <v>44</v>
      </c>
      <c r="I2237" t="s">
        <v>13</v>
      </c>
      <c r="J2237" t="s">
        <v>15</v>
      </c>
      <c r="K2237" t="s">
        <v>16</v>
      </c>
      <c r="L2237" t="s">
        <v>13</v>
      </c>
      <c r="M2237" t="s">
        <v>21</v>
      </c>
      <c r="N2237">
        <v>54.9</v>
      </c>
      <c r="O2237">
        <v>2549.1</v>
      </c>
      <c r="P2237" t="s">
        <v>14</v>
      </c>
    </row>
    <row r="2238" spans="1:16" x14ac:dyDescent="0.25">
      <c r="A2238" t="s">
        <v>2260</v>
      </c>
      <c r="B2238" t="s">
        <v>12</v>
      </c>
      <c r="C2238">
        <v>0</v>
      </c>
      <c r="D2238" t="s">
        <v>14</v>
      </c>
      <c r="E2238">
        <f>IF(D2238="Yes",1,0)</f>
        <v>0</v>
      </c>
      <c r="F2238" t="s">
        <v>14</v>
      </c>
      <c r="G2238">
        <f>IF(Table1[[#This Row],[Dependents]]="Yes",1,0)</f>
        <v>0</v>
      </c>
      <c r="H2238">
        <v>17</v>
      </c>
      <c r="I2238" t="s">
        <v>13</v>
      </c>
      <c r="J2238" t="s">
        <v>14</v>
      </c>
      <c r="K2238" t="s">
        <v>20</v>
      </c>
      <c r="L2238" t="s">
        <v>14</v>
      </c>
      <c r="M2238" t="s">
        <v>27</v>
      </c>
      <c r="N2238">
        <v>20.149999999999999</v>
      </c>
      <c r="O2238">
        <v>353.65</v>
      </c>
      <c r="P2238" t="s">
        <v>14</v>
      </c>
    </row>
    <row r="2239" spans="1:16" x14ac:dyDescent="0.25">
      <c r="A2239" t="s">
        <v>2261</v>
      </c>
      <c r="B2239" t="s">
        <v>12</v>
      </c>
      <c r="C2239">
        <v>0</v>
      </c>
      <c r="D2239" t="s">
        <v>13</v>
      </c>
      <c r="E2239">
        <f>IF(D2239="Yes",1,0)</f>
        <v>1</v>
      </c>
      <c r="F2239" t="s">
        <v>14</v>
      </c>
      <c r="G2239">
        <f>IF(Table1[[#This Row],[Dependents]]="Yes",1,0)</f>
        <v>0</v>
      </c>
      <c r="H2239">
        <v>55</v>
      </c>
      <c r="I2239" t="s">
        <v>13</v>
      </c>
      <c r="J2239" t="s">
        <v>23</v>
      </c>
      <c r="K2239" t="s">
        <v>16</v>
      </c>
      <c r="L2239" t="s">
        <v>13</v>
      </c>
      <c r="M2239" t="s">
        <v>25</v>
      </c>
      <c r="N2239">
        <v>94.45</v>
      </c>
      <c r="O2239">
        <v>5073.1000000000004</v>
      </c>
      <c r="P2239" t="s">
        <v>14</v>
      </c>
    </row>
    <row r="2240" spans="1:16" x14ac:dyDescent="0.25">
      <c r="A2240" t="s">
        <v>2262</v>
      </c>
      <c r="B2240" t="s">
        <v>12</v>
      </c>
      <c r="C2240">
        <v>0</v>
      </c>
      <c r="D2240" t="s">
        <v>14</v>
      </c>
      <c r="E2240">
        <f>IF(D2240="Yes",1,0)</f>
        <v>0</v>
      </c>
      <c r="F2240" t="s">
        <v>14</v>
      </c>
      <c r="G2240">
        <f>IF(Table1[[#This Row],[Dependents]]="Yes",1,0)</f>
        <v>0</v>
      </c>
      <c r="H2240">
        <v>58</v>
      </c>
      <c r="I2240" t="s">
        <v>13</v>
      </c>
      <c r="J2240" t="s">
        <v>23</v>
      </c>
      <c r="K2240" t="s">
        <v>16</v>
      </c>
      <c r="L2240" t="s">
        <v>13</v>
      </c>
      <c r="M2240" t="s">
        <v>21</v>
      </c>
      <c r="N2240">
        <v>79.8</v>
      </c>
      <c r="O2240">
        <v>4526.8500000000004</v>
      </c>
      <c r="P2240" t="s">
        <v>14</v>
      </c>
    </row>
    <row r="2241" spans="1:16" x14ac:dyDescent="0.25">
      <c r="A2241" t="s">
        <v>2263</v>
      </c>
      <c r="B2241" t="s">
        <v>12</v>
      </c>
      <c r="C2241">
        <v>0</v>
      </c>
      <c r="D2241" t="s">
        <v>14</v>
      </c>
      <c r="E2241">
        <f>IF(D2241="Yes",1,0)</f>
        <v>0</v>
      </c>
      <c r="F2241" t="s">
        <v>14</v>
      </c>
      <c r="G2241">
        <f>IF(Table1[[#This Row],[Dependents]]="Yes",1,0)</f>
        <v>0</v>
      </c>
      <c r="H2241">
        <v>5</v>
      </c>
      <c r="I2241" t="s">
        <v>13</v>
      </c>
      <c r="J2241" t="s">
        <v>15</v>
      </c>
      <c r="K2241" t="s">
        <v>16</v>
      </c>
      <c r="L2241" t="s">
        <v>14</v>
      </c>
      <c r="M2241" t="s">
        <v>17</v>
      </c>
      <c r="N2241">
        <v>54.2</v>
      </c>
      <c r="O2241">
        <v>308.25</v>
      </c>
      <c r="P2241" t="s">
        <v>13</v>
      </c>
    </row>
    <row r="2242" spans="1:16" x14ac:dyDescent="0.25">
      <c r="A2242" t="s">
        <v>3061</v>
      </c>
      <c r="B2242" t="s">
        <v>19</v>
      </c>
      <c r="C2242">
        <v>0</v>
      </c>
      <c r="D2242" t="s">
        <v>13</v>
      </c>
      <c r="E2242">
        <f>IF(D2242="Yes",1,0)</f>
        <v>1</v>
      </c>
      <c r="F2242" t="s">
        <v>14</v>
      </c>
      <c r="G2242">
        <f>IF(Table1[[#This Row],[Dependents]]="Yes",1,0)</f>
        <v>0</v>
      </c>
      <c r="H2242">
        <v>72</v>
      </c>
      <c r="I2242" t="s">
        <v>13</v>
      </c>
      <c r="J2242" t="s">
        <v>23</v>
      </c>
      <c r="K2242" t="s">
        <v>30</v>
      </c>
      <c r="L2242" t="s">
        <v>13</v>
      </c>
      <c r="M2242" t="s">
        <v>17</v>
      </c>
      <c r="N2242">
        <v>108.2</v>
      </c>
      <c r="O2242">
        <v>7840.6</v>
      </c>
      <c r="P2242" t="s">
        <v>14</v>
      </c>
    </row>
    <row r="2243" spans="1:16" x14ac:dyDescent="0.25">
      <c r="A2243" t="s">
        <v>2265</v>
      </c>
      <c r="B2243" t="s">
        <v>12</v>
      </c>
      <c r="C2243">
        <v>0</v>
      </c>
      <c r="D2243" t="s">
        <v>14</v>
      </c>
      <c r="E2243">
        <f>IF(D2243="Yes",1,0)</f>
        <v>0</v>
      </c>
      <c r="F2243" t="s">
        <v>14</v>
      </c>
      <c r="G2243">
        <f>IF(Table1[[#This Row],[Dependents]]="Yes",1,0)</f>
        <v>0</v>
      </c>
      <c r="H2243">
        <v>50</v>
      </c>
      <c r="I2243" t="s">
        <v>13</v>
      </c>
      <c r="J2243" t="s">
        <v>14</v>
      </c>
      <c r="K2243" t="s">
        <v>30</v>
      </c>
      <c r="L2243" t="s">
        <v>14</v>
      </c>
      <c r="M2243" t="s">
        <v>25</v>
      </c>
      <c r="N2243">
        <v>19.399999999999999</v>
      </c>
      <c r="O2243">
        <v>1023.95</v>
      </c>
      <c r="P2243" t="s">
        <v>14</v>
      </c>
    </row>
    <row r="2244" spans="1:16" x14ac:dyDescent="0.25">
      <c r="A2244" t="s">
        <v>2266</v>
      </c>
      <c r="B2244" t="s">
        <v>12</v>
      </c>
      <c r="C2244">
        <v>0</v>
      </c>
      <c r="D2244" t="s">
        <v>13</v>
      </c>
      <c r="E2244">
        <f>IF(D2244="Yes",1,0)</f>
        <v>1</v>
      </c>
      <c r="F2244" t="s">
        <v>14</v>
      </c>
      <c r="G2244">
        <f>IF(Table1[[#This Row],[Dependents]]="Yes",1,0)</f>
        <v>0</v>
      </c>
      <c r="H2244">
        <v>72</v>
      </c>
      <c r="I2244" t="s">
        <v>13</v>
      </c>
      <c r="J2244" t="s">
        <v>23</v>
      </c>
      <c r="K2244" t="s">
        <v>30</v>
      </c>
      <c r="L2244" t="s">
        <v>13</v>
      </c>
      <c r="M2244" t="s">
        <v>21</v>
      </c>
      <c r="N2244">
        <v>113.65</v>
      </c>
      <c r="O2244">
        <v>8182.75</v>
      </c>
      <c r="P2244" t="s">
        <v>14</v>
      </c>
    </row>
    <row r="2245" spans="1:16" x14ac:dyDescent="0.25">
      <c r="A2245" t="s">
        <v>2267</v>
      </c>
      <c r="B2245" t="s">
        <v>12</v>
      </c>
      <c r="C2245">
        <v>0</v>
      </c>
      <c r="D2245" t="s">
        <v>14</v>
      </c>
      <c r="E2245">
        <f>IF(D2245="Yes",1,0)</f>
        <v>0</v>
      </c>
      <c r="F2245" t="s">
        <v>13</v>
      </c>
      <c r="G2245">
        <f>IF(Table1[[#This Row],[Dependents]]="Yes",1,0)</f>
        <v>1</v>
      </c>
      <c r="H2245">
        <v>43</v>
      </c>
      <c r="I2245" t="s">
        <v>13</v>
      </c>
      <c r="J2245" t="s">
        <v>23</v>
      </c>
      <c r="K2245" t="s">
        <v>20</v>
      </c>
      <c r="L2245" t="s">
        <v>13</v>
      </c>
      <c r="M2245" t="s">
        <v>25</v>
      </c>
      <c r="N2245">
        <v>106</v>
      </c>
      <c r="O2245">
        <v>4532.3</v>
      </c>
      <c r="P2245" t="s">
        <v>14</v>
      </c>
    </row>
    <row r="2246" spans="1:16" x14ac:dyDescent="0.25">
      <c r="A2246" t="s">
        <v>3062</v>
      </c>
      <c r="B2246" t="s">
        <v>19</v>
      </c>
      <c r="C2246">
        <v>0</v>
      </c>
      <c r="D2246" t="s">
        <v>14</v>
      </c>
      <c r="E2246">
        <f>IF(D2246="Yes",1,0)</f>
        <v>0</v>
      </c>
      <c r="F2246" t="s">
        <v>14</v>
      </c>
      <c r="G2246">
        <f>IF(Table1[[#This Row],[Dependents]]="Yes",1,0)</f>
        <v>0</v>
      </c>
      <c r="H2246">
        <v>72</v>
      </c>
      <c r="I2246" t="s">
        <v>13</v>
      </c>
      <c r="J2246" t="s">
        <v>15</v>
      </c>
      <c r="K2246" t="s">
        <v>30</v>
      </c>
      <c r="L2246" t="s">
        <v>14</v>
      </c>
      <c r="M2246" t="s">
        <v>21</v>
      </c>
      <c r="N2246">
        <v>92</v>
      </c>
      <c r="O2246">
        <v>6632.75</v>
      </c>
      <c r="P2246" t="s">
        <v>14</v>
      </c>
    </row>
    <row r="2247" spans="1:16" x14ac:dyDescent="0.25">
      <c r="A2247" t="s">
        <v>2269</v>
      </c>
      <c r="B2247" t="s">
        <v>12</v>
      </c>
      <c r="C2247">
        <v>0</v>
      </c>
      <c r="D2247" t="s">
        <v>14</v>
      </c>
      <c r="E2247">
        <f>IF(D2247="Yes",1,0)</f>
        <v>0</v>
      </c>
      <c r="F2247" t="s">
        <v>14</v>
      </c>
      <c r="G2247">
        <f>IF(Table1[[#This Row],[Dependents]]="Yes",1,0)</f>
        <v>0</v>
      </c>
      <c r="H2247">
        <v>1</v>
      </c>
      <c r="I2247" t="s">
        <v>13</v>
      </c>
      <c r="J2247" t="s">
        <v>14</v>
      </c>
      <c r="K2247" t="s">
        <v>16</v>
      </c>
      <c r="L2247" t="s">
        <v>14</v>
      </c>
      <c r="M2247" t="s">
        <v>27</v>
      </c>
      <c r="N2247">
        <v>19.100000000000001</v>
      </c>
      <c r="O2247">
        <v>19.100000000000001</v>
      </c>
      <c r="P2247" t="s">
        <v>14</v>
      </c>
    </row>
    <row r="2248" spans="1:16" x14ac:dyDescent="0.25">
      <c r="A2248" t="s">
        <v>3063</v>
      </c>
      <c r="B2248" t="s">
        <v>19</v>
      </c>
      <c r="C2248">
        <v>1</v>
      </c>
      <c r="D2248" t="s">
        <v>13</v>
      </c>
      <c r="E2248">
        <f>IF(D2248="Yes",1,0)</f>
        <v>1</v>
      </c>
      <c r="F2248" t="s">
        <v>14</v>
      </c>
      <c r="G2248">
        <f>IF(Table1[[#This Row],[Dependents]]="Yes",1,0)</f>
        <v>0</v>
      </c>
      <c r="H2248">
        <v>14</v>
      </c>
      <c r="I2248" t="s">
        <v>13</v>
      </c>
      <c r="J2248" t="s">
        <v>23</v>
      </c>
      <c r="K2248" t="s">
        <v>16</v>
      </c>
      <c r="L2248" t="s">
        <v>13</v>
      </c>
      <c r="M2248" t="s">
        <v>17</v>
      </c>
      <c r="N2248">
        <v>75.099999999999994</v>
      </c>
      <c r="O2248">
        <v>1013.35</v>
      </c>
      <c r="P2248" t="s">
        <v>14</v>
      </c>
    </row>
    <row r="2249" spans="1:16" x14ac:dyDescent="0.25">
      <c r="A2249" t="s">
        <v>3064</v>
      </c>
      <c r="B2249" t="s">
        <v>19</v>
      </c>
      <c r="C2249">
        <v>0</v>
      </c>
      <c r="D2249" t="s">
        <v>14</v>
      </c>
      <c r="E2249">
        <f>IF(D2249="Yes",1,0)</f>
        <v>0</v>
      </c>
      <c r="F2249" t="s">
        <v>14</v>
      </c>
      <c r="G2249">
        <f>IF(Table1[[#This Row],[Dependents]]="Yes",1,0)</f>
        <v>0</v>
      </c>
      <c r="H2249">
        <v>7</v>
      </c>
      <c r="I2249" t="s">
        <v>13</v>
      </c>
      <c r="J2249" t="s">
        <v>14</v>
      </c>
      <c r="K2249" t="s">
        <v>16</v>
      </c>
      <c r="L2249" t="s">
        <v>13</v>
      </c>
      <c r="M2249" t="s">
        <v>21</v>
      </c>
      <c r="N2249">
        <v>25.05</v>
      </c>
      <c r="O2249">
        <v>152.94999999999999</v>
      </c>
      <c r="P2249" t="s">
        <v>14</v>
      </c>
    </row>
    <row r="2250" spans="1:16" x14ac:dyDescent="0.25">
      <c r="A2250" t="s">
        <v>3065</v>
      </c>
      <c r="B2250" t="s">
        <v>19</v>
      </c>
      <c r="C2250">
        <v>0</v>
      </c>
      <c r="D2250" t="s">
        <v>13</v>
      </c>
      <c r="E2250">
        <f>IF(D2250="Yes",1,0)</f>
        <v>1</v>
      </c>
      <c r="F2250" t="s">
        <v>13</v>
      </c>
      <c r="G2250">
        <f>IF(Table1[[#This Row],[Dependents]]="Yes",1,0)</f>
        <v>1</v>
      </c>
      <c r="H2250">
        <v>55</v>
      </c>
      <c r="I2250" t="s">
        <v>13</v>
      </c>
      <c r="J2250" t="s">
        <v>14</v>
      </c>
      <c r="K2250" t="s">
        <v>20</v>
      </c>
      <c r="L2250" t="s">
        <v>14</v>
      </c>
      <c r="M2250" t="s">
        <v>27</v>
      </c>
      <c r="N2250">
        <v>19.5</v>
      </c>
      <c r="O2250">
        <v>1026.3499999999999</v>
      </c>
      <c r="P2250" t="s">
        <v>14</v>
      </c>
    </row>
    <row r="2251" spans="1:16" x14ac:dyDescent="0.25">
      <c r="A2251" t="s">
        <v>2273</v>
      </c>
      <c r="B2251" t="s">
        <v>12</v>
      </c>
      <c r="C2251">
        <v>0</v>
      </c>
      <c r="D2251" t="s">
        <v>14</v>
      </c>
      <c r="E2251">
        <f>IF(D2251="Yes",1,0)</f>
        <v>0</v>
      </c>
      <c r="F2251" t="s">
        <v>14</v>
      </c>
      <c r="G2251">
        <f>IF(Table1[[#This Row],[Dependents]]="Yes",1,0)</f>
        <v>0</v>
      </c>
      <c r="H2251">
        <v>13</v>
      </c>
      <c r="I2251" t="s">
        <v>13</v>
      </c>
      <c r="J2251" t="s">
        <v>23</v>
      </c>
      <c r="K2251" t="s">
        <v>16</v>
      </c>
      <c r="L2251" t="s">
        <v>13</v>
      </c>
      <c r="M2251" t="s">
        <v>17</v>
      </c>
      <c r="N2251">
        <v>84.45</v>
      </c>
      <c r="O2251">
        <v>1058.5999999999999</v>
      </c>
      <c r="P2251" t="s">
        <v>13</v>
      </c>
    </row>
    <row r="2252" spans="1:16" x14ac:dyDescent="0.25">
      <c r="A2252" t="s">
        <v>2274</v>
      </c>
      <c r="B2252" t="s">
        <v>12</v>
      </c>
      <c r="C2252">
        <v>1</v>
      </c>
      <c r="D2252" t="s">
        <v>14</v>
      </c>
      <c r="E2252">
        <f>IF(D2252="Yes",1,0)</f>
        <v>0</v>
      </c>
      <c r="F2252" t="s">
        <v>14</v>
      </c>
      <c r="G2252">
        <f>IF(Table1[[#This Row],[Dependents]]="Yes",1,0)</f>
        <v>0</v>
      </c>
      <c r="H2252">
        <v>44</v>
      </c>
      <c r="I2252" t="s">
        <v>13</v>
      </c>
      <c r="J2252" t="s">
        <v>23</v>
      </c>
      <c r="K2252" t="s">
        <v>20</v>
      </c>
      <c r="L2252" t="s">
        <v>14</v>
      </c>
      <c r="M2252" t="s">
        <v>25</v>
      </c>
      <c r="N2252">
        <v>89.15</v>
      </c>
      <c r="O2252">
        <v>3990.75</v>
      </c>
      <c r="P2252" t="s">
        <v>14</v>
      </c>
    </row>
    <row r="2253" spans="1:16" x14ac:dyDescent="0.25">
      <c r="A2253" t="s">
        <v>2275</v>
      </c>
      <c r="B2253" t="s">
        <v>12</v>
      </c>
      <c r="C2253">
        <v>1</v>
      </c>
      <c r="D2253" t="s">
        <v>13</v>
      </c>
      <c r="E2253">
        <f>IF(D2253="Yes",1,0)</f>
        <v>1</v>
      </c>
      <c r="F2253" t="s">
        <v>13</v>
      </c>
      <c r="G2253">
        <f>IF(Table1[[#This Row],[Dependents]]="Yes",1,0)</f>
        <v>1</v>
      </c>
      <c r="H2253">
        <v>70</v>
      </c>
      <c r="I2253" t="s">
        <v>13</v>
      </c>
      <c r="J2253" t="s">
        <v>23</v>
      </c>
      <c r="K2253" t="s">
        <v>20</v>
      </c>
      <c r="L2253" t="s">
        <v>13</v>
      </c>
      <c r="M2253" t="s">
        <v>17</v>
      </c>
      <c r="N2253">
        <v>107.9</v>
      </c>
      <c r="O2253">
        <v>7475.85</v>
      </c>
      <c r="P2253" t="s">
        <v>14</v>
      </c>
    </row>
    <row r="2254" spans="1:16" x14ac:dyDescent="0.25">
      <c r="A2254" t="s">
        <v>3066</v>
      </c>
      <c r="B2254" t="s">
        <v>19</v>
      </c>
      <c r="C2254">
        <v>0</v>
      </c>
      <c r="D2254" t="s">
        <v>14</v>
      </c>
      <c r="E2254">
        <f>IF(D2254="Yes",1,0)</f>
        <v>0</v>
      </c>
      <c r="F2254" t="s">
        <v>14</v>
      </c>
      <c r="G2254">
        <f>IF(Table1[[#This Row],[Dependents]]="Yes",1,0)</f>
        <v>0</v>
      </c>
      <c r="H2254">
        <v>3</v>
      </c>
      <c r="I2254" t="s">
        <v>13</v>
      </c>
      <c r="J2254" t="s">
        <v>23</v>
      </c>
      <c r="K2254" t="s">
        <v>16</v>
      </c>
      <c r="L2254" t="s">
        <v>13</v>
      </c>
      <c r="M2254" t="s">
        <v>27</v>
      </c>
      <c r="N2254">
        <v>70.3</v>
      </c>
      <c r="O2254">
        <v>220.4</v>
      </c>
      <c r="P2254" t="s">
        <v>14</v>
      </c>
    </row>
    <row r="2255" spans="1:16" x14ac:dyDescent="0.25">
      <c r="A2255" t="s">
        <v>2277</v>
      </c>
      <c r="B2255" t="s">
        <v>12</v>
      </c>
      <c r="C2255">
        <v>1</v>
      </c>
      <c r="D2255" t="s">
        <v>13</v>
      </c>
      <c r="E2255">
        <f>IF(D2255="Yes",1,0)</f>
        <v>1</v>
      </c>
      <c r="F2255" t="s">
        <v>14</v>
      </c>
      <c r="G2255">
        <f>IF(Table1[[#This Row],[Dependents]]="Yes",1,0)</f>
        <v>0</v>
      </c>
      <c r="H2255">
        <v>32</v>
      </c>
      <c r="I2255" t="s">
        <v>13</v>
      </c>
      <c r="J2255" t="s">
        <v>23</v>
      </c>
      <c r="K2255" t="s">
        <v>16</v>
      </c>
      <c r="L2255" t="s">
        <v>13</v>
      </c>
      <c r="M2255" t="s">
        <v>25</v>
      </c>
      <c r="N2255">
        <v>85.95</v>
      </c>
      <c r="O2255">
        <v>2628.6</v>
      </c>
      <c r="P2255" t="s">
        <v>13</v>
      </c>
    </row>
    <row r="2256" spans="1:16" x14ac:dyDescent="0.25">
      <c r="A2256" t="s">
        <v>2278</v>
      </c>
      <c r="B2256" t="s">
        <v>12</v>
      </c>
      <c r="C2256">
        <v>0</v>
      </c>
      <c r="D2256" t="s">
        <v>13</v>
      </c>
      <c r="E2256">
        <f>IF(D2256="Yes",1,0)</f>
        <v>1</v>
      </c>
      <c r="F2256" t="s">
        <v>14</v>
      </c>
      <c r="G2256">
        <f>IF(Table1[[#This Row],[Dependents]]="Yes",1,0)</f>
        <v>0</v>
      </c>
      <c r="H2256">
        <v>69</v>
      </c>
      <c r="I2256" t="s">
        <v>13</v>
      </c>
      <c r="J2256" t="s">
        <v>14</v>
      </c>
      <c r="K2256" t="s">
        <v>30</v>
      </c>
      <c r="L2256" t="s">
        <v>13</v>
      </c>
      <c r="M2256" t="s">
        <v>25</v>
      </c>
      <c r="N2256">
        <v>24.95</v>
      </c>
      <c r="O2256">
        <v>1718.35</v>
      </c>
      <c r="P2256" t="s">
        <v>14</v>
      </c>
    </row>
    <row r="2257" spans="1:16" x14ac:dyDescent="0.25">
      <c r="A2257" t="s">
        <v>2279</v>
      </c>
      <c r="B2257" t="s">
        <v>12</v>
      </c>
      <c r="C2257">
        <v>1</v>
      </c>
      <c r="D2257" t="s">
        <v>14</v>
      </c>
      <c r="E2257">
        <f>IF(D2257="Yes",1,0)</f>
        <v>0</v>
      </c>
      <c r="F2257" t="s">
        <v>14</v>
      </c>
      <c r="G2257">
        <f>IF(Table1[[#This Row],[Dependents]]="Yes",1,0)</f>
        <v>0</v>
      </c>
      <c r="H2257">
        <v>16</v>
      </c>
      <c r="I2257" t="s">
        <v>13</v>
      </c>
      <c r="J2257" t="s">
        <v>15</v>
      </c>
      <c r="K2257" t="s">
        <v>16</v>
      </c>
      <c r="L2257" t="s">
        <v>14</v>
      </c>
      <c r="M2257" t="s">
        <v>17</v>
      </c>
      <c r="N2257">
        <v>59.4</v>
      </c>
      <c r="O2257">
        <v>1023.9</v>
      </c>
      <c r="P2257" t="s">
        <v>13</v>
      </c>
    </row>
    <row r="2258" spans="1:16" x14ac:dyDescent="0.25">
      <c r="A2258" t="s">
        <v>3067</v>
      </c>
      <c r="B2258" t="s">
        <v>19</v>
      </c>
      <c r="C2258">
        <v>0</v>
      </c>
      <c r="D2258" t="s">
        <v>13</v>
      </c>
      <c r="E2258">
        <f>IF(D2258="Yes",1,0)</f>
        <v>1</v>
      </c>
      <c r="F2258" t="s">
        <v>14</v>
      </c>
      <c r="G2258">
        <f>IF(Table1[[#This Row],[Dependents]]="Yes",1,0)</f>
        <v>0</v>
      </c>
      <c r="H2258">
        <v>8</v>
      </c>
      <c r="I2258" t="s">
        <v>13</v>
      </c>
      <c r="J2258" t="s">
        <v>14</v>
      </c>
      <c r="K2258" t="s">
        <v>16</v>
      </c>
      <c r="L2258" t="s">
        <v>14</v>
      </c>
      <c r="M2258" t="s">
        <v>27</v>
      </c>
      <c r="N2258">
        <v>20.25</v>
      </c>
      <c r="O2258">
        <v>158.35</v>
      </c>
      <c r="P2258" t="s">
        <v>14</v>
      </c>
    </row>
    <row r="2259" spans="1:16" x14ac:dyDescent="0.25">
      <c r="A2259" t="s">
        <v>3075</v>
      </c>
      <c r="B2259" t="s">
        <v>19</v>
      </c>
      <c r="C2259">
        <v>0</v>
      </c>
      <c r="D2259" t="s">
        <v>13</v>
      </c>
      <c r="E2259">
        <f>IF(D2259="Yes",1,0)</f>
        <v>1</v>
      </c>
      <c r="F2259" t="s">
        <v>13</v>
      </c>
      <c r="G2259">
        <f>IF(Table1[[#This Row],[Dependents]]="Yes",1,0)</f>
        <v>1</v>
      </c>
      <c r="H2259">
        <v>57</v>
      </c>
      <c r="I2259" t="s">
        <v>13</v>
      </c>
      <c r="J2259" t="s">
        <v>14</v>
      </c>
      <c r="K2259" t="s">
        <v>20</v>
      </c>
      <c r="L2259" t="s">
        <v>14</v>
      </c>
      <c r="M2259" t="s">
        <v>27</v>
      </c>
      <c r="N2259">
        <v>19.399999999999999</v>
      </c>
      <c r="O2259">
        <v>1061.5999999999999</v>
      </c>
      <c r="P2259" t="s">
        <v>14</v>
      </c>
    </row>
    <row r="2260" spans="1:16" x14ac:dyDescent="0.25">
      <c r="A2260" t="s">
        <v>3079</v>
      </c>
      <c r="B2260" t="s">
        <v>19</v>
      </c>
      <c r="C2260">
        <v>0</v>
      </c>
      <c r="D2260" t="s">
        <v>13</v>
      </c>
      <c r="E2260">
        <f>IF(D2260="Yes",1,0)</f>
        <v>1</v>
      </c>
      <c r="F2260" t="s">
        <v>13</v>
      </c>
      <c r="G2260">
        <f>IF(Table1[[#This Row],[Dependents]]="Yes",1,0)</f>
        <v>1</v>
      </c>
      <c r="H2260">
        <v>68</v>
      </c>
      <c r="I2260" t="s">
        <v>13</v>
      </c>
      <c r="J2260" t="s">
        <v>23</v>
      </c>
      <c r="K2260" t="s">
        <v>30</v>
      </c>
      <c r="L2260" t="s">
        <v>13</v>
      </c>
      <c r="M2260" t="s">
        <v>17</v>
      </c>
      <c r="N2260">
        <v>110.2</v>
      </c>
      <c r="O2260">
        <v>7467.5</v>
      </c>
      <c r="P2260" t="s">
        <v>14</v>
      </c>
    </row>
    <row r="2261" spans="1:16" x14ac:dyDescent="0.25">
      <c r="A2261" t="s">
        <v>2283</v>
      </c>
      <c r="B2261" t="s">
        <v>12</v>
      </c>
      <c r="C2261">
        <v>0</v>
      </c>
      <c r="D2261" t="s">
        <v>13</v>
      </c>
      <c r="E2261">
        <f>IF(D2261="Yes",1,0)</f>
        <v>1</v>
      </c>
      <c r="F2261" t="s">
        <v>13</v>
      </c>
      <c r="G2261">
        <f>IF(Table1[[#This Row],[Dependents]]="Yes",1,0)</f>
        <v>1</v>
      </c>
      <c r="H2261">
        <v>26</v>
      </c>
      <c r="I2261" t="s">
        <v>14</v>
      </c>
      <c r="J2261" t="s">
        <v>15</v>
      </c>
      <c r="K2261" t="s">
        <v>16</v>
      </c>
      <c r="L2261" t="s">
        <v>14</v>
      </c>
      <c r="M2261" t="s">
        <v>25</v>
      </c>
      <c r="N2261">
        <v>38.85</v>
      </c>
      <c r="O2261">
        <v>1025.1500000000001</v>
      </c>
      <c r="P2261" t="s">
        <v>14</v>
      </c>
    </row>
    <row r="2262" spans="1:16" x14ac:dyDescent="0.25">
      <c r="A2262" t="s">
        <v>3080</v>
      </c>
      <c r="B2262" t="s">
        <v>19</v>
      </c>
      <c r="C2262">
        <v>0</v>
      </c>
      <c r="D2262" t="s">
        <v>13</v>
      </c>
      <c r="E2262">
        <f>IF(D2262="Yes",1,0)</f>
        <v>1</v>
      </c>
      <c r="F2262" t="s">
        <v>13</v>
      </c>
      <c r="G2262">
        <f>IF(Table1[[#This Row],[Dependents]]="Yes",1,0)</f>
        <v>1</v>
      </c>
      <c r="H2262">
        <v>69</v>
      </c>
      <c r="I2262" t="s">
        <v>13</v>
      </c>
      <c r="J2262" t="s">
        <v>23</v>
      </c>
      <c r="K2262" t="s">
        <v>30</v>
      </c>
      <c r="L2262" t="s">
        <v>13</v>
      </c>
      <c r="M2262" t="s">
        <v>25</v>
      </c>
      <c r="N2262">
        <v>106.35</v>
      </c>
      <c r="O2262">
        <v>7261.75</v>
      </c>
      <c r="P2262" t="s">
        <v>14</v>
      </c>
    </row>
    <row r="2263" spans="1:16" x14ac:dyDescent="0.25">
      <c r="A2263" t="s">
        <v>3083</v>
      </c>
      <c r="B2263" t="s">
        <v>19</v>
      </c>
      <c r="C2263">
        <v>0</v>
      </c>
      <c r="D2263" t="s">
        <v>14</v>
      </c>
      <c r="E2263">
        <f>IF(D2263="Yes",1,0)</f>
        <v>0</v>
      </c>
      <c r="F2263" t="s">
        <v>14</v>
      </c>
      <c r="G2263">
        <f>IF(Table1[[#This Row],[Dependents]]="Yes",1,0)</f>
        <v>0</v>
      </c>
      <c r="H2263">
        <v>63</v>
      </c>
      <c r="I2263" t="s">
        <v>13</v>
      </c>
      <c r="J2263" t="s">
        <v>23</v>
      </c>
      <c r="K2263" t="s">
        <v>20</v>
      </c>
      <c r="L2263" t="s">
        <v>14</v>
      </c>
      <c r="M2263" t="s">
        <v>25</v>
      </c>
      <c r="N2263">
        <v>104.5</v>
      </c>
      <c r="O2263">
        <v>6590.8</v>
      </c>
      <c r="P2263" t="s">
        <v>14</v>
      </c>
    </row>
    <row r="2264" spans="1:16" x14ac:dyDescent="0.25">
      <c r="A2264" t="s">
        <v>2286</v>
      </c>
      <c r="B2264" t="s">
        <v>12</v>
      </c>
      <c r="C2264">
        <v>0</v>
      </c>
      <c r="D2264" t="s">
        <v>13</v>
      </c>
      <c r="E2264">
        <f>IF(D2264="Yes",1,0)</f>
        <v>1</v>
      </c>
      <c r="F2264" t="s">
        <v>13</v>
      </c>
      <c r="G2264">
        <f>IF(Table1[[#This Row],[Dependents]]="Yes",1,0)</f>
        <v>1</v>
      </c>
      <c r="H2264">
        <v>36</v>
      </c>
      <c r="I2264" t="s">
        <v>13</v>
      </c>
      <c r="J2264" t="s">
        <v>14</v>
      </c>
      <c r="K2264" t="s">
        <v>16</v>
      </c>
      <c r="L2264" t="s">
        <v>14</v>
      </c>
      <c r="M2264" t="s">
        <v>21</v>
      </c>
      <c r="N2264">
        <v>19.2</v>
      </c>
      <c r="O2264">
        <v>702.9</v>
      </c>
      <c r="P2264" t="s">
        <v>14</v>
      </c>
    </row>
    <row r="2265" spans="1:16" x14ac:dyDescent="0.25">
      <c r="A2265" t="s">
        <v>2287</v>
      </c>
      <c r="B2265" t="s">
        <v>12</v>
      </c>
      <c r="C2265">
        <v>1</v>
      </c>
      <c r="D2265" t="s">
        <v>14</v>
      </c>
      <c r="E2265">
        <f>IF(D2265="Yes",1,0)</f>
        <v>0</v>
      </c>
      <c r="F2265" t="s">
        <v>14</v>
      </c>
      <c r="G2265">
        <f>IF(Table1[[#This Row],[Dependents]]="Yes",1,0)</f>
        <v>0</v>
      </c>
      <c r="H2265">
        <v>38</v>
      </c>
      <c r="I2265" t="s">
        <v>13</v>
      </c>
      <c r="J2265" t="s">
        <v>23</v>
      </c>
      <c r="K2265" t="s">
        <v>16</v>
      </c>
      <c r="L2265" t="s">
        <v>13</v>
      </c>
      <c r="M2265" t="s">
        <v>17</v>
      </c>
      <c r="N2265">
        <v>99.55</v>
      </c>
      <c r="O2265">
        <v>3734.25</v>
      </c>
      <c r="P2265" t="s">
        <v>13</v>
      </c>
    </row>
    <row r="2266" spans="1:16" x14ac:dyDescent="0.25">
      <c r="A2266" t="s">
        <v>2288</v>
      </c>
      <c r="B2266" t="s">
        <v>12</v>
      </c>
      <c r="C2266">
        <v>0</v>
      </c>
      <c r="D2266" t="s">
        <v>14</v>
      </c>
      <c r="E2266">
        <f>IF(D2266="Yes",1,0)</f>
        <v>0</v>
      </c>
      <c r="F2266" t="s">
        <v>14</v>
      </c>
      <c r="G2266">
        <f>IF(Table1[[#This Row],[Dependents]]="Yes",1,0)</f>
        <v>0</v>
      </c>
      <c r="H2266">
        <v>17</v>
      </c>
      <c r="I2266" t="s">
        <v>13</v>
      </c>
      <c r="J2266" t="s">
        <v>23</v>
      </c>
      <c r="K2266" t="s">
        <v>16</v>
      </c>
      <c r="L2266" t="s">
        <v>13</v>
      </c>
      <c r="M2266" t="s">
        <v>17</v>
      </c>
      <c r="N2266">
        <v>70</v>
      </c>
      <c r="O2266">
        <v>1144.5</v>
      </c>
      <c r="P2266" t="s">
        <v>13</v>
      </c>
    </row>
    <row r="2267" spans="1:16" x14ac:dyDescent="0.25">
      <c r="A2267" t="s">
        <v>2289</v>
      </c>
      <c r="B2267" t="s">
        <v>12</v>
      </c>
      <c r="C2267">
        <v>0</v>
      </c>
      <c r="D2267" t="s">
        <v>13</v>
      </c>
      <c r="E2267">
        <f>IF(D2267="Yes",1,0)</f>
        <v>1</v>
      </c>
      <c r="F2267" t="s">
        <v>13</v>
      </c>
      <c r="G2267">
        <f>IF(Table1[[#This Row],[Dependents]]="Yes",1,0)</f>
        <v>1</v>
      </c>
      <c r="H2267">
        <v>41</v>
      </c>
      <c r="I2267" t="s">
        <v>13</v>
      </c>
      <c r="J2267" t="s">
        <v>23</v>
      </c>
      <c r="K2267" t="s">
        <v>20</v>
      </c>
      <c r="L2267" t="s">
        <v>13</v>
      </c>
      <c r="M2267" t="s">
        <v>21</v>
      </c>
      <c r="N2267">
        <v>109.1</v>
      </c>
      <c r="O2267">
        <v>4454.25</v>
      </c>
      <c r="P2267" t="s">
        <v>14</v>
      </c>
    </row>
    <row r="2268" spans="1:16" x14ac:dyDescent="0.25">
      <c r="A2268" t="s">
        <v>2290</v>
      </c>
      <c r="B2268" t="s">
        <v>12</v>
      </c>
      <c r="C2268">
        <v>0</v>
      </c>
      <c r="D2268" t="s">
        <v>14</v>
      </c>
      <c r="E2268">
        <f>IF(D2268="Yes",1,0)</f>
        <v>0</v>
      </c>
      <c r="F2268" t="s">
        <v>14</v>
      </c>
      <c r="G2268">
        <f>IF(Table1[[#This Row],[Dependents]]="Yes",1,0)</f>
        <v>0</v>
      </c>
      <c r="H2268">
        <v>1</v>
      </c>
      <c r="I2268" t="s">
        <v>13</v>
      </c>
      <c r="J2268" t="s">
        <v>15</v>
      </c>
      <c r="K2268" t="s">
        <v>16</v>
      </c>
      <c r="L2268" t="s">
        <v>13</v>
      </c>
      <c r="M2268" t="s">
        <v>17</v>
      </c>
      <c r="N2268">
        <v>45.3</v>
      </c>
      <c r="O2268">
        <v>45.3</v>
      </c>
      <c r="P2268" t="s">
        <v>13</v>
      </c>
    </row>
    <row r="2269" spans="1:16" x14ac:dyDescent="0.25">
      <c r="A2269" t="s">
        <v>3085</v>
      </c>
      <c r="B2269" t="s">
        <v>19</v>
      </c>
      <c r="C2269">
        <v>0</v>
      </c>
      <c r="D2269" t="s">
        <v>13</v>
      </c>
      <c r="E2269">
        <f>IF(D2269="Yes",1,0)</f>
        <v>1</v>
      </c>
      <c r="F2269" t="s">
        <v>13</v>
      </c>
      <c r="G2269">
        <f>IF(Table1[[#This Row],[Dependents]]="Yes",1,0)</f>
        <v>1</v>
      </c>
      <c r="H2269">
        <v>22</v>
      </c>
      <c r="I2269" t="s">
        <v>13</v>
      </c>
      <c r="J2269" t="s">
        <v>23</v>
      </c>
      <c r="K2269" t="s">
        <v>16</v>
      </c>
      <c r="L2269" t="s">
        <v>13</v>
      </c>
      <c r="M2269" t="s">
        <v>17</v>
      </c>
      <c r="N2269">
        <v>88.75</v>
      </c>
      <c r="O2269">
        <v>1885.15</v>
      </c>
      <c r="P2269" t="s">
        <v>14</v>
      </c>
    </row>
    <row r="2270" spans="1:16" x14ac:dyDescent="0.25">
      <c r="A2270" t="s">
        <v>3089</v>
      </c>
      <c r="B2270" t="s">
        <v>19</v>
      </c>
      <c r="C2270">
        <v>0</v>
      </c>
      <c r="D2270" t="s">
        <v>13</v>
      </c>
      <c r="E2270">
        <f>IF(D2270="Yes",1,0)</f>
        <v>1</v>
      </c>
      <c r="F2270" t="s">
        <v>13</v>
      </c>
      <c r="G2270">
        <f>IF(Table1[[#This Row],[Dependents]]="Yes",1,0)</f>
        <v>1</v>
      </c>
      <c r="H2270">
        <v>42</v>
      </c>
      <c r="I2270" t="s">
        <v>13</v>
      </c>
      <c r="J2270" t="s">
        <v>15</v>
      </c>
      <c r="K2270" t="s">
        <v>20</v>
      </c>
      <c r="L2270" t="s">
        <v>14</v>
      </c>
      <c r="M2270" t="s">
        <v>17</v>
      </c>
      <c r="N2270">
        <v>73.150000000000006</v>
      </c>
      <c r="O2270">
        <v>3088.25</v>
      </c>
      <c r="P2270" t="s">
        <v>14</v>
      </c>
    </row>
    <row r="2271" spans="1:16" x14ac:dyDescent="0.25">
      <c r="A2271" t="s">
        <v>3093</v>
      </c>
      <c r="B2271" t="s">
        <v>19</v>
      </c>
      <c r="C2271">
        <v>0</v>
      </c>
      <c r="D2271" t="s">
        <v>13</v>
      </c>
      <c r="E2271">
        <f>IF(D2271="Yes",1,0)</f>
        <v>1</v>
      </c>
      <c r="F2271" t="s">
        <v>13</v>
      </c>
      <c r="G2271">
        <f>IF(Table1[[#This Row],[Dependents]]="Yes",1,0)</f>
        <v>1</v>
      </c>
      <c r="H2271">
        <v>35</v>
      </c>
      <c r="I2271" t="s">
        <v>13</v>
      </c>
      <c r="J2271" t="s">
        <v>23</v>
      </c>
      <c r="K2271" t="s">
        <v>20</v>
      </c>
      <c r="L2271" t="s">
        <v>13</v>
      </c>
      <c r="M2271" t="s">
        <v>17</v>
      </c>
      <c r="N2271">
        <v>89.7</v>
      </c>
      <c r="O2271">
        <v>3165.6</v>
      </c>
      <c r="P2271" t="s">
        <v>14</v>
      </c>
    </row>
    <row r="2272" spans="1:16" x14ac:dyDescent="0.25">
      <c r="A2272" t="s">
        <v>2294</v>
      </c>
      <c r="B2272" t="s">
        <v>12</v>
      </c>
      <c r="C2272">
        <v>0</v>
      </c>
      <c r="D2272" t="s">
        <v>13</v>
      </c>
      <c r="E2272">
        <f>IF(D2272="Yes",1,0)</f>
        <v>1</v>
      </c>
      <c r="F2272" t="s">
        <v>13</v>
      </c>
      <c r="G2272">
        <f>IF(Table1[[#This Row],[Dependents]]="Yes",1,0)</f>
        <v>1</v>
      </c>
      <c r="H2272">
        <v>5</v>
      </c>
      <c r="I2272" t="s">
        <v>13</v>
      </c>
      <c r="J2272" t="s">
        <v>23</v>
      </c>
      <c r="K2272" t="s">
        <v>16</v>
      </c>
      <c r="L2272" t="s">
        <v>13</v>
      </c>
      <c r="M2272" t="s">
        <v>27</v>
      </c>
      <c r="N2272">
        <v>99.15</v>
      </c>
      <c r="O2272">
        <v>465.05</v>
      </c>
      <c r="P2272" t="s">
        <v>13</v>
      </c>
    </row>
    <row r="2273" spans="1:16" x14ac:dyDescent="0.25">
      <c r="A2273" t="s">
        <v>2295</v>
      </c>
      <c r="B2273" t="s">
        <v>12</v>
      </c>
      <c r="C2273">
        <v>0</v>
      </c>
      <c r="D2273" t="s">
        <v>13</v>
      </c>
      <c r="E2273">
        <f>IF(D2273="Yes",1,0)</f>
        <v>1</v>
      </c>
      <c r="F2273" t="s">
        <v>14</v>
      </c>
      <c r="G2273">
        <f>IF(Table1[[#This Row],[Dependents]]="Yes",1,0)</f>
        <v>0</v>
      </c>
      <c r="H2273">
        <v>15</v>
      </c>
      <c r="I2273" t="s">
        <v>13</v>
      </c>
      <c r="J2273" t="s">
        <v>23</v>
      </c>
      <c r="K2273" t="s">
        <v>16</v>
      </c>
      <c r="L2273" t="s">
        <v>14</v>
      </c>
      <c r="M2273" t="s">
        <v>17</v>
      </c>
      <c r="N2273">
        <v>101.75</v>
      </c>
      <c r="O2273">
        <v>1669.4</v>
      </c>
      <c r="P2273" t="s">
        <v>14</v>
      </c>
    </row>
    <row r="2274" spans="1:16" x14ac:dyDescent="0.25">
      <c r="A2274" t="s">
        <v>2296</v>
      </c>
      <c r="B2274" t="s">
        <v>12</v>
      </c>
      <c r="C2274">
        <v>0</v>
      </c>
      <c r="D2274" t="s">
        <v>14</v>
      </c>
      <c r="E2274">
        <f>IF(D2274="Yes",1,0)</f>
        <v>0</v>
      </c>
      <c r="F2274" t="s">
        <v>14</v>
      </c>
      <c r="G2274">
        <f>IF(Table1[[#This Row],[Dependents]]="Yes",1,0)</f>
        <v>0</v>
      </c>
      <c r="H2274">
        <v>47</v>
      </c>
      <c r="I2274" t="s">
        <v>13</v>
      </c>
      <c r="J2274" t="s">
        <v>23</v>
      </c>
      <c r="K2274" t="s">
        <v>16</v>
      </c>
      <c r="L2274" t="s">
        <v>14</v>
      </c>
      <c r="M2274" t="s">
        <v>25</v>
      </c>
      <c r="N2274">
        <v>75.45</v>
      </c>
      <c r="O2274">
        <v>3545.1</v>
      </c>
      <c r="P2274" t="s">
        <v>14</v>
      </c>
    </row>
    <row r="2275" spans="1:16" x14ac:dyDescent="0.25">
      <c r="A2275" t="s">
        <v>2297</v>
      </c>
      <c r="B2275" t="s">
        <v>12</v>
      </c>
      <c r="C2275">
        <v>0</v>
      </c>
      <c r="D2275" t="s">
        <v>14</v>
      </c>
      <c r="E2275">
        <f>IF(D2275="Yes",1,0)</f>
        <v>0</v>
      </c>
      <c r="F2275" t="s">
        <v>14</v>
      </c>
      <c r="G2275">
        <f>IF(Table1[[#This Row],[Dependents]]="Yes",1,0)</f>
        <v>0</v>
      </c>
      <c r="H2275">
        <v>8</v>
      </c>
      <c r="I2275" t="s">
        <v>13</v>
      </c>
      <c r="J2275" t="s">
        <v>15</v>
      </c>
      <c r="K2275" t="s">
        <v>16</v>
      </c>
      <c r="L2275" t="s">
        <v>14</v>
      </c>
      <c r="M2275" t="s">
        <v>27</v>
      </c>
      <c r="N2275">
        <v>64.099999999999994</v>
      </c>
      <c r="O2275">
        <v>504.05</v>
      </c>
      <c r="P2275" t="s">
        <v>14</v>
      </c>
    </row>
    <row r="2276" spans="1:16" x14ac:dyDescent="0.25">
      <c r="A2276" t="s">
        <v>3096</v>
      </c>
      <c r="B2276" t="s">
        <v>19</v>
      </c>
      <c r="C2276">
        <v>0</v>
      </c>
      <c r="D2276" t="s">
        <v>14</v>
      </c>
      <c r="E2276">
        <f>IF(D2276="Yes",1,0)</f>
        <v>0</v>
      </c>
      <c r="F2276" t="s">
        <v>14</v>
      </c>
      <c r="G2276">
        <f>IF(Table1[[#This Row],[Dependents]]="Yes",1,0)</f>
        <v>0</v>
      </c>
      <c r="H2276">
        <v>45</v>
      </c>
      <c r="I2276" t="s">
        <v>13</v>
      </c>
      <c r="J2276" t="s">
        <v>14</v>
      </c>
      <c r="K2276" t="s">
        <v>20</v>
      </c>
      <c r="L2276" t="s">
        <v>14</v>
      </c>
      <c r="M2276" t="s">
        <v>21</v>
      </c>
      <c r="N2276">
        <v>18.850000000000001</v>
      </c>
      <c r="O2276">
        <v>867.3</v>
      </c>
      <c r="P2276" t="s">
        <v>14</v>
      </c>
    </row>
    <row r="2277" spans="1:16" x14ac:dyDescent="0.25">
      <c r="A2277" t="s">
        <v>2299</v>
      </c>
      <c r="B2277" t="s">
        <v>12</v>
      </c>
      <c r="C2277">
        <v>0</v>
      </c>
      <c r="D2277" t="s">
        <v>14</v>
      </c>
      <c r="E2277">
        <f>IF(D2277="Yes",1,0)</f>
        <v>0</v>
      </c>
      <c r="F2277" t="s">
        <v>14</v>
      </c>
      <c r="G2277">
        <f>IF(Table1[[#This Row],[Dependents]]="Yes",1,0)</f>
        <v>0</v>
      </c>
      <c r="H2277">
        <v>26</v>
      </c>
      <c r="I2277" t="s">
        <v>13</v>
      </c>
      <c r="J2277" t="s">
        <v>23</v>
      </c>
      <c r="K2277" t="s">
        <v>20</v>
      </c>
      <c r="L2277" t="s">
        <v>13</v>
      </c>
      <c r="M2277" t="s">
        <v>21</v>
      </c>
      <c r="N2277">
        <v>95.85</v>
      </c>
      <c r="O2277">
        <v>2475.35</v>
      </c>
      <c r="P2277" t="s">
        <v>14</v>
      </c>
    </row>
    <row r="2278" spans="1:16" x14ac:dyDescent="0.25">
      <c r="A2278" t="s">
        <v>2300</v>
      </c>
      <c r="B2278" t="s">
        <v>12</v>
      </c>
      <c r="C2278">
        <v>0</v>
      </c>
      <c r="D2278" t="s">
        <v>14</v>
      </c>
      <c r="E2278">
        <f>IF(D2278="Yes",1,0)</f>
        <v>0</v>
      </c>
      <c r="F2278" t="s">
        <v>14</v>
      </c>
      <c r="G2278">
        <f>IF(Table1[[#This Row],[Dependents]]="Yes",1,0)</f>
        <v>0</v>
      </c>
      <c r="H2278">
        <v>23</v>
      </c>
      <c r="I2278" t="s">
        <v>13</v>
      </c>
      <c r="J2278" t="s">
        <v>15</v>
      </c>
      <c r="K2278" t="s">
        <v>16</v>
      </c>
      <c r="L2278" t="s">
        <v>14</v>
      </c>
      <c r="M2278" t="s">
        <v>17</v>
      </c>
      <c r="N2278">
        <v>54.4</v>
      </c>
      <c r="O2278">
        <v>1249.25</v>
      </c>
      <c r="P2278" t="s">
        <v>14</v>
      </c>
    </row>
    <row r="2279" spans="1:16" x14ac:dyDescent="0.25">
      <c r="A2279" t="s">
        <v>2301</v>
      </c>
      <c r="B2279" t="s">
        <v>12</v>
      </c>
      <c r="C2279">
        <v>1</v>
      </c>
      <c r="D2279" t="s">
        <v>14</v>
      </c>
      <c r="E2279">
        <f>IF(D2279="Yes",1,0)</f>
        <v>0</v>
      </c>
      <c r="F2279" t="s">
        <v>14</v>
      </c>
      <c r="G2279">
        <f>IF(Table1[[#This Row],[Dependents]]="Yes",1,0)</f>
        <v>0</v>
      </c>
      <c r="H2279">
        <v>4</v>
      </c>
      <c r="I2279" t="s">
        <v>13</v>
      </c>
      <c r="J2279" t="s">
        <v>23</v>
      </c>
      <c r="K2279" t="s">
        <v>16</v>
      </c>
      <c r="L2279" t="s">
        <v>14</v>
      </c>
      <c r="M2279" t="s">
        <v>17</v>
      </c>
      <c r="N2279">
        <v>72.75</v>
      </c>
      <c r="O2279">
        <v>317.75</v>
      </c>
      <c r="P2279" t="s">
        <v>14</v>
      </c>
    </row>
    <row r="2280" spans="1:16" x14ac:dyDescent="0.25">
      <c r="A2280" t="s">
        <v>3100</v>
      </c>
      <c r="B2280" t="s">
        <v>19</v>
      </c>
      <c r="C2280">
        <v>0</v>
      </c>
      <c r="D2280" t="s">
        <v>13</v>
      </c>
      <c r="E2280">
        <f>IF(D2280="Yes",1,0)</f>
        <v>1</v>
      </c>
      <c r="F2280" t="s">
        <v>13</v>
      </c>
      <c r="G2280">
        <f>IF(Table1[[#This Row],[Dependents]]="Yes",1,0)</f>
        <v>1</v>
      </c>
      <c r="H2280">
        <v>25</v>
      </c>
      <c r="I2280" t="s">
        <v>13</v>
      </c>
      <c r="J2280" t="s">
        <v>14</v>
      </c>
      <c r="K2280" t="s">
        <v>16</v>
      </c>
      <c r="L2280" t="s">
        <v>13</v>
      </c>
      <c r="M2280" t="s">
        <v>21</v>
      </c>
      <c r="N2280">
        <v>25.4</v>
      </c>
      <c r="O2280">
        <v>546.85</v>
      </c>
      <c r="P2280" t="s">
        <v>14</v>
      </c>
    </row>
    <row r="2281" spans="1:16" x14ac:dyDescent="0.25">
      <c r="A2281" t="s">
        <v>2303</v>
      </c>
      <c r="B2281" t="s">
        <v>12</v>
      </c>
      <c r="C2281">
        <v>0</v>
      </c>
      <c r="D2281" t="s">
        <v>14</v>
      </c>
      <c r="E2281">
        <f>IF(D2281="Yes",1,0)</f>
        <v>0</v>
      </c>
      <c r="F2281" t="s">
        <v>14</v>
      </c>
      <c r="G2281">
        <f>IF(Table1[[#This Row],[Dependents]]="Yes",1,0)</f>
        <v>0</v>
      </c>
      <c r="H2281">
        <v>25</v>
      </c>
      <c r="I2281" t="s">
        <v>13</v>
      </c>
      <c r="J2281" t="s">
        <v>14</v>
      </c>
      <c r="K2281" t="s">
        <v>16</v>
      </c>
      <c r="L2281" t="s">
        <v>14</v>
      </c>
      <c r="M2281" t="s">
        <v>27</v>
      </c>
      <c r="N2281">
        <v>19.05</v>
      </c>
      <c r="O2281">
        <v>461.3</v>
      </c>
      <c r="P2281" t="s">
        <v>14</v>
      </c>
    </row>
    <row r="2282" spans="1:16" x14ac:dyDescent="0.25">
      <c r="A2282" t="s">
        <v>2304</v>
      </c>
      <c r="B2282" t="s">
        <v>12</v>
      </c>
      <c r="C2282">
        <v>0</v>
      </c>
      <c r="D2282" t="s">
        <v>13</v>
      </c>
      <c r="E2282">
        <f>IF(D2282="Yes",1,0)</f>
        <v>1</v>
      </c>
      <c r="F2282" t="s">
        <v>13</v>
      </c>
      <c r="G2282">
        <f>IF(Table1[[#This Row],[Dependents]]="Yes",1,0)</f>
        <v>1</v>
      </c>
      <c r="H2282">
        <v>69</v>
      </c>
      <c r="I2282" t="s">
        <v>14</v>
      </c>
      <c r="J2282" t="s">
        <v>15</v>
      </c>
      <c r="K2282" t="s">
        <v>30</v>
      </c>
      <c r="L2282" t="s">
        <v>14</v>
      </c>
      <c r="M2282" t="s">
        <v>21</v>
      </c>
      <c r="N2282">
        <v>46.25</v>
      </c>
      <c r="O2282">
        <v>3121.4</v>
      </c>
      <c r="P2282" t="s">
        <v>14</v>
      </c>
    </row>
    <row r="2283" spans="1:16" x14ac:dyDescent="0.25">
      <c r="A2283" t="s">
        <v>3101</v>
      </c>
      <c r="B2283" t="s">
        <v>19</v>
      </c>
      <c r="C2283">
        <v>0</v>
      </c>
      <c r="D2283" t="s">
        <v>13</v>
      </c>
      <c r="E2283">
        <f>IF(D2283="Yes",1,0)</f>
        <v>1</v>
      </c>
      <c r="F2283" t="s">
        <v>13</v>
      </c>
      <c r="G2283">
        <f>IF(Table1[[#This Row],[Dependents]]="Yes",1,0)</f>
        <v>1</v>
      </c>
      <c r="H2283">
        <v>64</v>
      </c>
      <c r="I2283" t="s">
        <v>13</v>
      </c>
      <c r="J2283" t="s">
        <v>14</v>
      </c>
      <c r="K2283" t="s">
        <v>30</v>
      </c>
      <c r="L2283" t="s">
        <v>13</v>
      </c>
      <c r="M2283" t="s">
        <v>21</v>
      </c>
      <c r="N2283">
        <v>19.7</v>
      </c>
      <c r="O2283">
        <v>1274.05</v>
      </c>
      <c r="P2283" t="s">
        <v>14</v>
      </c>
    </row>
    <row r="2284" spans="1:16" x14ac:dyDescent="0.25">
      <c r="A2284" t="s">
        <v>3102</v>
      </c>
      <c r="B2284" t="s">
        <v>19</v>
      </c>
      <c r="C2284">
        <v>0</v>
      </c>
      <c r="D2284" t="s">
        <v>14</v>
      </c>
      <c r="E2284">
        <f>IF(D2284="Yes",1,0)</f>
        <v>0</v>
      </c>
      <c r="F2284" t="s">
        <v>14</v>
      </c>
      <c r="G2284">
        <f>IF(Table1[[#This Row],[Dependents]]="Yes",1,0)</f>
        <v>0</v>
      </c>
      <c r="H2284">
        <v>50</v>
      </c>
      <c r="I2284" t="s">
        <v>14</v>
      </c>
      <c r="J2284" t="s">
        <v>15</v>
      </c>
      <c r="K2284" t="s">
        <v>16</v>
      </c>
      <c r="L2284" t="s">
        <v>13</v>
      </c>
      <c r="M2284" t="s">
        <v>27</v>
      </c>
      <c r="N2284">
        <v>35</v>
      </c>
      <c r="O2284">
        <v>1782.4</v>
      </c>
      <c r="P2284" t="s">
        <v>14</v>
      </c>
    </row>
    <row r="2285" spans="1:16" x14ac:dyDescent="0.25">
      <c r="A2285" t="s">
        <v>3113</v>
      </c>
      <c r="B2285" t="s">
        <v>19</v>
      </c>
      <c r="C2285">
        <v>0</v>
      </c>
      <c r="D2285" t="s">
        <v>14</v>
      </c>
      <c r="E2285">
        <f>IF(D2285="Yes",1,0)</f>
        <v>0</v>
      </c>
      <c r="F2285" t="s">
        <v>14</v>
      </c>
      <c r="G2285">
        <f>IF(Table1[[#This Row],[Dependents]]="Yes",1,0)</f>
        <v>0</v>
      </c>
      <c r="H2285">
        <v>10</v>
      </c>
      <c r="I2285" t="s">
        <v>13</v>
      </c>
      <c r="J2285" t="s">
        <v>15</v>
      </c>
      <c r="K2285" t="s">
        <v>16</v>
      </c>
      <c r="L2285" t="s">
        <v>14</v>
      </c>
      <c r="M2285" t="s">
        <v>27</v>
      </c>
      <c r="N2285">
        <v>46</v>
      </c>
      <c r="O2285">
        <v>492.1</v>
      </c>
      <c r="P2285" t="s">
        <v>14</v>
      </c>
    </row>
    <row r="2286" spans="1:16" x14ac:dyDescent="0.25">
      <c r="A2286" t="s">
        <v>3115</v>
      </c>
      <c r="B2286" t="s">
        <v>19</v>
      </c>
      <c r="C2286">
        <v>0</v>
      </c>
      <c r="D2286" t="s">
        <v>13</v>
      </c>
      <c r="E2286">
        <f>IF(D2286="Yes",1,0)</f>
        <v>1</v>
      </c>
      <c r="F2286" t="s">
        <v>13</v>
      </c>
      <c r="G2286">
        <f>IF(Table1[[#This Row],[Dependents]]="Yes",1,0)</f>
        <v>1</v>
      </c>
      <c r="H2286">
        <v>66</v>
      </c>
      <c r="I2286" t="s">
        <v>13</v>
      </c>
      <c r="J2286" t="s">
        <v>14</v>
      </c>
      <c r="K2286" t="s">
        <v>30</v>
      </c>
      <c r="L2286" t="s">
        <v>13</v>
      </c>
      <c r="M2286" t="s">
        <v>27</v>
      </c>
      <c r="N2286">
        <v>19.75</v>
      </c>
      <c r="O2286">
        <v>1344.5</v>
      </c>
      <c r="P2286" t="s">
        <v>14</v>
      </c>
    </row>
    <row r="2287" spans="1:16" x14ac:dyDescent="0.25">
      <c r="A2287" t="s">
        <v>2309</v>
      </c>
      <c r="B2287" t="s">
        <v>12</v>
      </c>
      <c r="C2287">
        <v>0</v>
      </c>
      <c r="D2287" t="s">
        <v>13</v>
      </c>
      <c r="E2287">
        <f>IF(D2287="Yes",1,0)</f>
        <v>1</v>
      </c>
      <c r="F2287" t="s">
        <v>14</v>
      </c>
      <c r="G2287">
        <f>IF(Table1[[#This Row],[Dependents]]="Yes",1,0)</f>
        <v>0</v>
      </c>
      <c r="H2287">
        <v>64</v>
      </c>
      <c r="I2287" t="s">
        <v>13</v>
      </c>
      <c r="J2287" t="s">
        <v>15</v>
      </c>
      <c r="K2287" t="s">
        <v>30</v>
      </c>
      <c r="L2287" t="s">
        <v>13</v>
      </c>
      <c r="M2287" t="s">
        <v>27</v>
      </c>
      <c r="N2287">
        <v>74.349999999999994</v>
      </c>
      <c r="O2287">
        <v>4759.55</v>
      </c>
      <c r="P2287" t="s">
        <v>14</v>
      </c>
    </row>
    <row r="2288" spans="1:16" x14ac:dyDescent="0.25">
      <c r="A2288" t="s">
        <v>3116</v>
      </c>
      <c r="B2288" t="s">
        <v>19</v>
      </c>
      <c r="C2288">
        <v>0</v>
      </c>
      <c r="D2288" t="s">
        <v>14</v>
      </c>
      <c r="E2288">
        <f>IF(D2288="Yes",1,0)</f>
        <v>0</v>
      </c>
      <c r="F2288" t="s">
        <v>14</v>
      </c>
      <c r="G2288">
        <f>IF(Table1[[#This Row],[Dependents]]="Yes",1,0)</f>
        <v>0</v>
      </c>
      <c r="H2288">
        <v>51</v>
      </c>
      <c r="I2288" t="s">
        <v>13</v>
      </c>
      <c r="J2288" t="s">
        <v>23</v>
      </c>
      <c r="K2288" t="s">
        <v>20</v>
      </c>
      <c r="L2288" t="s">
        <v>14</v>
      </c>
      <c r="M2288" t="s">
        <v>27</v>
      </c>
      <c r="N2288">
        <v>86.35</v>
      </c>
      <c r="O2288">
        <v>4267.1499999999996</v>
      </c>
      <c r="P2288" t="s">
        <v>14</v>
      </c>
    </row>
    <row r="2289" spans="1:16" x14ac:dyDescent="0.25">
      <c r="A2289" t="s">
        <v>3119</v>
      </c>
      <c r="B2289" t="s">
        <v>19</v>
      </c>
      <c r="C2289">
        <v>0</v>
      </c>
      <c r="D2289" t="s">
        <v>13</v>
      </c>
      <c r="E2289">
        <f>IF(D2289="Yes",1,0)</f>
        <v>1</v>
      </c>
      <c r="F2289" t="s">
        <v>13</v>
      </c>
      <c r="G2289">
        <f>IF(Table1[[#This Row],[Dependents]]="Yes",1,0)</f>
        <v>1</v>
      </c>
      <c r="H2289">
        <v>40</v>
      </c>
      <c r="I2289" t="s">
        <v>13</v>
      </c>
      <c r="J2289" t="s">
        <v>23</v>
      </c>
      <c r="K2289" t="s">
        <v>16</v>
      </c>
      <c r="L2289" t="s">
        <v>13</v>
      </c>
      <c r="M2289" t="s">
        <v>25</v>
      </c>
      <c r="N2289">
        <v>110.1</v>
      </c>
      <c r="O2289">
        <v>4469.1000000000004</v>
      </c>
      <c r="P2289" t="s">
        <v>14</v>
      </c>
    </row>
    <row r="2290" spans="1:16" x14ac:dyDescent="0.25">
      <c r="A2290" t="s">
        <v>2312</v>
      </c>
      <c r="B2290" t="s">
        <v>12</v>
      </c>
      <c r="C2290">
        <v>0</v>
      </c>
      <c r="D2290" t="s">
        <v>14</v>
      </c>
      <c r="E2290">
        <f>IF(D2290="Yes",1,0)</f>
        <v>0</v>
      </c>
      <c r="F2290" t="s">
        <v>14</v>
      </c>
      <c r="G2290">
        <f>IF(Table1[[#This Row],[Dependents]]="Yes",1,0)</f>
        <v>0</v>
      </c>
      <c r="H2290">
        <v>21</v>
      </c>
      <c r="I2290" t="s">
        <v>13</v>
      </c>
      <c r="J2290" t="s">
        <v>14</v>
      </c>
      <c r="K2290" t="s">
        <v>30</v>
      </c>
      <c r="L2290" t="s">
        <v>13</v>
      </c>
      <c r="M2290" t="s">
        <v>25</v>
      </c>
      <c r="N2290">
        <v>20.85</v>
      </c>
      <c r="O2290">
        <v>435.25</v>
      </c>
      <c r="P2290" t="s">
        <v>14</v>
      </c>
    </row>
    <row r="2291" spans="1:16" x14ac:dyDescent="0.25">
      <c r="A2291" t="s">
        <v>3121</v>
      </c>
      <c r="B2291" t="s">
        <v>19</v>
      </c>
      <c r="C2291">
        <v>0</v>
      </c>
      <c r="D2291" t="s">
        <v>14</v>
      </c>
      <c r="E2291">
        <f>IF(D2291="Yes",1,0)</f>
        <v>0</v>
      </c>
      <c r="F2291" t="s">
        <v>14</v>
      </c>
      <c r="G2291">
        <f>IF(Table1[[#This Row],[Dependents]]="Yes",1,0)</f>
        <v>0</v>
      </c>
      <c r="H2291">
        <v>25</v>
      </c>
      <c r="I2291" t="s">
        <v>13</v>
      </c>
      <c r="J2291" t="s">
        <v>23</v>
      </c>
      <c r="K2291" t="s">
        <v>16</v>
      </c>
      <c r="L2291" t="s">
        <v>14</v>
      </c>
      <c r="M2291" t="s">
        <v>17</v>
      </c>
      <c r="N2291">
        <v>69.75</v>
      </c>
      <c r="O2291">
        <v>1729.35</v>
      </c>
      <c r="P2291" t="s">
        <v>14</v>
      </c>
    </row>
    <row r="2292" spans="1:16" x14ac:dyDescent="0.25">
      <c r="A2292" t="s">
        <v>2314</v>
      </c>
      <c r="B2292" t="s">
        <v>12</v>
      </c>
      <c r="C2292">
        <v>0</v>
      </c>
      <c r="D2292" t="s">
        <v>13</v>
      </c>
      <c r="E2292">
        <f>IF(D2292="Yes",1,0)</f>
        <v>1</v>
      </c>
      <c r="F2292" t="s">
        <v>14</v>
      </c>
      <c r="G2292">
        <f>IF(Table1[[#This Row],[Dependents]]="Yes",1,0)</f>
        <v>0</v>
      </c>
      <c r="H2292">
        <v>17</v>
      </c>
      <c r="I2292" t="s">
        <v>13</v>
      </c>
      <c r="J2292" t="s">
        <v>14</v>
      </c>
      <c r="K2292" t="s">
        <v>20</v>
      </c>
      <c r="L2292" t="s">
        <v>14</v>
      </c>
      <c r="M2292" t="s">
        <v>27</v>
      </c>
      <c r="N2292">
        <v>19.350000000000001</v>
      </c>
      <c r="O2292">
        <v>307</v>
      </c>
      <c r="P2292" t="s">
        <v>14</v>
      </c>
    </row>
    <row r="2293" spans="1:16" x14ac:dyDescent="0.25">
      <c r="A2293" t="s">
        <v>3123</v>
      </c>
      <c r="B2293" t="s">
        <v>19</v>
      </c>
      <c r="C2293">
        <v>0</v>
      </c>
      <c r="D2293" t="s">
        <v>13</v>
      </c>
      <c r="E2293">
        <f>IF(D2293="Yes",1,0)</f>
        <v>1</v>
      </c>
      <c r="F2293" t="s">
        <v>13</v>
      </c>
      <c r="G2293">
        <f>IF(Table1[[#This Row],[Dependents]]="Yes",1,0)</f>
        <v>1</v>
      </c>
      <c r="H2293">
        <v>33</v>
      </c>
      <c r="I2293" t="s">
        <v>13</v>
      </c>
      <c r="J2293" t="s">
        <v>15</v>
      </c>
      <c r="K2293" t="s">
        <v>30</v>
      </c>
      <c r="L2293" t="s">
        <v>14</v>
      </c>
      <c r="M2293" t="s">
        <v>25</v>
      </c>
      <c r="N2293">
        <v>82.1</v>
      </c>
      <c r="O2293">
        <v>2603.1</v>
      </c>
      <c r="P2293" t="s">
        <v>14</v>
      </c>
    </row>
    <row r="2294" spans="1:16" x14ac:dyDescent="0.25">
      <c r="A2294" t="s">
        <v>3127</v>
      </c>
      <c r="B2294" t="s">
        <v>19</v>
      </c>
      <c r="C2294">
        <v>0</v>
      </c>
      <c r="D2294" t="s">
        <v>14</v>
      </c>
      <c r="E2294">
        <f>IF(D2294="Yes",1,0)</f>
        <v>0</v>
      </c>
      <c r="F2294" t="s">
        <v>14</v>
      </c>
      <c r="G2294">
        <f>IF(Table1[[#This Row],[Dependents]]="Yes",1,0)</f>
        <v>0</v>
      </c>
      <c r="H2294">
        <v>69</v>
      </c>
      <c r="I2294" t="s">
        <v>13</v>
      </c>
      <c r="J2294" t="s">
        <v>15</v>
      </c>
      <c r="K2294" t="s">
        <v>30</v>
      </c>
      <c r="L2294" t="s">
        <v>14</v>
      </c>
      <c r="M2294" t="s">
        <v>27</v>
      </c>
      <c r="N2294">
        <v>90.65</v>
      </c>
      <c r="O2294">
        <v>6322.1</v>
      </c>
      <c r="P2294" t="s">
        <v>14</v>
      </c>
    </row>
    <row r="2295" spans="1:16" x14ac:dyDescent="0.25">
      <c r="A2295" t="s">
        <v>3129</v>
      </c>
      <c r="B2295" t="s">
        <v>19</v>
      </c>
      <c r="C2295">
        <v>0</v>
      </c>
      <c r="D2295" t="s">
        <v>14</v>
      </c>
      <c r="E2295">
        <f>IF(D2295="Yes",1,0)</f>
        <v>0</v>
      </c>
      <c r="F2295" t="s">
        <v>14</v>
      </c>
      <c r="G2295">
        <f>IF(Table1[[#This Row],[Dependents]]="Yes",1,0)</f>
        <v>0</v>
      </c>
      <c r="H2295">
        <v>56</v>
      </c>
      <c r="I2295" t="s">
        <v>13</v>
      </c>
      <c r="J2295" t="s">
        <v>15</v>
      </c>
      <c r="K2295" t="s">
        <v>20</v>
      </c>
      <c r="L2295" t="s">
        <v>13</v>
      </c>
      <c r="M2295" t="s">
        <v>21</v>
      </c>
      <c r="N2295">
        <v>75.75</v>
      </c>
      <c r="O2295">
        <v>4284.6499999999996</v>
      </c>
      <c r="P2295" t="s">
        <v>14</v>
      </c>
    </row>
    <row r="2296" spans="1:16" x14ac:dyDescent="0.25">
      <c r="A2296" t="s">
        <v>2318</v>
      </c>
      <c r="B2296" t="s">
        <v>12</v>
      </c>
      <c r="C2296">
        <v>0</v>
      </c>
      <c r="D2296" t="s">
        <v>14</v>
      </c>
      <c r="E2296">
        <f>IF(D2296="Yes",1,0)</f>
        <v>0</v>
      </c>
      <c r="F2296" t="s">
        <v>14</v>
      </c>
      <c r="G2296">
        <f>IF(Table1[[#This Row],[Dependents]]="Yes",1,0)</f>
        <v>0</v>
      </c>
      <c r="H2296">
        <v>27</v>
      </c>
      <c r="I2296" t="s">
        <v>13</v>
      </c>
      <c r="J2296" t="s">
        <v>14</v>
      </c>
      <c r="K2296" t="s">
        <v>30</v>
      </c>
      <c r="L2296" t="s">
        <v>13</v>
      </c>
      <c r="M2296" t="s">
        <v>27</v>
      </c>
      <c r="N2296">
        <v>19.600000000000001</v>
      </c>
      <c r="O2296">
        <v>561.15</v>
      </c>
      <c r="P2296" t="s">
        <v>14</v>
      </c>
    </row>
    <row r="2297" spans="1:16" x14ac:dyDescent="0.25">
      <c r="A2297" t="s">
        <v>2319</v>
      </c>
      <c r="B2297" t="s">
        <v>12</v>
      </c>
      <c r="C2297">
        <v>0</v>
      </c>
      <c r="D2297" t="s">
        <v>14</v>
      </c>
      <c r="E2297">
        <f>IF(D2297="Yes",1,0)</f>
        <v>0</v>
      </c>
      <c r="F2297" t="s">
        <v>14</v>
      </c>
      <c r="G2297">
        <f>IF(Table1[[#This Row],[Dependents]]="Yes",1,0)</f>
        <v>0</v>
      </c>
      <c r="H2297">
        <v>3</v>
      </c>
      <c r="I2297" t="s">
        <v>13</v>
      </c>
      <c r="J2297" t="s">
        <v>14</v>
      </c>
      <c r="K2297" t="s">
        <v>16</v>
      </c>
      <c r="L2297" t="s">
        <v>14</v>
      </c>
      <c r="M2297" t="s">
        <v>27</v>
      </c>
      <c r="N2297">
        <v>20</v>
      </c>
      <c r="O2297">
        <v>63.6</v>
      </c>
      <c r="P2297" t="s">
        <v>14</v>
      </c>
    </row>
    <row r="2298" spans="1:16" x14ac:dyDescent="0.25">
      <c r="A2298" t="s">
        <v>2320</v>
      </c>
      <c r="B2298" t="s">
        <v>12</v>
      </c>
      <c r="C2298">
        <v>0</v>
      </c>
      <c r="D2298" t="s">
        <v>13</v>
      </c>
      <c r="E2298">
        <f>IF(D2298="Yes",1,0)</f>
        <v>1</v>
      </c>
      <c r="F2298" t="s">
        <v>14</v>
      </c>
      <c r="G2298">
        <f>IF(Table1[[#This Row],[Dependents]]="Yes",1,0)</f>
        <v>0</v>
      </c>
      <c r="H2298">
        <v>71</v>
      </c>
      <c r="I2298" t="s">
        <v>13</v>
      </c>
      <c r="J2298" t="s">
        <v>15</v>
      </c>
      <c r="K2298" t="s">
        <v>30</v>
      </c>
      <c r="L2298" t="s">
        <v>13</v>
      </c>
      <c r="M2298" t="s">
        <v>25</v>
      </c>
      <c r="N2298">
        <v>83.3</v>
      </c>
      <c r="O2298">
        <v>5894.5</v>
      </c>
      <c r="P2298" t="s">
        <v>14</v>
      </c>
    </row>
    <row r="2299" spans="1:16" x14ac:dyDescent="0.25">
      <c r="A2299" t="s">
        <v>2321</v>
      </c>
      <c r="B2299" t="s">
        <v>12</v>
      </c>
      <c r="C2299">
        <v>1</v>
      </c>
      <c r="D2299" t="s">
        <v>14</v>
      </c>
      <c r="E2299">
        <f>IF(D2299="Yes",1,0)</f>
        <v>0</v>
      </c>
      <c r="F2299" t="s">
        <v>14</v>
      </c>
      <c r="G2299">
        <f>IF(Table1[[#This Row],[Dependents]]="Yes",1,0)</f>
        <v>0</v>
      </c>
      <c r="H2299">
        <v>1</v>
      </c>
      <c r="I2299" t="s">
        <v>14</v>
      </c>
      <c r="J2299" t="s">
        <v>15</v>
      </c>
      <c r="K2299" t="s">
        <v>16</v>
      </c>
      <c r="L2299" t="s">
        <v>14</v>
      </c>
      <c r="M2299" t="s">
        <v>27</v>
      </c>
      <c r="N2299">
        <v>25.05</v>
      </c>
      <c r="O2299">
        <v>25.05</v>
      </c>
      <c r="P2299" t="s">
        <v>13</v>
      </c>
    </row>
    <row r="2300" spans="1:16" x14ac:dyDescent="0.25">
      <c r="A2300" t="s">
        <v>2322</v>
      </c>
      <c r="B2300" t="s">
        <v>12</v>
      </c>
      <c r="C2300">
        <v>0</v>
      </c>
      <c r="D2300" t="s">
        <v>13</v>
      </c>
      <c r="E2300">
        <f>IF(D2300="Yes",1,0)</f>
        <v>1</v>
      </c>
      <c r="F2300" t="s">
        <v>13</v>
      </c>
      <c r="G2300">
        <f>IF(Table1[[#This Row],[Dependents]]="Yes",1,0)</f>
        <v>1</v>
      </c>
      <c r="H2300">
        <v>58</v>
      </c>
      <c r="I2300" t="s">
        <v>13</v>
      </c>
      <c r="J2300" t="s">
        <v>14</v>
      </c>
      <c r="K2300" t="s">
        <v>30</v>
      </c>
      <c r="L2300" t="s">
        <v>14</v>
      </c>
      <c r="M2300" t="s">
        <v>25</v>
      </c>
      <c r="N2300">
        <v>20.3</v>
      </c>
      <c r="O2300">
        <v>1160.75</v>
      </c>
      <c r="P2300" t="s">
        <v>14</v>
      </c>
    </row>
    <row r="2301" spans="1:16" x14ac:dyDescent="0.25">
      <c r="A2301" t="s">
        <v>2323</v>
      </c>
      <c r="B2301" t="s">
        <v>12</v>
      </c>
      <c r="C2301">
        <v>0</v>
      </c>
      <c r="D2301" t="s">
        <v>14</v>
      </c>
      <c r="E2301">
        <f>IF(D2301="Yes",1,0)</f>
        <v>0</v>
      </c>
      <c r="F2301" t="s">
        <v>14</v>
      </c>
      <c r="G2301">
        <f>IF(Table1[[#This Row],[Dependents]]="Yes",1,0)</f>
        <v>0</v>
      </c>
      <c r="H2301">
        <v>8</v>
      </c>
      <c r="I2301" t="s">
        <v>13</v>
      </c>
      <c r="J2301" t="s">
        <v>15</v>
      </c>
      <c r="K2301" t="s">
        <v>16</v>
      </c>
      <c r="L2301" t="s">
        <v>13</v>
      </c>
      <c r="M2301" t="s">
        <v>17</v>
      </c>
      <c r="N2301">
        <v>49.85</v>
      </c>
      <c r="O2301">
        <v>365.55</v>
      </c>
      <c r="P2301" t="s">
        <v>13</v>
      </c>
    </row>
    <row r="2302" spans="1:16" x14ac:dyDescent="0.25">
      <c r="A2302" t="s">
        <v>2324</v>
      </c>
      <c r="B2302" t="s">
        <v>12</v>
      </c>
      <c r="C2302">
        <v>0</v>
      </c>
      <c r="D2302" t="s">
        <v>13</v>
      </c>
      <c r="E2302">
        <f>IF(D2302="Yes",1,0)</f>
        <v>1</v>
      </c>
      <c r="F2302" t="s">
        <v>13</v>
      </c>
      <c r="G2302">
        <f>IF(Table1[[#This Row],[Dependents]]="Yes",1,0)</f>
        <v>1</v>
      </c>
      <c r="H2302">
        <v>15</v>
      </c>
      <c r="I2302" t="s">
        <v>13</v>
      </c>
      <c r="J2302" t="s">
        <v>14</v>
      </c>
      <c r="K2302" t="s">
        <v>16</v>
      </c>
      <c r="L2302" t="s">
        <v>14</v>
      </c>
      <c r="M2302" t="s">
        <v>27</v>
      </c>
      <c r="N2302">
        <v>19.8</v>
      </c>
      <c r="O2302">
        <v>272.95</v>
      </c>
      <c r="P2302" t="s">
        <v>14</v>
      </c>
    </row>
    <row r="2303" spans="1:16" x14ac:dyDescent="0.25">
      <c r="A2303" t="s">
        <v>3130</v>
      </c>
      <c r="B2303" t="s">
        <v>19</v>
      </c>
      <c r="C2303">
        <v>0</v>
      </c>
      <c r="D2303" t="s">
        <v>14</v>
      </c>
      <c r="E2303">
        <f>IF(D2303="Yes",1,0)</f>
        <v>0</v>
      </c>
      <c r="F2303" t="s">
        <v>14</v>
      </c>
      <c r="G2303">
        <f>IF(Table1[[#This Row],[Dependents]]="Yes",1,0)</f>
        <v>0</v>
      </c>
      <c r="H2303">
        <v>65</v>
      </c>
      <c r="I2303" t="s">
        <v>13</v>
      </c>
      <c r="J2303" t="s">
        <v>23</v>
      </c>
      <c r="K2303" t="s">
        <v>20</v>
      </c>
      <c r="L2303" t="s">
        <v>13</v>
      </c>
      <c r="M2303" t="s">
        <v>25</v>
      </c>
      <c r="N2303">
        <v>110</v>
      </c>
      <c r="O2303">
        <v>7138.65</v>
      </c>
      <c r="P2303" t="s">
        <v>14</v>
      </c>
    </row>
    <row r="2304" spans="1:16" x14ac:dyDescent="0.25">
      <c r="A2304" t="s">
        <v>3131</v>
      </c>
      <c r="B2304" t="s">
        <v>19</v>
      </c>
      <c r="C2304">
        <v>0</v>
      </c>
      <c r="D2304" t="s">
        <v>13</v>
      </c>
      <c r="E2304">
        <f>IF(D2304="Yes",1,0)</f>
        <v>1</v>
      </c>
      <c r="F2304" t="s">
        <v>14</v>
      </c>
      <c r="G2304">
        <f>IF(Table1[[#This Row],[Dependents]]="Yes",1,0)</f>
        <v>0</v>
      </c>
      <c r="H2304">
        <v>71</v>
      </c>
      <c r="I2304" t="s">
        <v>13</v>
      </c>
      <c r="J2304" t="s">
        <v>14</v>
      </c>
      <c r="K2304" t="s">
        <v>20</v>
      </c>
      <c r="L2304" t="s">
        <v>14</v>
      </c>
      <c r="M2304" t="s">
        <v>17</v>
      </c>
      <c r="N2304">
        <v>20.85</v>
      </c>
      <c r="O2304">
        <v>1539.75</v>
      </c>
      <c r="P2304" t="s">
        <v>14</v>
      </c>
    </row>
    <row r="2305" spans="1:16" x14ac:dyDescent="0.25">
      <c r="A2305" t="s">
        <v>3134</v>
      </c>
      <c r="B2305" t="s">
        <v>19</v>
      </c>
      <c r="C2305">
        <v>0</v>
      </c>
      <c r="D2305" t="s">
        <v>14</v>
      </c>
      <c r="E2305">
        <f>IF(D2305="Yes",1,0)</f>
        <v>0</v>
      </c>
      <c r="F2305" t="s">
        <v>14</v>
      </c>
      <c r="G2305">
        <f>IF(Table1[[#This Row],[Dependents]]="Yes",1,0)</f>
        <v>0</v>
      </c>
      <c r="H2305">
        <v>40</v>
      </c>
      <c r="I2305" t="s">
        <v>13</v>
      </c>
      <c r="J2305" t="s">
        <v>15</v>
      </c>
      <c r="K2305" t="s">
        <v>16</v>
      </c>
      <c r="L2305" t="s">
        <v>14</v>
      </c>
      <c r="M2305" t="s">
        <v>17</v>
      </c>
      <c r="N2305">
        <v>67.45</v>
      </c>
      <c r="O2305">
        <v>2731</v>
      </c>
      <c r="P2305" t="s">
        <v>14</v>
      </c>
    </row>
    <row r="2306" spans="1:16" x14ac:dyDescent="0.25">
      <c r="A2306" t="s">
        <v>2328</v>
      </c>
      <c r="B2306" t="s">
        <v>12</v>
      </c>
      <c r="C2306">
        <v>0</v>
      </c>
      <c r="D2306" t="s">
        <v>13</v>
      </c>
      <c r="E2306">
        <f>IF(D2306="Yes",1,0)</f>
        <v>1</v>
      </c>
      <c r="F2306" t="s">
        <v>13</v>
      </c>
      <c r="G2306">
        <f>IF(Table1[[#This Row],[Dependents]]="Yes",1,0)</f>
        <v>1</v>
      </c>
      <c r="H2306">
        <v>3</v>
      </c>
      <c r="I2306" t="s">
        <v>13</v>
      </c>
      <c r="J2306" t="s">
        <v>14</v>
      </c>
      <c r="K2306" t="s">
        <v>30</v>
      </c>
      <c r="L2306" t="s">
        <v>14</v>
      </c>
      <c r="M2306" t="s">
        <v>27</v>
      </c>
      <c r="N2306">
        <v>19.100000000000001</v>
      </c>
      <c r="O2306">
        <v>52</v>
      </c>
      <c r="P2306" t="s">
        <v>14</v>
      </c>
    </row>
    <row r="2307" spans="1:16" x14ac:dyDescent="0.25">
      <c r="A2307" t="s">
        <v>2329</v>
      </c>
      <c r="B2307" t="s">
        <v>12</v>
      </c>
      <c r="C2307">
        <v>1</v>
      </c>
      <c r="D2307" t="s">
        <v>13</v>
      </c>
      <c r="E2307">
        <f>IF(D2307="Yes",1,0)</f>
        <v>1</v>
      </c>
      <c r="F2307" t="s">
        <v>14</v>
      </c>
      <c r="G2307">
        <f>IF(Table1[[#This Row],[Dependents]]="Yes",1,0)</f>
        <v>0</v>
      </c>
      <c r="H2307">
        <v>43</v>
      </c>
      <c r="I2307" t="s">
        <v>14</v>
      </c>
      <c r="J2307" t="s">
        <v>15</v>
      </c>
      <c r="K2307" t="s">
        <v>16</v>
      </c>
      <c r="L2307" t="s">
        <v>14</v>
      </c>
      <c r="M2307" t="s">
        <v>25</v>
      </c>
      <c r="N2307">
        <v>55.55</v>
      </c>
      <c r="O2307">
        <v>2342.1999999999998</v>
      </c>
      <c r="P2307" t="s">
        <v>13</v>
      </c>
    </row>
    <row r="2308" spans="1:16" x14ac:dyDescent="0.25">
      <c r="A2308" t="s">
        <v>2330</v>
      </c>
      <c r="B2308" t="s">
        <v>12</v>
      </c>
      <c r="C2308">
        <v>0</v>
      </c>
      <c r="D2308" t="s">
        <v>14</v>
      </c>
      <c r="E2308">
        <f>IF(D2308="Yes",1,0)</f>
        <v>0</v>
      </c>
      <c r="F2308" t="s">
        <v>14</v>
      </c>
      <c r="G2308">
        <f>IF(Table1[[#This Row],[Dependents]]="Yes",1,0)</f>
        <v>0</v>
      </c>
      <c r="H2308">
        <v>9</v>
      </c>
      <c r="I2308" t="s">
        <v>13</v>
      </c>
      <c r="J2308" t="s">
        <v>23</v>
      </c>
      <c r="K2308" t="s">
        <v>16</v>
      </c>
      <c r="L2308" t="s">
        <v>14</v>
      </c>
      <c r="M2308" t="s">
        <v>17</v>
      </c>
      <c r="N2308">
        <v>80.55</v>
      </c>
      <c r="O2308">
        <v>653.9</v>
      </c>
      <c r="P2308" t="s">
        <v>14</v>
      </c>
    </row>
    <row r="2309" spans="1:16" x14ac:dyDescent="0.25">
      <c r="A2309" t="s">
        <v>2331</v>
      </c>
      <c r="B2309" t="s">
        <v>12</v>
      </c>
      <c r="C2309">
        <v>0</v>
      </c>
      <c r="D2309" t="s">
        <v>14</v>
      </c>
      <c r="E2309">
        <f>IF(D2309="Yes",1,0)</f>
        <v>0</v>
      </c>
      <c r="F2309" t="s">
        <v>14</v>
      </c>
      <c r="G2309">
        <f>IF(Table1[[#This Row],[Dependents]]="Yes",1,0)</f>
        <v>0</v>
      </c>
      <c r="H2309">
        <v>3</v>
      </c>
      <c r="I2309" t="s">
        <v>13</v>
      </c>
      <c r="J2309" t="s">
        <v>14</v>
      </c>
      <c r="K2309" t="s">
        <v>20</v>
      </c>
      <c r="L2309" t="s">
        <v>14</v>
      </c>
      <c r="M2309" t="s">
        <v>27</v>
      </c>
      <c r="N2309">
        <v>20.25</v>
      </c>
      <c r="O2309">
        <v>71.2</v>
      </c>
      <c r="P2309" t="s">
        <v>14</v>
      </c>
    </row>
    <row r="2310" spans="1:16" x14ac:dyDescent="0.25">
      <c r="A2310" t="s">
        <v>2332</v>
      </c>
      <c r="B2310" t="s">
        <v>12</v>
      </c>
      <c r="C2310">
        <v>0</v>
      </c>
      <c r="D2310" t="s">
        <v>13</v>
      </c>
      <c r="E2310">
        <f>IF(D2310="Yes",1,0)</f>
        <v>1</v>
      </c>
      <c r="F2310" t="s">
        <v>13</v>
      </c>
      <c r="G2310">
        <f>IF(Table1[[#This Row],[Dependents]]="Yes",1,0)</f>
        <v>1</v>
      </c>
      <c r="H2310">
        <v>22</v>
      </c>
      <c r="I2310" t="s">
        <v>13</v>
      </c>
      <c r="J2310" t="s">
        <v>15</v>
      </c>
      <c r="K2310" t="s">
        <v>20</v>
      </c>
      <c r="L2310" t="s">
        <v>13</v>
      </c>
      <c r="M2310" t="s">
        <v>21</v>
      </c>
      <c r="N2310">
        <v>69.5</v>
      </c>
      <c r="O2310">
        <v>1498.2</v>
      </c>
      <c r="P2310" t="s">
        <v>13</v>
      </c>
    </row>
    <row r="2311" spans="1:16" x14ac:dyDescent="0.25">
      <c r="A2311" t="s">
        <v>3135</v>
      </c>
      <c r="B2311" t="s">
        <v>19</v>
      </c>
      <c r="C2311">
        <v>0</v>
      </c>
      <c r="D2311" t="s">
        <v>14</v>
      </c>
      <c r="E2311">
        <f>IF(D2311="Yes",1,0)</f>
        <v>0</v>
      </c>
      <c r="F2311" t="s">
        <v>14</v>
      </c>
      <c r="G2311">
        <f>IF(Table1[[#This Row],[Dependents]]="Yes",1,0)</f>
        <v>0</v>
      </c>
      <c r="H2311">
        <v>1</v>
      </c>
      <c r="I2311" t="s">
        <v>13</v>
      </c>
      <c r="J2311" t="s">
        <v>14</v>
      </c>
      <c r="K2311" t="s">
        <v>16</v>
      </c>
      <c r="L2311" t="s">
        <v>14</v>
      </c>
      <c r="M2311" t="s">
        <v>25</v>
      </c>
      <c r="N2311">
        <v>20.75</v>
      </c>
      <c r="O2311">
        <v>20.75</v>
      </c>
      <c r="P2311" t="s">
        <v>14</v>
      </c>
    </row>
    <row r="2312" spans="1:16" x14ac:dyDescent="0.25">
      <c r="A2312" t="s">
        <v>2334</v>
      </c>
      <c r="B2312" t="s">
        <v>12</v>
      </c>
      <c r="C2312">
        <v>0</v>
      </c>
      <c r="D2312" t="s">
        <v>14</v>
      </c>
      <c r="E2312">
        <f>IF(D2312="Yes",1,0)</f>
        <v>0</v>
      </c>
      <c r="F2312" t="s">
        <v>14</v>
      </c>
      <c r="G2312">
        <f>IF(Table1[[#This Row],[Dependents]]="Yes",1,0)</f>
        <v>0</v>
      </c>
      <c r="H2312">
        <v>68</v>
      </c>
      <c r="I2312" t="s">
        <v>13</v>
      </c>
      <c r="J2312" t="s">
        <v>14</v>
      </c>
      <c r="K2312" t="s">
        <v>30</v>
      </c>
      <c r="L2312" t="s">
        <v>14</v>
      </c>
      <c r="M2312" t="s">
        <v>21</v>
      </c>
      <c r="N2312">
        <v>25.5</v>
      </c>
      <c r="O2312">
        <v>1821.8</v>
      </c>
      <c r="P2312" t="s">
        <v>14</v>
      </c>
    </row>
    <row r="2313" spans="1:16" x14ac:dyDescent="0.25">
      <c r="A2313" t="s">
        <v>3141</v>
      </c>
      <c r="B2313" t="s">
        <v>19</v>
      </c>
      <c r="C2313">
        <v>1</v>
      </c>
      <c r="D2313" t="s">
        <v>14</v>
      </c>
      <c r="E2313">
        <f>IF(D2313="Yes",1,0)</f>
        <v>0</v>
      </c>
      <c r="F2313" t="s">
        <v>14</v>
      </c>
      <c r="G2313">
        <f>IF(Table1[[#This Row],[Dependents]]="Yes",1,0)</f>
        <v>0</v>
      </c>
      <c r="H2313">
        <v>5</v>
      </c>
      <c r="I2313" t="s">
        <v>14</v>
      </c>
      <c r="J2313" t="s">
        <v>15</v>
      </c>
      <c r="K2313" t="s">
        <v>16</v>
      </c>
      <c r="L2313" t="s">
        <v>14</v>
      </c>
      <c r="M2313" t="s">
        <v>25</v>
      </c>
      <c r="N2313">
        <v>45.4</v>
      </c>
      <c r="O2313">
        <v>214.75</v>
      </c>
      <c r="P2313" t="s">
        <v>14</v>
      </c>
    </row>
    <row r="2314" spans="1:16" x14ac:dyDescent="0.25">
      <c r="A2314" t="s">
        <v>3142</v>
      </c>
      <c r="B2314" t="s">
        <v>19</v>
      </c>
      <c r="C2314">
        <v>0</v>
      </c>
      <c r="D2314" t="s">
        <v>13</v>
      </c>
      <c r="E2314">
        <f>IF(D2314="Yes",1,0)</f>
        <v>1</v>
      </c>
      <c r="F2314" t="s">
        <v>14</v>
      </c>
      <c r="G2314">
        <f>IF(Table1[[#This Row],[Dependents]]="Yes",1,0)</f>
        <v>0</v>
      </c>
      <c r="H2314">
        <v>38</v>
      </c>
      <c r="I2314" t="s">
        <v>13</v>
      </c>
      <c r="J2314" t="s">
        <v>15</v>
      </c>
      <c r="K2314" t="s">
        <v>20</v>
      </c>
      <c r="L2314" t="s">
        <v>14</v>
      </c>
      <c r="M2314" t="s">
        <v>25</v>
      </c>
      <c r="N2314">
        <v>69</v>
      </c>
      <c r="O2314">
        <v>2669.45</v>
      </c>
      <c r="P2314" t="s">
        <v>14</v>
      </c>
    </row>
    <row r="2315" spans="1:16" x14ac:dyDescent="0.25">
      <c r="A2315" t="s">
        <v>2337</v>
      </c>
      <c r="B2315" t="s">
        <v>12</v>
      </c>
      <c r="C2315">
        <v>0</v>
      </c>
      <c r="D2315" t="s">
        <v>13</v>
      </c>
      <c r="E2315">
        <f>IF(D2315="Yes",1,0)</f>
        <v>1</v>
      </c>
      <c r="F2315" t="s">
        <v>13</v>
      </c>
      <c r="G2315">
        <f>IF(Table1[[#This Row],[Dependents]]="Yes",1,0)</f>
        <v>1</v>
      </c>
      <c r="H2315">
        <v>72</v>
      </c>
      <c r="I2315" t="s">
        <v>13</v>
      </c>
      <c r="J2315" t="s">
        <v>23</v>
      </c>
      <c r="K2315" t="s">
        <v>30</v>
      </c>
      <c r="L2315" t="s">
        <v>13</v>
      </c>
      <c r="M2315" t="s">
        <v>21</v>
      </c>
      <c r="N2315">
        <v>117.6</v>
      </c>
      <c r="O2315">
        <v>8308.9</v>
      </c>
      <c r="P2315" t="s">
        <v>14</v>
      </c>
    </row>
    <row r="2316" spans="1:16" x14ac:dyDescent="0.25">
      <c r="A2316" t="s">
        <v>2338</v>
      </c>
      <c r="B2316" t="s">
        <v>12</v>
      </c>
      <c r="C2316">
        <v>0</v>
      </c>
      <c r="D2316" t="s">
        <v>14</v>
      </c>
      <c r="E2316">
        <f>IF(D2316="Yes",1,0)</f>
        <v>0</v>
      </c>
      <c r="F2316" t="s">
        <v>14</v>
      </c>
      <c r="G2316">
        <f>IF(Table1[[#This Row],[Dependents]]="Yes",1,0)</f>
        <v>0</v>
      </c>
      <c r="H2316">
        <v>6</v>
      </c>
      <c r="I2316" t="s">
        <v>13</v>
      </c>
      <c r="J2316" t="s">
        <v>14</v>
      </c>
      <c r="K2316" t="s">
        <v>16</v>
      </c>
      <c r="L2316" t="s">
        <v>14</v>
      </c>
      <c r="M2316" t="s">
        <v>27</v>
      </c>
      <c r="N2316">
        <v>20</v>
      </c>
      <c r="O2316">
        <v>109.2</v>
      </c>
      <c r="P2316" t="s">
        <v>14</v>
      </c>
    </row>
    <row r="2317" spans="1:16" x14ac:dyDescent="0.25">
      <c r="A2317" t="s">
        <v>2339</v>
      </c>
      <c r="B2317" t="s">
        <v>12</v>
      </c>
      <c r="C2317">
        <v>0</v>
      </c>
      <c r="D2317" t="s">
        <v>14</v>
      </c>
      <c r="E2317">
        <f>IF(D2317="Yes",1,0)</f>
        <v>0</v>
      </c>
      <c r="F2317" t="s">
        <v>14</v>
      </c>
      <c r="G2317">
        <f>IF(Table1[[#This Row],[Dependents]]="Yes",1,0)</f>
        <v>0</v>
      </c>
      <c r="H2317">
        <v>5</v>
      </c>
      <c r="I2317" t="s">
        <v>13</v>
      </c>
      <c r="J2317" t="s">
        <v>14</v>
      </c>
      <c r="K2317" t="s">
        <v>16</v>
      </c>
      <c r="L2317" t="s">
        <v>13</v>
      </c>
      <c r="M2317" t="s">
        <v>25</v>
      </c>
      <c r="N2317">
        <v>19.649999999999999</v>
      </c>
      <c r="O2317">
        <v>92.05</v>
      </c>
      <c r="P2317" t="s">
        <v>14</v>
      </c>
    </row>
    <row r="2318" spans="1:16" x14ac:dyDescent="0.25">
      <c r="A2318" t="s">
        <v>2340</v>
      </c>
      <c r="B2318" t="s">
        <v>12</v>
      </c>
      <c r="C2318">
        <v>0</v>
      </c>
      <c r="D2318" t="s">
        <v>14</v>
      </c>
      <c r="E2318">
        <f>IF(D2318="Yes",1,0)</f>
        <v>0</v>
      </c>
      <c r="F2318" t="s">
        <v>14</v>
      </c>
      <c r="G2318">
        <f>IF(Table1[[#This Row],[Dependents]]="Yes",1,0)</f>
        <v>0</v>
      </c>
      <c r="H2318">
        <v>1</v>
      </c>
      <c r="I2318" t="s">
        <v>13</v>
      </c>
      <c r="J2318" t="s">
        <v>23</v>
      </c>
      <c r="K2318" t="s">
        <v>16</v>
      </c>
      <c r="L2318" t="s">
        <v>13</v>
      </c>
      <c r="M2318" t="s">
        <v>17</v>
      </c>
      <c r="N2318">
        <v>93.85</v>
      </c>
      <c r="O2318">
        <v>93.85</v>
      </c>
      <c r="P2318" t="s">
        <v>13</v>
      </c>
    </row>
    <row r="2319" spans="1:16" x14ac:dyDescent="0.25">
      <c r="A2319" t="s">
        <v>2341</v>
      </c>
      <c r="B2319" t="s">
        <v>12</v>
      </c>
      <c r="C2319">
        <v>0</v>
      </c>
      <c r="D2319" t="s">
        <v>13</v>
      </c>
      <c r="E2319">
        <f>IF(D2319="Yes",1,0)</f>
        <v>1</v>
      </c>
      <c r="F2319" t="s">
        <v>13</v>
      </c>
      <c r="G2319">
        <f>IF(Table1[[#This Row],[Dependents]]="Yes",1,0)</f>
        <v>1</v>
      </c>
      <c r="H2319">
        <v>64</v>
      </c>
      <c r="I2319" t="s">
        <v>13</v>
      </c>
      <c r="J2319" t="s">
        <v>15</v>
      </c>
      <c r="K2319" t="s">
        <v>20</v>
      </c>
      <c r="L2319" t="s">
        <v>14</v>
      </c>
      <c r="M2319" t="s">
        <v>27</v>
      </c>
      <c r="N2319">
        <v>65.8</v>
      </c>
      <c r="O2319">
        <v>4068</v>
      </c>
      <c r="P2319" t="s">
        <v>14</v>
      </c>
    </row>
    <row r="2320" spans="1:16" x14ac:dyDescent="0.25">
      <c r="A2320" t="s">
        <v>2342</v>
      </c>
      <c r="B2320" t="s">
        <v>12</v>
      </c>
      <c r="C2320">
        <v>0</v>
      </c>
      <c r="D2320" t="s">
        <v>14</v>
      </c>
      <c r="E2320">
        <f>IF(D2320="Yes",1,0)</f>
        <v>0</v>
      </c>
      <c r="F2320" t="s">
        <v>14</v>
      </c>
      <c r="G2320">
        <f>IF(Table1[[#This Row],[Dependents]]="Yes",1,0)</f>
        <v>0</v>
      </c>
      <c r="H2320">
        <v>17</v>
      </c>
      <c r="I2320" t="s">
        <v>13</v>
      </c>
      <c r="J2320" t="s">
        <v>14</v>
      </c>
      <c r="K2320" t="s">
        <v>20</v>
      </c>
      <c r="L2320" t="s">
        <v>14</v>
      </c>
      <c r="M2320" t="s">
        <v>25</v>
      </c>
      <c r="N2320">
        <v>20.05</v>
      </c>
      <c r="O2320">
        <v>337.9</v>
      </c>
      <c r="P2320" t="s">
        <v>14</v>
      </c>
    </row>
    <row r="2321" spans="1:16" x14ac:dyDescent="0.25">
      <c r="A2321" t="s">
        <v>3146</v>
      </c>
      <c r="B2321" t="s">
        <v>19</v>
      </c>
      <c r="C2321">
        <v>0</v>
      </c>
      <c r="D2321" t="s">
        <v>13</v>
      </c>
      <c r="E2321">
        <f>IF(D2321="Yes",1,0)</f>
        <v>1</v>
      </c>
      <c r="F2321" t="s">
        <v>13</v>
      </c>
      <c r="G2321">
        <f>IF(Table1[[#This Row],[Dependents]]="Yes",1,0)</f>
        <v>1</v>
      </c>
      <c r="H2321">
        <v>69</v>
      </c>
      <c r="I2321" t="s">
        <v>13</v>
      </c>
      <c r="J2321" t="s">
        <v>14</v>
      </c>
      <c r="K2321" t="s">
        <v>20</v>
      </c>
      <c r="L2321" t="s">
        <v>13</v>
      </c>
      <c r="M2321" t="s">
        <v>25</v>
      </c>
      <c r="N2321">
        <v>20.55</v>
      </c>
      <c r="O2321">
        <v>1403.1</v>
      </c>
      <c r="P2321" t="s">
        <v>14</v>
      </c>
    </row>
    <row r="2322" spans="1:16" x14ac:dyDescent="0.25">
      <c r="A2322" t="s">
        <v>3149</v>
      </c>
      <c r="B2322" t="s">
        <v>19</v>
      </c>
      <c r="C2322">
        <v>0</v>
      </c>
      <c r="D2322" t="s">
        <v>13</v>
      </c>
      <c r="E2322">
        <f>IF(D2322="Yes",1,0)</f>
        <v>1</v>
      </c>
      <c r="F2322" t="s">
        <v>14</v>
      </c>
      <c r="G2322">
        <f>IF(Table1[[#This Row],[Dependents]]="Yes",1,0)</f>
        <v>0</v>
      </c>
      <c r="H2322">
        <v>33</v>
      </c>
      <c r="I2322" t="s">
        <v>13</v>
      </c>
      <c r="J2322" t="s">
        <v>15</v>
      </c>
      <c r="K2322" t="s">
        <v>16</v>
      </c>
      <c r="L2322" t="s">
        <v>13</v>
      </c>
      <c r="M2322" t="s">
        <v>25</v>
      </c>
      <c r="N2322">
        <v>44.55</v>
      </c>
      <c r="O2322">
        <v>1462.6</v>
      </c>
      <c r="P2322" t="s">
        <v>14</v>
      </c>
    </row>
    <row r="2323" spans="1:16" x14ac:dyDescent="0.25">
      <c r="A2323" t="s">
        <v>3151</v>
      </c>
      <c r="B2323" t="s">
        <v>19</v>
      </c>
      <c r="C2323">
        <v>0</v>
      </c>
      <c r="D2323" t="s">
        <v>13</v>
      </c>
      <c r="E2323">
        <f>IF(D2323="Yes",1,0)</f>
        <v>1</v>
      </c>
      <c r="F2323" t="s">
        <v>13</v>
      </c>
      <c r="G2323">
        <f>IF(Table1[[#This Row],[Dependents]]="Yes",1,0)</f>
        <v>1</v>
      </c>
      <c r="H2323">
        <v>64</v>
      </c>
      <c r="I2323" t="s">
        <v>13</v>
      </c>
      <c r="J2323" t="s">
        <v>23</v>
      </c>
      <c r="K2323" t="s">
        <v>16</v>
      </c>
      <c r="L2323" t="s">
        <v>13</v>
      </c>
      <c r="M2323" t="s">
        <v>17</v>
      </c>
      <c r="N2323">
        <v>91.8</v>
      </c>
      <c r="O2323">
        <v>5960.5</v>
      </c>
      <c r="P2323" t="s">
        <v>14</v>
      </c>
    </row>
    <row r="2324" spans="1:16" x14ac:dyDescent="0.25">
      <c r="A2324" t="s">
        <v>2346</v>
      </c>
      <c r="B2324" t="s">
        <v>12</v>
      </c>
      <c r="C2324">
        <v>0</v>
      </c>
      <c r="D2324" t="s">
        <v>13</v>
      </c>
      <c r="E2324">
        <f>IF(D2324="Yes",1,0)</f>
        <v>1</v>
      </c>
      <c r="F2324" t="s">
        <v>13</v>
      </c>
      <c r="G2324">
        <f>IF(Table1[[#This Row],[Dependents]]="Yes",1,0)</f>
        <v>1</v>
      </c>
      <c r="H2324">
        <v>1</v>
      </c>
      <c r="I2324" t="s">
        <v>13</v>
      </c>
      <c r="J2324" t="s">
        <v>15</v>
      </c>
      <c r="K2324" t="s">
        <v>16</v>
      </c>
      <c r="L2324" t="s">
        <v>14</v>
      </c>
      <c r="M2324" t="s">
        <v>27</v>
      </c>
      <c r="N2324">
        <v>50.45</v>
      </c>
      <c r="O2324">
        <v>50.45</v>
      </c>
      <c r="P2324" t="s">
        <v>13</v>
      </c>
    </row>
    <row r="2325" spans="1:16" x14ac:dyDescent="0.25">
      <c r="A2325" t="s">
        <v>2347</v>
      </c>
      <c r="B2325" t="s">
        <v>12</v>
      </c>
      <c r="C2325">
        <v>0</v>
      </c>
      <c r="D2325" t="s">
        <v>14</v>
      </c>
      <c r="E2325">
        <f>IF(D2325="Yes",1,0)</f>
        <v>0</v>
      </c>
      <c r="F2325" t="s">
        <v>14</v>
      </c>
      <c r="G2325">
        <f>IF(Table1[[#This Row],[Dependents]]="Yes",1,0)</f>
        <v>0</v>
      </c>
      <c r="H2325">
        <v>2</v>
      </c>
      <c r="I2325" t="s">
        <v>13</v>
      </c>
      <c r="J2325" t="s">
        <v>14</v>
      </c>
      <c r="K2325" t="s">
        <v>16</v>
      </c>
      <c r="L2325" t="s">
        <v>13</v>
      </c>
      <c r="M2325" t="s">
        <v>27</v>
      </c>
      <c r="N2325">
        <v>20.45</v>
      </c>
      <c r="O2325">
        <v>42.45</v>
      </c>
      <c r="P2325" t="s">
        <v>14</v>
      </c>
    </row>
    <row r="2326" spans="1:16" x14ac:dyDescent="0.25">
      <c r="A2326" t="s">
        <v>3154</v>
      </c>
      <c r="B2326" t="s">
        <v>19</v>
      </c>
      <c r="C2326">
        <v>0</v>
      </c>
      <c r="D2326" t="s">
        <v>13</v>
      </c>
      <c r="E2326">
        <f>IF(D2326="Yes",1,0)</f>
        <v>1</v>
      </c>
      <c r="F2326" t="s">
        <v>13</v>
      </c>
      <c r="G2326">
        <f>IF(Table1[[#This Row],[Dependents]]="Yes",1,0)</f>
        <v>1</v>
      </c>
      <c r="H2326">
        <v>13</v>
      </c>
      <c r="I2326" t="s">
        <v>13</v>
      </c>
      <c r="J2326" t="s">
        <v>15</v>
      </c>
      <c r="K2326" t="s">
        <v>20</v>
      </c>
      <c r="L2326" t="s">
        <v>13</v>
      </c>
      <c r="M2326" t="s">
        <v>17</v>
      </c>
      <c r="N2326">
        <v>64.75</v>
      </c>
      <c r="O2326">
        <v>877.35</v>
      </c>
      <c r="P2326" t="s">
        <v>14</v>
      </c>
    </row>
    <row r="2327" spans="1:16" x14ac:dyDescent="0.25">
      <c r="A2327" t="s">
        <v>3155</v>
      </c>
      <c r="B2327" t="s">
        <v>19</v>
      </c>
      <c r="C2327">
        <v>1</v>
      </c>
      <c r="D2327" t="s">
        <v>13</v>
      </c>
      <c r="E2327">
        <f>IF(D2327="Yes",1,0)</f>
        <v>1</v>
      </c>
      <c r="F2327" t="s">
        <v>14</v>
      </c>
      <c r="G2327">
        <f>IF(Table1[[#This Row],[Dependents]]="Yes",1,0)</f>
        <v>0</v>
      </c>
      <c r="H2327">
        <v>31</v>
      </c>
      <c r="I2327" t="s">
        <v>13</v>
      </c>
      <c r="J2327" t="s">
        <v>23</v>
      </c>
      <c r="K2327" t="s">
        <v>16</v>
      </c>
      <c r="L2327" t="s">
        <v>14</v>
      </c>
      <c r="M2327" t="s">
        <v>17</v>
      </c>
      <c r="N2327">
        <v>89.45</v>
      </c>
      <c r="O2327">
        <v>2807.65</v>
      </c>
      <c r="P2327" t="s">
        <v>14</v>
      </c>
    </row>
    <row r="2328" spans="1:16" x14ac:dyDescent="0.25">
      <c r="A2328" t="s">
        <v>3156</v>
      </c>
      <c r="B2328" t="s">
        <v>19</v>
      </c>
      <c r="C2328">
        <v>0</v>
      </c>
      <c r="D2328" t="s">
        <v>14</v>
      </c>
      <c r="E2328">
        <f>IF(D2328="Yes",1,0)</f>
        <v>0</v>
      </c>
      <c r="F2328" t="s">
        <v>14</v>
      </c>
      <c r="G2328">
        <f>IF(Table1[[#This Row],[Dependents]]="Yes",1,0)</f>
        <v>0</v>
      </c>
      <c r="H2328">
        <v>29</v>
      </c>
      <c r="I2328" t="s">
        <v>13</v>
      </c>
      <c r="J2328" t="s">
        <v>15</v>
      </c>
      <c r="K2328" t="s">
        <v>20</v>
      </c>
      <c r="L2328" t="s">
        <v>13</v>
      </c>
      <c r="M2328" t="s">
        <v>17</v>
      </c>
      <c r="N2328">
        <v>58.75</v>
      </c>
      <c r="O2328">
        <v>1696.2</v>
      </c>
      <c r="P2328" t="s">
        <v>14</v>
      </c>
    </row>
    <row r="2329" spans="1:16" x14ac:dyDescent="0.25">
      <c r="A2329" t="s">
        <v>2351</v>
      </c>
      <c r="B2329" t="s">
        <v>12</v>
      </c>
      <c r="C2329">
        <v>0</v>
      </c>
      <c r="D2329" t="s">
        <v>14</v>
      </c>
      <c r="E2329">
        <f>IF(D2329="Yes",1,0)</f>
        <v>0</v>
      </c>
      <c r="F2329" t="s">
        <v>14</v>
      </c>
      <c r="G2329">
        <f>IF(Table1[[#This Row],[Dependents]]="Yes",1,0)</f>
        <v>0</v>
      </c>
      <c r="H2329">
        <v>7</v>
      </c>
      <c r="I2329" t="s">
        <v>13</v>
      </c>
      <c r="J2329" t="s">
        <v>15</v>
      </c>
      <c r="K2329" t="s">
        <v>16</v>
      </c>
      <c r="L2329" t="s">
        <v>13</v>
      </c>
      <c r="M2329" t="s">
        <v>17</v>
      </c>
      <c r="N2329">
        <v>74.650000000000006</v>
      </c>
      <c r="O2329">
        <v>521.1</v>
      </c>
      <c r="P2329" t="s">
        <v>13</v>
      </c>
    </row>
    <row r="2330" spans="1:16" x14ac:dyDescent="0.25">
      <c r="A2330" t="s">
        <v>3160</v>
      </c>
      <c r="B2330" t="s">
        <v>19</v>
      </c>
      <c r="C2330">
        <v>0</v>
      </c>
      <c r="D2330" t="s">
        <v>13</v>
      </c>
      <c r="E2330">
        <f>IF(D2330="Yes",1,0)</f>
        <v>1</v>
      </c>
      <c r="F2330" t="s">
        <v>14</v>
      </c>
      <c r="G2330">
        <f>IF(Table1[[#This Row],[Dependents]]="Yes",1,0)</f>
        <v>0</v>
      </c>
      <c r="H2330">
        <v>63</v>
      </c>
      <c r="I2330" t="s">
        <v>13</v>
      </c>
      <c r="J2330" t="s">
        <v>15</v>
      </c>
      <c r="K2330" t="s">
        <v>30</v>
      </c>
      <c r="L2330" t="s">
        <v>14</v>
      </c>
      <c r="M2330" t="s">
        <v>25</v>
      </c>
      <c r="N2330">
        <v>79.8</v>
      </c>
      <c r="O2330">
        <v>5034.05</v>
      </c>
      <c r="P2330" t="s">
        <v>14</v>
      </c>
    </row>
    <row r="2331" spans="1:16" x14ac:dyDescent="0.25">
      <c r="A2331" t="s">
        <v>3161</v>
      </c>
      <c r="B2331" t="s">
        <v>19</v>
      </c>
      <c r="C2331">
        <v>1</v>
      </c>
      <c r="D2331" t="s">
        <v>13</v>
      </c>
      <c r="E2331">
        <f>IF(D2331="Yes",1,0)</f>
        <v>1</v>
      </c>
      <c r="F2331" t="s">
        <v>14</v>
      </c>
      <c r="G2331">
        <f>IF(Table1[[#This Row],[Dependents]]="Yes",1,0)</f>
        <v>0</v>
      </c>
      <c r="H2331">
        <v>36</v>
      </c>
      <c r="I2331" t="s">
        <v>13</v>
      </c>
      <c r="J2331" t="s">
        <v>15</v>
      </c>
      <c r="K2331" t="s">
        <v>20</v>
      </c>
      <c r="L2331" t="s">
        <v>14</v>
      </c>
      <c r="M2331" t="s">
        <v>25</v>
      </c>
      <c r="N2331">
        <v>54.1</v>
      </c>
      <c r="O2331">
        <v>1992.85</v>
      </c>
      <c r="P2331" t="s">
        <v>14</v>
      </c>
    </row>
    <row r="2332" spans="1:16" x14ac:dyDescent="0.25">
      <c r="A2332" t="s">
        <v>2354</v>
      </c>
      <c r="B2332" t="s">
        <v>12</v>
      </c>
      <c r="C2332">
        <v>0</v>
      </c>
      <c r="D2332" t="s">
        <v>14</v>
      </c>
      <c r="E2332">
        <f>IF(D2332="Yes",1,0)</f>
        <v>0</v>
      </c>
      <c r="F2332" t="s">
        <v>14</v>
      </c>
      <c r="G2332">
        <f>IF(Table1[[#This Row],[Dependents]]="Yes",1,0)</f>
        <v>0</v>
      </c>
      <c r="H2332">
        <v>12</v>
      </c>
      <c r="I2332" t="s">
        <v>13</v>
      </c>
      <c r="J2332" t="s">
        <v>23</v>
      </c>
      <c r="K2332" t="s">
        <v>16</v>
      </c>
      <c r="L2332" t="s">
        <v>13</v>
      </c>
      <c r="M2332" t="s">
        <v>17</v>
      </c>
      <c r="N2332">
        <v>94.2</v>
      </c>
      <c r="O2332">
        <v>1046.0999999999999</v>
      </c>
      <c r="P2332" t="s">
        <v>13</v>
      </c>
    </row>
    <row r="2333" spans="1:16" x14ac:dyDescent="0.25">
      <c r="A2333" t="s">
        <v>3164</v>
      </c>
      <c r="B2333" t="s">
        <v>19</v>
      </c>
      <c r="C2333">
        <v>0</v>
      </c>
      <c r="D2333" t="s">
        <v>13</v>
      </c>
      <c r="E2333">
        <f>IF(D2333="Yes",1,0)</f>
        <v>1</v>
      </c>
      <c r="F2333" t="s">
        <v>13</v>
      </c>
      <c r="G2333">
        <f>IF(Table1[[#This Row],[Dependents]]="Yes",1,0)</f>
        <v>1</v>
      </c>
      <c r="H2333">
        <v>13</v>
      </c>
      <c r="I2333" t="s">
        <v>13</v>
      </c>
      <c r="J2333" t="s">
        <v>14</v>
      </c>
      <c r="K2333" t="s">
        <v>20</v>
      </c>
      <c r="L2333" t="s">
        <v>14</v>
      </c>
      <c r="M2333" t="s">
        <v>21</v>
      </c>
      <c r="N2333">
        <v>24.5</v>
      </c>
      <c r="O2333">
        <v>343.6</v>
      </c>
      <c r="P2333" t="s">
        <v>14</v>
      </c>
    </row>
    <row r="2334" spans="1:16" x14ac:dyDescent="0.25">
      <c r="A2334" t="s">
        <v>2356</v>
      </c>
      <c r="B2334" t="s">
        <v>12</v>
      </c>
      <c r="C2334">
        <v>0</v>
      </c>
      <c r="D2334" t="s">
        <v>14</v>
      </c>
      <c r="E2334">
        <f>IF(D2334="Yes",1,0)</f>
        <v>0</v>
      </c>
      <c r="F2334" t="s">
        <v>14</v>
      </c>
      <c r="G2334">
        <f>IF(Table1[[#This Row],[Dependents]]="Yes",1,0)</f>
        <v>0</v>
      </c>
      <c r="H2334">
        <v>15</v>
      </c>
      <c r="I2334" t="s">
        <v>13</v>
      </c>
      <c r="J2334" t="s">
        <v>15</v>
      </c>
      <c r="K2334" t="s">
        <v>16</v>
      </c>
      <c r="L2334" t="s">
        <v>14</v>
      </c>
      <c r="M2334" t="s">
        <v>27</v>
      </c>
      <c r="N2334">
        <v>84.45</v>
      </c>
      <c r="O2334">
        <v>1287.8499999999999</v>
      </c>
      <c r="P2334" t="s">
        <v>14</v>
      </c>
    </row>
    <row r="2335" spans="1:16" x14ac:dyDescent="0.25">
      <c r="A2335" t="s">
        <v>3165</v>
      </c>
      <c r="B2335" t="s">
        <v>19</v>
      </c>
      <c r="C2335">
        <v>0</v>
      </c>
      <c r="D2335" t="s">
        <v>13</v>
      </c>
      <c r="E2335">
        <f>IF(D2335="Yes",1,0)</f>
        <v>1</v>
      </c>
      <c r="F2335" t="s">
        <v>13</v>
      </c>
      <c r="G2335">
        <f>IF(Table1[[#This Row],[Dependents]]="Yes",1,0)</f>
        <v>1</v>
      </c>
      <c r="H2335">
        <v>1</v>
      </c>
      <c r="I2335" t="s">
        <v>13</v>
      </c>
      <c r="J2335" t="s">
        <v>14</v>
      </c>
      <c r="K2335" t="s">
        <v>16</v>
      </c>
      <c r="L2335" t="s">
        <v>13</v>
      </c>
      <c r="M2335" t="s">
        <v>21</v>
      </c>
      <c r="N2335">
        <v>20.149999999999999</v>
      </c>
      <c r="O2335">
        <v>20.149999999999999</v>
      </c>
      <c r="P2335" t="s">
        <v>14</v>
      </c>
    </row>
    <row r="2336" spans="1:16" x14ac:dyDescent="0.25">
      <c r="A2336" t="s">
        <v>2358</v>
      </c>
      <c r="B2336" t="s">
        <v>12</v>
      </c>
      <c r="C2336">
        <v>0</v>
      </c>
      <c r="D2336" t="s">
        <v>14</v>
      </c>
      <c r="E2336">
        <f>IF(D2336="Yes",1,0)</f>
        <v>0</v>
      </c>
      <c r="F2336" t="s">
        <v>14</v>
      </c>
      <c r="G2336">
        <f>IF(Table1[[#This Row],[Dependents]]="Yes",1,0)</f>
        <v>0</v>
      </c>
      <c r="H2336">
        <v>61</v>
      </c>
      <c r="I2336" t="s">
        <v>14</v>
      </c>
      <c r="J2336" t="s">
        <v>15</v>
      </c>
      <c r="K2336" t="s">
        <v>20</v>
      </c>
      <c r="L2336" t="s">
        <v>14</v>
      </c>
      <c r="M2336" t="s">
        <v>25</v>
      </c>
      <c r="N2336">
        <v>43.7</v>
      </c>
      <c r="O2336">
        <v>2696.55</v>
      </c>
      <c r="P2336" t="s">
        <v>14</v>
      </c>
    </row>
    <row r="2337" spans="1:16" x14ac:dyDescent="0.25">
      <c r="A2337" t="s">
        <v>3167</v>
      </c>
      <c r="B2337" t="s">
        <v>19</v>
      </c>
      <c r="C2337">
        <v>0</v>
      </c>
      <c r="D2337" t="s">
        <v>13</v>
      </c>
      <c r="E2337">
        <f>IF(D2337="Yes",1,0)</f>
        <v>1</v>
      </c>
      <c r="F2337" t="s">
        <v>13</v>
      </c>
      <c r="G2337">
        <f>IF(Table1[[#This Row],[Dependents]]="Yes",1,0)</f>
        <v>1</v>
      </c>
      <c r="H2337">
        <v>71</v>
      </c>
      <c r="I2337" t="s">
        <v>13</v>
      </c>
      <c r="J2337" t="s">
        <v>14</v>
      </c>
      <c r="K2337" t="s">
        <v>30</v>
      </c>
      <c r="L2337" t="s">
        <v>13</v>
      </c>
      <c r="M2337" t="s">
        <v>21</v>
      </c>
      <c r="N2337">
        <v>19.600000000000001</v>
      </c>
      <c r="O2337">
        <v>1387.45</v>
      </c>
      <c r="P2337" t="s">
        <v>14</v>
      </c>
    </row>
    <row r="2338" spans="1:16" x14ac:dyDescent="0.25">
      <c r="A2338" t="s">
        <v>3168</v>
      </c>
      <c r="B2338" t="s">
        <v>19</v>
      </c>
      <c r="C2338">
        <v>0</v>
      </c>
      <c r="D2338" t="s">
        <v>14</v>
      </c>
      <c r="E2338">
        <f>IF(D2338="Yes",1,0)</f>
        <v>0</v>
      </c>
      <c r="F2338" t="s">
        <v>14</v>
      </c>
      <c r="G2338">
        <f>IF(Table1[[#This Row],[Dependents]]="Yes",1,0)</f>
        <v>0</v>
      </c>
      <c r="H2338">
        <v>66</v>
      </c>
      <c r="I2338" t="s">
        <v>13</v>
      </c>
      <c r="J2338" t="s">
        <v>23</v>
      </c>
      <c r="K2338" t="s">
        <v>20</v>
      </c>
      <c r="L2338" t="s">
        <v>13</v>
      </c>
      <c r="M2338" t="s">
        <v>21</v>
      </c>
      <c r="N2338">
        <v>114.3</v>
      </c>
      <c r="O2338">
        <v>7383.7</v>
      </c>
      <c r="P2338" t="s">
        <v>14</v>
      </c>
    </row>
    <row r="2339" spans="1:16" x14ac:dyDescent="0.25">
      <c r="A2339" t="s">
        <v>2361</v>
      </c>
      <c r="B2339" t="s">
        <v>12</v>
      </c>
      <c r="C2339">
        <v>0</v>
      </c>
      <c r="D2339" t="s">
        <v>13</v>
      </c>
      <c r="E2339">
        <f>IF(D2339="Yes",1,0)</f>
        <v>1</v>
      </c>
      <c r="F2339" t="s">
        <v>14</v>
      </c>
      <c r="G2339">
        <f>IF(Table1[[#This Row],[Dependents]]="Yes",1,0)</f>
        <v>0</v>
      </c>
      <c r="H2339">
        <v>54</v>
      </c>
      <c r="I2339" t="s">
        <v>13</v>
      </c>
      <c r="J2339" t="s">
        <v>23</v>
      </c>
      <c r="K2339" t="s">
        <v>20</v>
      </c>
      <c r="L2339" t="s">
        <v>14</v>
      </c>
      <c r="M2339" t="s">
        <v>21</v>
      </c>
      <c r="N2339">
        <v>106.55</v>
      </c>
      <c r="O2339">
        <v>5763.3</v>
      </c>
      <c r="P2339" t="s">
        <v>13</v>
      </c>
    </row>
    <row r="2340" spans="1:16" x14ac:dyDescent="0.25">
      <c r="A2340" t="s">
        <v>3174</v>
      </c>
      <c r="B2340" t="s">
        <v>19</v>
      </c>
      <c r="C2340">
        <v>0</v>
      </c>
      <c r="D2340" t="s">
        <v>13</v>
      </c>
      <c r="E2340">
        <f>IF(D2340="Yes",1,0)</f>
        <v>1</v>
      </c>
      <c r="F2340" t="s">
        <v>14</v>
      </c>
      <c r="G2340">
        <f>IF(Table1[[#This Row],[Dependents]]="Yes",1,0)</f>
        <v>0</v>
      </c>
      <c r="H2340">
        <v>63</v>
      </c>
      <c r="I2340" t="s">
        <v>13</v>
      </c>
      <c r="J2340" t="s">
        <v>15</v>
      </c>
      <c r="K2340" t="s">
        <v>20</v>
      </c>
      <c r="L2340" t="s">
        <v>14</v>
      </c>
      <c r="M2340" t="s">
        <v>25</v>
      </c>
      <c r="N2340">
        <v>80</v>
      </c>
      <c r="O2340">
        <v>5040.2</v>
      </c>
      <c r="P2340" t="s">
        <v>14</v>
      </c>
    </row>
    <row r="2341" spans="1:16" x14ac:dyDescent="0.25">
      <c r="A2341" t="s">
        <v>2363</v>
      </c>
      <c r="B2341" t="s">
        <v>12</v>
      </c>
      <c r="C2341">
        <v>0</v>
      </c>
      <c r="D2341" t="s">
        <v>14</v>
      </c>
      <c r="E2341">
        <f>IF(D2341="Yes",1,0)</f>
        <v>0</v>
      </c>
      <c r="F2341" t="s">
        <v>14</v>
      </c>
      <c r="G2341">
        <f>IF(Table1[[#This Row],[Dependents]]="Yes",1,0)</f>
        <v>0</v>
      </c>
      <c r="H2341">
        <v>19</v>
      </c>
      <c r="I2341" t="s">
        <v>14</v>
      </c>
      <c r="J2341" t="s">
        <v>15</v>
      </c>
      <c r="K2341" t="s">
        <v>16</v>
      </c>
      <c r="L2341" t="s">
        <v>13</v>
      </c>
      <c r="M2341" t="s">
        <v>17</v>
      </c>
      <c r="N2341">
        <v>39.700000000000003</v>
      </c>
      <c r="O2341">
        <v>710.05</v>
      </c>
      <c r="P2341" t="s">
        <v>14</v>
      </c>
    </row>
    <row r="2342" spans="1:16" x14ac:dyDescent="0.25">
      <c r="A2342" t="s">
        <v>3175</v>
      </c>
      <c r="B2342" t="s">
        <v>19</v>
      </c>
      <c r="C2342">
        <v>0</v>
      </c>
      <c r="D2342" t="s">
        <v>14</v>
      </c>
      <c r="E2342">
        <f>IF(D2342="Yes",1,0)</f>
        <v>0</v>
      </c>
      <c r="F2342" t="s">
        <v>14</v>
      </c>
      <c r="G2342">
        <f>IF(Table1[[#This Row],[Dependents]]="Yes",1,0)</f>
        <v>0</v>
      </c>
      <c r="H2342">
        <v>21</v>
      </c>
      <c r="I2342" t="s">
        <v>13</v>
      </c>
      <c r="J2342" t="s">
        <v>14</v>
      </c>
      <c r="K2342" t="s">
        <v>20</v>
      </c>
      <c r="L2342" t="s">
        <v>13</v>
      </c>
      <c r="M2342" t="s">
        <v>27</v>
      </c>
      <c r="N2342">
        <v>20.350000000000001</v>
      </c>
      <c r="O2342">
        <v>422.7</v>
      </c>
      <c r="P2342" t="s">
        <v>14</v>
      </c>
    </row>
    <row r="2343" spans="1:16" x14ac:dyDescent="0.25">
      <c r="A2343" t="s">
        <v>2365</v>
      </c>
      <c r="B2343" t="s">
        <v>12</v>
      </c>
      <c r="C2343">
        <v>0</v>
      </c>
      <c r="D2343" t="s">
        <v>13</v>
      </c>
      <c r="E2343">
        <f>IF(D2343="Yes",1,0)</f>
        <v>1</v>
      </c>
      <c r="F2343" t="s">
        <v>13</v>
      </c>
      <c r="G2343">
        <f>IF(Table1[[#This Row],[Dependents]]="Yes",1,0)</f>
        <v>1</v>
      </c>
      <c r="H2343">
        <v>23</v>
      </c>
      <c r="I2343" t="s">
        <v>13</v>
      </c>
      <c r="J2343" t="s">
        <v>23</v>
      </c>
      <c r="K2343" t="s">
        <v>16</v>
      </c>
      <c r="L2343" t="s">
        <v>14</v>
      </c>
      <c r="M2343" t="s">
        <v>17</v>
      </c>
      <c r="N2343">
        <v>83.8</v>
      </c>
      <c r="O2343">
        <v>1900.25</v>
      </c>
      <c r="P2343" t="s">
        <v>13</v>
      </c>
    </row>
    <row r="2344" spans="1:16" x14ac:dyDescent="0.25">
      <c r="A2344" t="s">
        <v>2366</v>
      </c>
      <c r="B2344" t="s">
        <v>12</v>
      </c>
      <c r="C2344">
        <v>0</v>
      </c>
      <c r="D2344" t="s">
        <v>14</v>
      </c>
      <c r="E2344">
        <f>IF(D2344="Yes",1,0)</f>
        <v>0</v>
      </c>
      <c r="F2344" t="s">
        <v>14</v>
      </c>
      <c r="G2344">
        <f>IF(Table1[[#This Row],[Dependents]]="Yes",1,0)</f>
        <v>0</v>
      </c>
      <c r="H2344">
        <v>72</v>
      </c>
      <c r="I2344" t="s">
        <v>13</v>
      </c>
      <c r="J2344" t="s">
        <v>23</v>
      </c>
      <c r="K2344" t="s">
        <v>30</v>
      </c>
      <c r="L2344" t="s">
        <v>13</v>
      </c>
      <c r="M2344" t="s">
        <v>21</v>
      </c>
      <c r="N2344">
        <v>111.6</v>
      </c>
      <c r="O2344">
        <v>8012.75</v>
      </c>
      <c r="P2344" t="s">
        <v>14</v>
      </c>
    </row>
    <row r="2345" spans="1:16" x14ac:dyDescent="0.25">
      <c r="A2345" t="s">
        <v>2367</v>
      </c>
      <c r="B2345" t="s">
        <v>12</v>
      </c>
      <c r="C2345">
        <v>0</v>
      </c>
      <c r="D2345" t="s">
        <v>13</v>
      </c>
      <c r="E2345">
        <f>IF(D2345="Yes",1,0)</f>
        <v>1</v>
      </c>
      <c r="F2345" t="s">
        <v>13</v>
      </c>
      <c r="G2345">
        <f>IF(Table1[[#This Row],[Dependents]]="Yes",1,0)</f>
        <v>1</v>
      </c>
      <c r="H2345">
        <v>10</v>
      </c>
      <c r="I2345" t="s">
        <v>13</v>
      </c>
      <c r="J2345" t="s">
        <v>15</v>
      </c>
      <c r="K2345" t="s">
        <v>16</v>
      </c>
      <c r="L2345" t="s">
        <v>13</v>
      </c>
      <c r="M2345" t="s">
        <v>27</v>
      </c>
      <c r="N2345">
        <v>55.55</v>
      </c>
      <c r="O2345">
        <v>551.29999999999995</v>
      </c>
      <c r="P2345" t="s">
        <v>14</v>
      </c>
    </row>
    <row r="2346" spans="1:16" x14ac:dyDescent="0.25">
      <c r="A2346" t="s">
        <v>2368</v>
      </c>
      <c r="B2346" t="s">
        <v>12</v>
      </c>
      <c r="C2346">
        <v>1</v>
      </c>
      <c r="D2346" t="s">
        <v>14</v>
      </c>
      <c r="E2346">
        <f>IF(D2346="Yes",1,0)</f>
        <v>0</v>
      </c>
      <c r="F2346" t="s">
        <v>14</v>
      </c>
      <c r="G2346">
        <f>IF(Table1[[#This Row],[Dependents]]="Yes",1,0)</f>
        <v>0</v>
      </c>
      <c r="H2346">
        <v>37</v>
      </c>
      <c r="I2346" t="s">
        <v>13</v>
      </c>
      <c r="J2346" t="s">
        <v>23</v>
      </c>
      <c r="K2346" t="s">
        <v>16</v>
      </c>
      <c r="L2346" t="s">
        <v>13</v>
      </c>
      <c r="M2346" t="s">
        <v>21</v>
      </c>
      <c r="N2346">
        <v>106.75</v>
      </c>
      <c r="O2346">
        <v>4056.75</v>
      </c>
      <c r="P2346" t="s">
        <v>13</v>
      </c>
    </row>
    <row r="2347" spans="1:16" x14ac:dyDescent="0.25">
      <c r="A2347" t="s">
        <v>3177</v>
      </c>
      <c r="B2347" t="s">
        <v>19</v>
      </c>
      <c r="C2347">
        <v>0</v>
      </c>
      <c r="D2347" t="s">
        <v>13</v>
      </c>
      <c r="E2347">
        <f>IF(D2347="Yes",1,0)</f>
        <v>1</v>
      </c>
      <c r="F2347" t="s">
        <v>13</v>
      </c>
      <c r="G2347">
        <f>IF(Table1[[#This Row],[Dependents]]="Yes",1,0)</f>
        <v>1</v>
      </c>
      <c r="H2347">
        <v>22</v>
      </c>
      <c r="I2347" t="s">
        <v>13</v>
      </c>
      <c r="J2347" t="s">
        <v>15</v>
      </c>
      <c r="K2347" t="s">
        <v>16</v>
      </c>
      <c r="L2347" t="s">
        <v>13</v>
      </c>
      <c r="M2347" t="s">
        <v>27</v>
      </c>
      <c r="N2347">
        <v>57.95</v>
      </c>
      <c r="O2347">
        <v>1271.8</v>
      </c>
      <c r="P2347" t="s">
        <v>14</v>
      </c>
    </row>
    <row r="2348" spans="1:16" x14ac:dyDescent="0.25">
      <c r="A2348" t="s">
        <v>2370</v>
      </c>
      <c r="B2348" t="s">
        <v>12</v>
      </c>
      <c r="C2348">
        <v>0</v>
      </c>
      <c r="D2348" t="s">
        <v>13</v>
      </c>
      <c r="E2348">
        <f>IF(D2348="Yes",1,0)</f>
        <v>1</v>
      </c>
      <c r="F2348" t="s">
        <v>13</v>
      </c>
      <c r="G2348">
        <f>IF(Table1[[#This Row],[Dependents]]="Yes",1,0)</f>
        <v>1</v>
      </c>
      <c r="H2348">
        <v>36</v>
      </c>
      <c r="I2348" t="s">
        <v>13</v>
      </c>
      <c r="J2348" t="s">
        <v>23</v>
      </c>
      <c r="K2348" t="s">
        <v>16</v>
      </c>
      <c r="L2348" t="s">
        <v>13</v>
      </c>
      <c r="M2348" t="s">
        <v>25</v>
      </c>
      <c r="N2348">
        <v>104.5</v>
      </c>
      <c r="O2348">
        <v>3684.95</v>
      </c>
      <c r="P2348" t="s">
        <v>14</v>
      </c>
    </row>
    <row r="2349" spans="1:16" x14ac:dyDescent="0.25">
      <c r="A2349" t="s">
        <v>3182</v>
      </c>
      <c r="B2349" t="s">
        <v>19</v>
      </c>
      <c r="C2349">
        <v>0</v>
      </c>
      <c r="D2349" t="s">
        <v>13</v>
      </c>
      <c r="E2349">
        <f>IF(D2349="Yes",1,0)</f>
        <v>1</v>
      </c>
      <c r="F2349" t="s">
        <v>13</v>
      </c>
      <c r="G2349">
        <f>IF(Table1[[#This Row],[Dependents]]="Yes",1,0)</f>
        <v>1</v>
      </c>
      <c r="H2349">
        <v>70</v>
      </c>
      <c r="I2349" t="s">
        <v>13</v>
      </c>
      <c r="J2349" t="s">
        <v>15</v>
      </c>
      <c r="K2349" t="s">
        <v>30</v>
      </c>
      <c r="L2349" t="s">
        <v>14</v>
      </c>
      <c r="M2349" t="s">
        <v>25</v>
      </c>
      <c r="N2349">
        <v>68.95</v>
      </c>
      <c r="O2349">
        <v>4858.7</v>
      </c>
      <c r="P2349" t="s">
        <v>14</v>
      </c>
    </row>
    <row r="2350" spans="1:16" x14ac:dyDescent="0.25">
      <c r="A2350" t="s">
        <v>2372</v>
      </c>
      <c r="B2350" t="s">
        <v>12</v>
      </c>
      <c r="C2350">
        <v>1</v>
      </c>
      <c r="D2350" t="s">
        <v>13</v>
      </c>
      <c r="E2350">
        <f>IF(D2350="Yes",1,0)</f>
        <v>1</v>
      </c>
      <c r="F2350" t="s">
        <v>13</v>
      </c>
      <c r="G2350">
        <f>IF(Table1[[#This Row],[Dependents]]="Yes",1,0)</f>
        <v>1</v>
      </c>
      <c r="H2350">
        <v>66</v>
      </c>
      <c r="I2350" t="s">
        <v>13</v>
      </c>
      <c r="J2350" t="s">
        <v>23</v>
      </c>
      <c r="K2350" t="s">
        <v>20</v>
      </c>
      <c r="L2350" t="s">
        <v>13</v>
      </c>
      <c r="M2350" t="s">
        <v>25</v>
      </c>
      <c r="N2350">
        <v>110.6</v>
      </c>
      <c r="O2350">
        <v>7210.85</v>
      </c>
      <c r="P2350" t="s">
        <v>14</v>
      </c>
    </row>
    <row r="2351" spans="1:16" x14ac:dyDescent="0.25">
      <c r="A2351" t="s">
        <v>3187</v>
      </c>
      <c r="B2351" t="s">
        <v>19</v>
      </c>
      <c r="C2351">
        <v>1</v>
      </c>
      <c r="D2351" t="s">
        <v>13</v>
      </c>
      <c r="E2351">
        <f>IF(D2351="Yes",1,0)</f>
        <v>1</v>
      </c>
      <c r="F2351" t="s">
        <v>14</v>
      </c>
      <c r="G2351">
        <f>IF(Table1[[#This Row],[Dependents]]="Yes",1,0)</f>
        <v>0</v>
      </c>
      <c r="H2351">
        <v>71</v>
      </c>
      <c r="I2351" t="s">
        <v>14</v>
      </c>
      <c r="J2351" t="s">
        <v>15</v>
      </c>
      <c r="K2351" t="s">
        <v>30</v>
      </c>
      <c r="L2351" t="s">
        <v>14</v>
      </c>
      <c r="M2351" t="s">
        <v>25</v>
      </c>
      <c r="N2351">
        <v>46.35</v>
      </c>
      <c r="O2351">
        <v>3353.4</v>
      </c>
      <c r="P2351" t="s">
        <v>14</v>
      </c>
    </row>
    <row r="2352" spans="1:16" x14ac:dyDescent="0.25">
      <c r="A2352" t="s">
        <v>3190</v>
      </c>
      <c r="B2352" t="s">
        <v>19</v>
      </c>
      <c r="C2352">
        <v>0</v>
      </c>
      <c r="D2352" t="s">
        <v>14</v>
      </c>
      <c r="E2352">
        <f>IF(D2352="Yes",1,0)</f>
        <v>0</v>
      </c>
      <c r="F2352" t="s">
        <v>14</v>
      </c>
      <c r="G2352">
        <f>IF(Table1[[#This Row],[Dependents]]="Yes",1,0)</f>
        <v>0</v>
      </c>
      <c r="H2352">
        <v>66</v>
      </c>
      <c r="I2352" t="s">
        <v>13</v>
      </c>
      <c r="J2352" t="s">
        <v>14</v>
      </c>
      <c r="K2352" t="s">
        <v>20</v>
      </c>
      <c r="L2352" t="s">
        <v>14</v>
      </c>
      <c r="M2352" t="s">
        <v>21</v>
      </c>
      <c r="N2352">
        <v>25.45</v>
      </c>
      <c r="O2352">
        <v>1699.15</v>
      </c>
      <c r="P2352" t="s">
        <v>14</v>
      </c>
    </row>
    <row r="2353" spans="1:16" x14ac:dyDescent="0.25">
      <c r="A2353" t="s">
        <v>2375</v>
      </c>
      <c r="B2353" t="s">
        <v>12</v>
      </c>
      <c r="C2353">
        <v>0</v>
      </c>
      <c r="D2353" t="s">
        <v>14</v>
      </c>
      <c r="E2353">
        <f>IF(D2353="Yes",1,0)</f>
        <v>0</v>
      </c>
      <c r="F2353" t="s">
        <v>14</v>
      </c>
      <c r="G2353">
        <f>IF(Table1[[#This Row],[Dependents]]="Yes",1,0)</f>
        <v>0</v>
      </c>
      <c r="H2353">
        <v>6</v>
      </c>
      <c r="I2353" t="s">
        <v>13</v>
      </c>
      <c r="J2353" t="s">
        <v>23</v>
      </c>
      <c r="K2353" t="s">
        <v>16</v>
      </c>
      <c r="L2353" t="s">
        <v>14</v>
      </c>
      <c r="M2353" t="s">
        <v>25</v>
      </c>
      <c r="N2353">
        <v>70.55</v>
      </c>
      <c r="O2353">
        <v>433.95</v>
      </c>
      <c r="P2353" t="s">
        <v>14</v>
      </c>
    </row>
    <row r="2354" spans="1:16" x14ac:dyDescent="0.25">
      <c r="A2354" t="s">
        <v>2376</v>
      </c>
      <c r="B2354" t="s">
        <v>12</v>
      </c>
      <c r="C2354">
        <v>0</v>
      </c>
      <c r="D2354" t="s">
        <v>13</v>
      </c>
      <c r="E2354">
        <f>IF(D2354="Yes",1,0)</f>
        <v>1</v>
      </c>
      <c r="F2354" t="s">
        <v>13</v>
      </c>
      <c r="G2354">
        <f>IF(Table1[[#This Row],[Dependents]]="Yes",1,0)</f>
        <v>1</v>
      </c>
      <c r="H2354">
        <v>68</v>
      </c>
      <c r="I2354" t="s">
        <v>13</v>
      </c>
      <c r="J2354" t="s">
        <v>15</v>
      </c>
      <c r="K2354" t="s">
        <v>30</v>
      </c>
      <c r="L2354" t="s">
        <v>13</v>
      </c>
      <c r="M2354" t="s">
        <v>25</v>
      </c>
      <c r="N2354">
        <v>85</v>
      </c>
      <c r="O2354">
        <v>5607.75</v>
      </c>
      <c r="P2354" t="s">
        <v>14</v>
      </c>
    </row>
    <row r="2355" spans="1:16" x14ac:dyDescent="0.25">
      <c r="A2355" t="s">
        <v>2377</v>
      </c>
      <c r="B2355" t="s">
        <v>12</v>
      </c>
      <c r="C2355">
        <v>0</v>
      </c>
      <c r="D2355" t="s">
        <v>13</v>
      </c>
      <c r="E2355">
        <f>IF(D2355="Yes",1,0)</f>
        <v>1</v>
      </c>
      <c r="F2355" t="s">
        <v>13</v>
      </c>
      <c r="G2355">
        <f>IF(Table1[[#This Row],[Dependents]]="Yes",1,0)</f>
        <v>1</v>
      </c>
      <c r="H2355">
        <v>34</v>
      </c>
      <c r="I2355" t="s">
        <v>13</v>
      </c>
      <c r="J2355" t="s">
        <v>23</v>
      </c>
      <c r="K2355" t="s">
        <v>16</v>
      </c>
      <c r="L2355" t="s">
        <v>14</v>
      </c>
      <c r="M2355" t="s">
        <v>17</v>
      </c>
      <c r="N2355">
        <v>87.45</v>
      </c>
      <c r="O2355">
        <v>2874.15</v>
      </c>
      <c r="P2355" t="s">
        <v>13</v>
      </c>
    </row>
    <row r="2356" spans="1:16" x14ac:dyDescent="0.25">
      <c r="A2356" t="s">
        <v>2378</v>
      </c>
      <c r="B2356" t="s">
        <v>12</v>
      </c>
      <c r="C2356">
        <v>0</v>
      </c>
      <c r="D2356" t="s">
        <v>14</v>
      </c>
      <c r="E2356">
        <f>IF(D2356="Yes",1,0)</f>
        <v>0</v>
      </c>
      <c r="F2356" t="s">
        <v>13</v>
      </c>
      <c r="G2356">
        <f>IF(Table1[[#This Row],[Dependents]]="Yes",1,0)</f>
        <v>1</v>
      </c>
      <c r="H2356">
        <v>10</v>
      </c>
      <c r="I2356" t="s">
        <v>13</v>
      </c>
      <c r="J2356" t="s">
        <v>23</v>
      </c>
      <c r="K2356" t="s">
        <v>16</v>
      </c>
      <c r="L2356" t="s">
        <v>13</v>
      </c>
      <c r="M2356" t="s">
        <v>17</v>
      </c>
      <c r="N2356">
        <v>91.1</v>
      </c>
      <c r="O2356">
        <v>964.35</v>
      </c>
      <c r="P2356" t="s">
        <v>14</v>
      </c>
    </row>
    <row r="2357" spans="1:16" x14ac:dyDescent="0.25">
      <c r="A2357" t="s">
        <v>2379</v>
      </c>
      <c r="B2357" t="s">
        <v>12</v>
      </c>
      <c r="C2357">
        <v>0</v>
      </c>
      <c r="D2357" t="s">
        <v>13</v>
      </c>
      <c r="E2357">
        <f>IF(D2357="Yes",1,0)</f>
        <v>1</v>
      </c>
      <c r="F2357" t="s">
        <v>13</v>
      </c>
      <c r="G2357">
        <f>IF(Table1[[#This Row],[Dependents]]="Yes",1,0)</f>
        <v>1</v>
      </c>
      <c r="H2357">
        <v>72</v>
      </c>
      <c r="I2357" t="s">
        <v>13</v>
      </c>
      <c r="J2357" t="s">
        <v>14</v>
      </c>
      <c r="K2357" t="s">
        <v>30</v>
      </c>
      <c r="L2357" t="s">
        <v>14</v>
      </c>
      <c r="M2357" t="s">
        <v>21</v>
      </c>
      <c r="N2357">
        <v>20.100000000000001</v>
      </c>
      <c r="O2357">
        <v>1460.85</v>
      </c>
      <c r="P2357" t="s">
        <v>14</v>
      </c>
    </row>
    <row r="2358" spans="1:16" x14ac:dyDescent="0.25">
      <c r="A2358" t="s">
        <v>3196</v>
      </c>
      <c r="B2358" t="s">
        <v>19</v>
      </c>
      <c r="C2358">
        <v>0</v>
      </c>
      <c r="D2358" t="s">
        <v>14</v>
      </c>
      <c r="E2358">
        <f>IF(D2358="Yes",1,0)</f>
        <v>0</v>
      </c>
      <c r="F2358" t="s">
        <v>14</v>
      </c>
      <c r="G2358">
        <f>IF(Table1[[#This Row],[Dependents]]="Yes",1,0)</f>
        <v>0</v>
      </c>
      <c r="H2358">
        <v>27</v>
      </c>
      <c r="I2358" t="s">
        <v>13</v>
      </c>
      <c r="J2358" t="s">
        <v>15</v>
      </c>
      <c r="K2358" t="s">
        <v>20</v>
      </c>
      <c r="L2358" t="s">
        <v>14</v>
      </c>
      <c r="M2358" t="s">
        <v>25</v>
      </c>
      <c r="N2358">
        <v>69.349999999999994</v>
      </c>
      <c r="O2358">
        <v>1927.3</v>
      </c>
      <c r="P2358" t="s">
        <v>14</v>
      </c>
    </row>
    <row r="2359" spans="1:16" x14ac:dyDescent="0.25">
      <c r="A2359" t="s">
        <v>3197</v>
      </c>
      <c r="B2359" t="s">
        <v>19</v>
      </c>
      <c r="C2359">
        <v>0</v>
      </c>
      <c r="D2359" t="s">
        <v>13</v>
      </c>
      <c r="E2359">
        <f>IF(D2359="Yes",1,0)</f>
        <v>1</v>
      </c>
      <c r="F2359" t="s">
        <v>14</v>
      </c>
      <c r="G2359">
        <f>IF(Table1[[#This Row],[Dependents]]="Yes",1,0)</f>
        <v>0</v>
      </c>
      <c r="H2359">
        <v>34</v>
      </c>
      <c r="I2359" t="s">
        <v>13</v>
      </c>
      <c r="J2359" t="s">
        <v>23</v>
      </c>
      <c r="K2359" t="s">
        <v>16</v>
      </c>
      <c r="L2359" t="s">
        <v>14</v>
      </c>
      <c r="M2359" t="s">
        <v>27</v>
      </c>
      <c r="N2359">
        <v>88.85</v>
      </c>
      <c r="O2359">
        <v>3000.25</v>
      </c>
      <c r="P2359" t="s">
        <v>14</v>
      </c>
    </row>
    <row r="2360" spans="1:16" x14ac:dyDescent="0.25">
      <c r="A2360" t="s">
        <v>3198</v>
      </c>
      <c r="B2360" t="s">
        <v>19</v>
      </c>
      <c r="C2360">
        <v>0</v>
      </c>
      <c r="D2360" t="s">
        <v>14</v>
      </c>
      <c r="E2360">
        <f>IF(D2360="Yes",1,0)</f>
        <v>0</v>
      </c>
      <c r="F2360" t="s">
        <v>14</v>
      </c>
      <c r="G2360">
        <f>IF(Table1[[#This Row],[Dependents]]="Yes",1,0)</f>
        <v>0</v>
      </c>
      <c r="H2360">
        <v>30</v>
      </c>
      <c r="I2360" t="s">
        <v>13</v>
      </c>
      <c r="J2360" t="s">
        <v>23</v>
      </c>
      <c r="K2360" t="s">
        <v>20</v>
      </c>
      <c r="L2360" t="s">
        <v>13</v>
      </c>
      <c r="M2360" t="s">
        <v>21</v>
      </c>
      <c r="N2360">
        <v>97</v>
      </c>
      <c r="O2360">
        <v>3021.3</v>
      </c>
      <c r="P2360" t="s">
        <v>14</v>
      </c>
    </row>
    <row r="2361" spans="1:16" x14ac:dyDescent="0.25">
      <c r="A2361" t="s">
        <v>2383</v>
      </c>
      <c r="B2361" t="s">
        <v>12</v>
      </c>
      <c r="C2361">
        <v>0</v>
      </c>
      <c r="D2361" t="s">
        <v>14</v>
      </c>
      <c r="E2361">
        <f>IF(D2361="Yes",1,0)</f>
        <v>0</v>
      </c>
      <c r="F2361" t="s">
        <v>14</v>
      </c>
      <c r="G2361">
        <f>IF(Table1[[#This Row],[Dependents]]="Yes",1,0)</f>
        <v>0</v>
      </c>
      <c r="H2361">
        <v>34</v>
      </c>
      <c r="I2361" t="s">
        <v>13</v>
      </c>
      <c r="J2361" t="s">
        <v>23</v>
      </c>
      <c r="K2361" t="s">
        <v>16</v>
      </c>
      <c r="L2361" t="s">
        <v>13</v>
      </c>
      <c r="M2361" t="s">
        <v>17</v>
      </c>
      <c r="N2361">
        <v>105.1</v>
      </c>
      <c r="O2361">
        <v>3634.8</v>
      </c>
      <c r="P2361" t="s">
        <v>14</v>
      </c>
    </row>
    <row r="2362" spans="1:16" x14ac:dyDescent="0.25">
      <c r="A2362" t="s">
        <v>2384</v>
      </c>
      <c r="B2362" t="s">
        <v>12</v>
      </c>
      <c r="C2362">
        <v>0</v>
      </c>
      <c r="D2362" t="s">
        <v>13</v>
      </c>
      <c r="E2362">
        <f>IF(D2362="Yes",1,0)</f>
        <v>1</v>
      </c>
      <c r="F2362" t="s">
        <v>14</v>
      </c>
      <c r="G2362">
        <f>IF(Table1[[#This Row],[Dependents]]="Yes",1,0)</f>
        <v>0</v>
      </c>
      <c r="H2362">
        <v>14</v>
      </c>
      <c r="I2362" t="s">
        <v>13</v>
      </c>
      <c r="J2362" t="s">
        <v>14</v>
      </c>
      <c r="K2362" t="s">
        <v>30</v>
      </c>
      <c r="L2362" t="s">
        <v>14</v>
      </c>
      <c r="M2362" t="s">
        <v>27</v>
      </c>
      <c r="N2362">
        <v>20.399999999999999</v>
      </c>
      <c r="O2362">
        <v>292.39999999999998</v>
      </c>
      <c r="P2362" t="s">
        <v>14</v>
      </c>
    </row>
    <row r="2363" spans="1:16" x14ac:dyDescent="0.25">
      <c r="A2363" t="s">
        <v>2385</v>
      </c>
      <c r="B2363" t="s">
        <v>12</v>
      </c>
      <c r="C2363">
        <v>0</v>
      </c>
      <c r="D2363" t="s">
        <v>14</v>
      </c>
      <c r="E2363">
        <f>IF(D2363="Yes",1,0)</f>
        <v>0</v>
      </c>
      <c r="F2363" t="s">
        <v>14</v>
      </c>
      <c r="G2363">
        <f>IF(Table1[[#This Row],[Dependents]]="Yes",1,0)</f>
        <v>0</v>
      </c>
      <c r="H2363">
        <v>4</v>
      </c>
      <c r="I2363" t="s">
        <v>13</v>
      </c>
      <c r="J2363" t="s">
        <v>23</v>
      </c>
      <c r="K2363" t="s">
        <v>16</v>
      </c>
      <c r="L2363" t="s">
        <v>13</v>
      </c>
      <c r="M2363" t="s">
        <v>17</v>
      </c>
      <c r="N2363">
        <v>79.150000000000006</v>
      </c>
      <c r="O2363">
        <v>317.25</v>
      </c>
      <c r="P2363" t="s">
        <v>13</v>
      </c>
    </row>
    <row r="2364" spans="1:16" x14ac:dyDescent="0.25">
      <c r="A2364" t="s">
        <v>3199</v>
      </c>
      <c r="B2364" t="s">
        <v>19</v>
      </c>
      <c r="C2364">
        <v>0</v>
      </c>
      <c r="D2364" t="s">
        <v>14</v>
      </c>
      <c r="E2364">
        <f>IF(D2364="Yes",1,0)</f>
        <v>0</v>
      </c>
      <c r="F2364" t="s">
        <v>14</v>
      </c>
      <c r="G2364">
        <f>IF(Table1[[#This Row],[Dependents]]="Yes",1,0)</f>
        <v>0</v>
      </c>
      <c r="H2364">
        <v>33</v>
      </c>
      <c r="I2364" t="s">
        <v>13</v>
      </c>
      <c r="J2364" t="s">
        <v>15</v>
      </c>
      <c r="K2364" t="s">
        <v>16</v>
      </c>
      <c r="L2364" t="s">
        <v>13</v>
      </c>
      <c r="M2364" t="s">
        <v>25</v>
      </c>
      <c r="N2364">
        <v>66.400000000000006</v>
      </c>
      <c r="O2364">
        <v>2245.4</v>
      </c>
      <c r="P2364" t="s">
        <v>14</v>
      </c>
    </row>
    <row r="2365" spans="1:16" x14ac:dyDescent="0.25">
      <c r="A2365" t="s">
        <v>3200</v>
      </c>
      <c r="B2365" t="s">
        <v>19</v>
      </c>
      <c r="C2365">
        <v>0</v>
      </c>
      <c r="D2365" t="s">
        <v>13</v>
      </c>
      <c r="E2365">
        <f>IF(D2365="Yes",1,0)</f>
        <v>1</v>
      </c>
      <c r="F2365" t="s">
        <v>13</v>
      </c>
      <c r="G2365">
        <f>IF(Table1[[#This Row],[Dependents]]="Yes",1,0)</f>
        <v>1</v>
      </c>
      <c r="H2365">
        <v>14</v>
      </c>
      <c r="I2365" t="s">
        <v>13</v>
      </c>
      <c r="J2365" t="s">
        <v>15</v>
      </c>
      <c r="K2365" t="s">
        <v>16</v>
      </c>
      <c r="L2365" t="s">
        <v>14</v>
      </c>
      <c r="M2365" t="s">
        <v>27</v>
      </c>
      <c r="N2365">
        <v>69.2</v>
      </c>
      <c r="O2365">
        <v>944.65</v>
      </c>
      <c r="P2365" t="s">
        <v>14</v>
      </c>
    </row>
    <row r="2366" spans="1:16" x14ac:dyDescent="0.25">
      <c r="A2366" t="s">
        <v>3207</v>
      </c>
      <c r="B2366" t="s">
        <v>19</v>
      </c>
      <c r="C2366">
        <v>0</v>
      </c>
      <c r="D2366" t="s">
        <v>14</v>
      </c>
      <c r="E2366">
        <f>IF(D2366="Yes",1,0)</f>
        <v>0</v>
      </c>
      <c r="F2366" t="s">
        <v>14</v>
      </c>
      <c r="G2366">
        <f>IF(Table1[[#This Row],[Dependents]]="Yes",1,0)</f>
        <v>0</v>
      </c>
      <c r="H2366">
        <v>37</v>
      </c>
      <c r="I2366" t="s">
        <v>14</v>
      </c>
      <c r="J2366" t="s">
        <v>15</v>
      </c>
      <c r="K2366" t="s">
        <v>30</v>
      </c>
      <c r="L2366" t="s">
        <v>13</v>
      </c>
      <c r="M2366" t="s">
        <v>27</v>
      </c>
      <c r="N2366">
        <v>40.549999999999997</v>
      </c>
      <c r="O2366">
        <v>1390.85</v>
      </c>
      <c r="P2366" t="s">
        <v>14</v>
      </c>
    </row>
    <row r="2367" spans="1:16" x14ac:dyDescent="0.25">
      <c r="A2367" t="s">
        <v>3208</v>
      </c>
      <c r="B2367" t="s">
        <v>19</v>
      </c>
      <c r="C2367">
        <v>0</v>
      </c>
      <c r="D2367" t="s">
        <v>13</v>
      </c>
      <c r="E2367">
        <f>IF(D2367="Yes",1,0)</f>
        <v>1</v>
      </c>
      <c r="F2367" t="s">
        <v>14</v>
      </c>
      <c r="G2367">
        <f>IF(Table1[[#This Row],[Dependents]]="Yes",1,0)</f>
        <v>0</v>
      </c>
      <c r="H2367">
        <v>17</v>
      </c>
      <c r="I2367" t="s">
        <v>13</v>
      </c>
      <c r="J2367" t="s">
        <v>23</v>
      </c>
      <c r="K2367" t="s">
        <v>16</v>
      </c>
      <c r="L2367" t="s">
        <v>13</v>
      </c>
      <c r="M2367" t="s">
        <v>21</v>
      </c>
      <c r="N2367">
        <v>80.5</v>
      </c>
      <c r="O2367">
        <v>1336.9</v>
      </c>
      <c r="P2367" t="s">
        <v>14</v>
      </c>
    </row>
    <row r="2368" spans="1:16" x14ac:dyDescent="0.25">
      <c r="A2368" t="s">
        <v>2390</v>
      </c>
      <c r="B2368" t="s">
        <v>12</v>
      </c>
      <c r="C2368">
        <v>0</v>
      </c>
      <c r="D2368" t="s">
        <v>13</v>
      </c>
      <c r="E2368">
        <f>IF(D2368="Yes",1,0)</f>
        <v>1</v>
      </c>
      <c r="F2368" t="s">
        <v>13</v>
      </c>
      <c r="G2368">
        <f>IF(Table1[[#This Row],[Dependents]]="Yes",1,0)</f>
        <v>1</v>
      </c>
      <c r="H2368">
        <v>69</v>
      </c>
      <c r="I2368" t="s">
        <v>13</v>
      </c>
      <c r="J2368" t="s">
        <v>14</v>
      </c>
      <c r="K2368" t="s">
        <v>20</v>
      </c>
      <c r="L2368" t="s">
        <v>13</v>
      </c>
      <c r="M2368" t="s">
        <v>25</v>
      </c>
      <c r="N2368">
        <v>20.350000000000001</v>
      </c>
      <c r="O2368">
        <v>1442.65</v>
      </c>
      <c r="P2368" t="s">
        <v>14</v>
      </c>
    </row>
    <row r="2369" spans="1:16" x14ac:dyDescent="0.25">
      <c r="A2369" t="s">
        <v>3210</v>
      </c>
      <c r="B2369" t="s">
        <v>19</v>
      </c>
      <c r="C2369">
        <v>0</v>
      </c>
      <c r="D2369" t="s">
        <v>13</v>
      </c>
      <c r="E2369">
        <f>IF(D2369="Yes",1,0)</f>
        <v>1</v>
      </c>
      <c r="F2369" t="s">
        <v>14</v>
      </c>
      <c r="G2369">
        <f>IF(Table1[[#This Row],[Dependents]]="Yes",1,0)</f>
        <v>0</v>
      </c>
      <c r="H2369">
        <v>60</v>
      </c>
      <c r="I2369" t="s">
        <v>13</v>
      </c>
      <c r="J2369" t="s">
        <v>23</v>
      </c>
      <c r="K2369" t="s">
        <v>30</v>
      </c>
      <c r="L2369" t="s">
        <v>14</v>
      </c>
      <c r="M2369" t="s">
        <v>25</v>
      </c>
      <c r="N2369">
        <v>101.15</v>
      </c>
      <c r="O2369">
        <v>6067.4</v>
      </c>
      <c r="P2369" t="s">
        <v>14</v>
      </c>
    </row>
    <row r="2370" spans="1:16" x14ac:dyDescent="0.25">
      <c r="A2370" t="s">
        <v>3211</v>
      </c>
      <c r="B2370" t="s">
        <v>19</v>
      </c>
      <c r="C2370">
        <v>0</v>
      </c>
      <c r="D2370" t="s">
        <v>13</v>
      </c>
      <c r="E2370">
        <f>IF(D2370="Yes",1,0)</f>
        <v>1</v>
      </c>
      <c r="F2370" t="s">
        <v>13</v>
      </c>
      <c r="G2370">
        <f>IF(Table1[[#This Row],[Dependents]]="Yes",1,0)</f>
        <v>1</v>
      </c>
      <c r="H2370">
        <v>51</v>
      </c>
      <c r="I2370" t="s">
        <v>13</v>
      </c>
      <c r="J2370" t="s">
        <v>14</v>
      </c>
      <c r="K2370" t="s">
        <v>30</v>
      </c>
      <c r="L2370" t="s">
        <v>13</v>
      </c>
      <c r="M2370" t="s">
        <v>27</v>
      </c>
      <c r="N2370">
        <v>24.95</v>
      </c>
      <c r="O2370">
        <v>1222.25</v>
      </c>
      <c r="P2370" t="s">
        <v>14</v>
      </c>
    </row>
    <row r="2371" spans="1:16" x14ac:dyDescent="0.25">
      <c r="A2371" t="s">
        <v>2393</v>
      </c>
      <c r="B2371" t="s">
        <v>12</v>
      </c>
      <c r="C2371">
        <v>0</v>
      </c>
      <c r="D2371" t="s">
        <v>13</v>
      </c>
      <c r="E2371">
        <f>IF(D2371="Yes",1,0)</f>
        <v>1</v>
      </c>
      <c r="F2371" t="s">
        <v>13</v>
      </c>
      <c r="G2371">
        <f>IF(Table1[[#This Row],[Dependents]]="Yes",1,0)</f>
        <v>1</v>
      </c>
      <c r="H2371">
        <v>24</v>
      </c>
      <c r="I2371" t="s">
        <v>13</v>
      </c>
      <c r="J2371" t="s">
        <v>15</v>
      </c>
      <c r="K2371" t="s">
        <v>16</v>
      </c>
      <c r="L2371" t="s">
        <v>14</v>
      </c>
      <c r="M2371" t="s">
        <v>17</v>
      </c>
      <c r="N2371">
        <v>55.15</v>
      </c>
      <c r="O2371">
        <v>1319.85</v>
      </c>
      <c r="P2371" t="s">
        <v>14</v>
      </c>
    </row>
    <row r="2372" spans="1:16" x14ac:dyDescent="0.25">
      <c r="A2372" t="s">
        <v>2394</v>
      </c>
      <c r="B2372" t="s">
        <v>12</v>
      </c>
      <c r="C2372">
        <v>0</v>
      </c>
      <c r="D2372" t="s">
        <v>14</v>
      </c>
      <c r="E2372">
        <f>IF(D2372="Yes",1,0)</f>
        <v>0</v>
      </c>
      <c r="F2372" t="s">
        <v>14</v>
      </c>
      <c r="G2372">
        <f>IF(Table1[[#This Row],[Dependents]]="Yes",1,0)</f>
        <v>0</v>
      </c>
      <c r="H2372">
        <v>5</v>
      </c>
      <c r="I2372" t="s">
        <v>13</v>
      </c>
      <c r="J2372" t="s">
        <v>15</v>
      </c>
      <c r="K2372" t="s">
        <v>16</v>
      </c>
      <c r="L2372" t="s">
        <v>13</v>
      </c>
      <c r="M2372" t="s">
        <v>17</v>
      </c>
      <c r="N2372">
        <v>64</v>
      </c>
      <c r="O2372">
        <v>370.25</v>
      </c>
      <c r="P2372" t="s">
        <v>14</v>
      </c>
    </row>
    <row r="2373" spans="1:16" x14ac:dyDescent="0.25">
      <c r="A2373" t="s">
        <v>2395</v>
      </c>
      <c r="B2373" t="s">
        <v>12</v>
      </c>
      <c r="C2373">
        <v>0</v>
      </c>
      <c r="D2373" t="s">
        <v>13</v>
      </c>
      <c r="E2373">
        <f>IF(D2373="Yes",1,0)</f>
        <v>1</v>
      </c>
      <c r="F2373" t="s">
        <v>13</v>
      </c>
      <c r="G2373">
        <f>IF(Table1[[#This Row],[Dependents]]="Yes",1,0)</f>
        <v>1</v>
      </c>
      <c r="H2373">
        <v>1</v>
      </c>
      <c r="I2373" t="s">
        <v>13</v>
      </c>
      <c r="J2373" t="s">
        <v>23</v>
      </c>
      <c r="K2373" t="s">
        <v>16</v>
      </c>
      <c r="L2373" t="s">
        <v>13</v>
      </c>
      <c r="M2373" t="s">
        <v>27</v>
      </c>
      <c r="N2373">
        <v>69.099999999999994</v>
      </c>
      <c r="O2373">
        <v>69.099999999999994</v>
      </c>
      <c r="P2373" t="s">
        <v>13</v>
      </c>
    </row>
    <row r="2374" spans="1:16" x14ac:dyDescent="0.25">
      <c r="A2374" t="s">
        <v>2396</v>
      </c>
      <c r="B2374" t="s">
        <v>12</v>
      </c>
      <c r="C2374">
        <v>0</v>
      </c>
      <c r="D2374" t="s">
        <v>13</v>
      </c>
      <c r="E2374">
        <f>IF(D2374="Yes",1,0)</f>
        <v>1</v>
      </c>
      <c r="F2374" t="s">
        <v>13</v>
      </c>
      <c r="G2374">
        <f>IF(Table1[[#This Row],[Dependents]]="Yes",1,0)</f>
        <v>1</v>
      </c>
      <c r="H2374">
        <v>72</v>
      </c>
      <c r="I2374" t="s">
        <v>13</v>
      </c>
      <c r="J2374" t="s">
        <v>15</v>
      </c>
      <c r="K2374" t="s">
        <v>30</v>
      </c>
      <c r="L2374" t="s">
        <v>14</v>
      </c>
      <c r="M2374" t="s">
        <v>21</v>
      </c>
      <c r="N2374">
        <v>80.2</v>
      </c>
      <c r="O2374">
        <v>5714.2</v>
      </c>
      <c r="P2374" t="s">
        <v>14</v>
      </c>
    </row>
    <row r="2375" spans="1:16" x14ac:dyDescent="0.25">
      <c r="A2375" t="s">
        <v>2397</v>
      </c>
      <c r="B2375" t="s">
        <v>12</v>
      </c>
      <c r="C2375">
        <v>0</v>
      </c>
      <c r="D2375" t="s">
        <v>14</v>
      </c>
      <c r="E2375">
        <f>IF(D2375="Yes",1,0)</f>
        <v>0</v>
      </c>
      <c r="F2375" t="s">
        <v>14</v>
      </c>
      <c r="G2375">
        <f>IF(Table1[[#This Row],[Dependents]]="Yes",1,0)</f>
        <v>0</v>
      </c>
      <c r="H2375">
        <v>24</v>
      </c>
      <c r="I2375" t="s">
        <v>13</v>
      </c>
      <c r="J2375" t="s">
        <v>15</v>
      </c>
      <c r="K2375" t="s">
        <v>16</v>
      </c>
      <c r="L2375" t="s">
        <v>13</v>
      </c>
      <c r="M2375" t="s">
        <v>25</v>
      </c>
      <c r="N2375">
        <v>49.3</v>
      </c>
      <c r="O2375">
        <v>1233.25</v>
      </c>
      <c r="P2375" t="s">
        <v>14</v>
      </c>
    </row>
    <row r="2376" spans="1:16" x14ac:dyDescent="0.25">
      <c r="A2376" t="s">
        <v>2398</v>
      </c>
      <c r="B2376" t="s">
        <v>12</v>
      </c>
      <c r="C2376">
        <v>0</v>
      </c>
      <c r="D2376" t="s">
        <v>13</v>
      </c>
      <c r="E2376">
        <f>IF(D2376="Yes",1,0)</f>
        <v>1</v>
      </c>
      <c r="F2376" t="s">
        <v>14</v>
      </c>
      <c r="G2376">
        <f>IF(Table1[[#This Row],[Dependents]]="Yes",1,0)</f>
        <v>0</v>
      </c>
      <c r="H2376">
        <v>42</v>
      </c>
      <c r="I2376" t="s">
        <v>13</v>
      </c>
      <c r="J2376" t="s">
        <v>15</v>
      </c>
      <c r="K2376" t="s">
        <v>30</v>
      </c>
      <c r="L2376" t="s">
        <v>14</v>
      </c>
      <c r="M2376" t="s">
        <v>25</v>
      </c>
      <c r="N2376">
        <v>84.35</v>
      </c>
      <c r="O2376">
        <v>3571.6</v>
      </c>
      <c r="P2376" t="s">
        <v>14</v>
      </c>
    </row>
    <row r="2377" spans="1:16" x14ac:dyDescent="0.25">
      <c r="A2377" t="s">
        <v>2399</v>
      </c>
      <c r="B2377" t="s">
        <v>12</v>
      </c>
      <c r="C2377">
        <v>0</v>
      </c>
      <c r="D2377" t="s">
        <v>14</v>
      </c>
      <c r="E2377">
        <f>IF(D2377="Yes",1,0)</f>
        <v>0</v>
      </c>
      <c r="F2377" t="s">
        <v>14</v>
      </c>
      <c r="G2377">
        <f>IF(Table1[[#This Row],[Dependents]]="Yes",1,0)</f>
        <v>0</v>
      </c>
      <c r="H2377">
        <v>4</v>
      </c>
      <c r="I2377" t="s">
        <v>13</v>
      </c>
      <c r="J2377" t="s">
        <v>14</v>
      </c>
      <c r="K2377" t="s">
        <v>16</v>
      </c>
      <c r="L2377" t="s">
        <v>14</v>
      </c>
      <c r="M2377" t="s">
        <v>27</v>
      </c>
      <c r="N2377">
        <v>20.05</v>
      </c>
      <c r="O2377">
        <v>83.3</v>
      </c>
      <c r="P2377" t="s">
        <v>14</v>
      </c>
    </row>
    <row r="2378" spans="1:16" x14ac:dyDescent="0.25">
      <c r="A2378" t="s">
        <v>3212</v>
      </c>
      <c r="B2378" t="s">
        <v>19</v>
      </c>
      <c r="C2378">
        <v>0</v>
      </c>
      <c r="D2378" t="s">
        <v>13</v>
      </c>
      <c r="E2378">
        <f>IF(D2378="Yes",1,0)</f>
        <v>1</v>
      </c>
      <c r="F2378" t="s">
        <v>13</v>
      </c>
      <c r="G2378">
        <f>IF(Table1[[#This Row],[Dependents]]="Yes",1,0)</f>
        <v>1</v>
      </c>
      <c r="H2378">
        <v>28</v>
      </c>
      <c r="I2378" t="s">
        <v>13</v>
      </c>
      <c r="J2378" t="s">
        <v>14</v>
      </c>
      <c r="K2378" t="s">
        <v>30</v>
      </c>
      <c r="L2378" t="s">
        <v>13</v>
      </c>
      <c r="M2378" t="s">
        <v>25</v>
      </c>
      <c r="N2378">
        <v>20.3</v>
      </c>
      <c r="O2378">
        <v>487.95</v>
      </c>
      <c r="P2378" t="s">
        <v>14</v>
      </c>
    </row>
    <row r="2379" spans="1:16" x14ac:dyDescent="0.25">
      <c r="A2379" t="s">
        <v>2401</v>
      </c>
      <c r="B2379" t="s">
        <v>12</v>
      </c>
      <c r="C2379">
        <v>0</v>
      </c>
      <c r="D2379" t="s">
        <v>13</v>
      </c>
      <c r="E2379">
        <f>IF(D2379="Yes",1,0)</f>
        <v>1</v>
      </c>
      <c r="F2379" t="s">
        <v>13</v>
      </c>
      <c r="G2379">
        <f>IF(Table1[[#This Row],[Dependents]]="Yes",1,0)</f>
        <v>1</v>
      </c>
      <c r="H2379">
        <v>33</v>
      </c>
      <c r="I2379" t="s">
        <v>13</v>
      </c>
      <c r="J2379" t="s">
        <v>14</v>
      </c>
      <c r="K2379" t="s">
        <v>20</v>
      </c>
      <c r="L2379" t="s">
        <v>14</v>
      </c>
      <c r="M2379" t="s">
        <v>27</v>
      </c>
      <c r="N2379">
        <v>20.100000000000001</v>
      </c>
      <c r="O2379">
        <v>579.4</v>
      </c>
      <c r="P2379" t="s">
        <v>14</v>
      </c>
    </row>
    <row r="2380" spans="1:16" x14ac:dyDescent="0.25">
      <c r="A2380" t="s">
        <v>2402</v>
      </c>
      <c r="B2380" t="s">
        <v>12</v>
      </c>
      <c r="C2380">
        <v>1</v>
      </c>
      <c r="D2380" t="s">
        <v>14</v>
      </c>
      <c r="E2380">
        <f>IF(D2380="Yes",1,0)</f>
        <v>0</v>
      </c>
      <c r="F2380" t="s">
        <v>14</v>
      </c>
      <c r="G2380">
        <f>IF(Table1[[#This Row],[Dependents]]="Yes",1,0)</f>
        <v>0</v>
      </c>
      <c r="H2380">
        <v>1</v>
      </c>
      <c r="I2380" t="s">
        <v>13</v>
      </c>
      <c r="J2380" t="s">
        <v>23</v>
      </c>
      <c r="K2380" t="s">
        <v>16</v>
      </c>
      <c r="L2380" t="s">
        <v>13</v>
      </c>
      <c r="M2380" t="s">
        <v>17</v>
      </c>
      <c r="N2380">
        <v>69.599999999999994</v>
      </c>
      <c r="O2380">
        <v>69.599999999999994</v>
      </c>
      <c r="P2380" t="s">
        <v>13</v>
      </c>
    </row>
    <row r="2381" spans="1:16" x14ac:dyDescent="0.25">
      <c r="A2381" t="s">
        <v>2403</v>
      </c>
      <c r="B2381" t="s">
        <v>12</v>
      </c>
      <c r="C2381">
        <v>0</v>
      </c>
      <c r="D2381" t="s">
        <v>14</v>
      </c>
      <c r="E2381">
        <f>IF(D2381="Yes",1,0)</f>
        <v>0</v>
      </c>
      <c r="F2381" t="s">
        <v>14</v>
      </c>
      <c r="G2381">
        <f>IF(Table1[[#This Row],[Dependents]]="Yes",1,0)</f>
        <v>0</v>
      </c>
      <c r="H2381">
        <v>4</v>
      </c>
      <c r="I2381" t="s">
        <v>13</v>
      </c>
      <c r="J2381" t="s">
        <v>23</v>
      </c>
      <c r="K2381" t="s">
        <v>16</v>
      </c>
      <c r="L2381" t="s">
        <v>14</v>
      </c>
      <c r="M2381" t="s">
        <v>21</v>
      </c>
      <c r="N2381">
        <v>77.95</v>
      </c>
      <c r="O2381">
        <v>305.55</v>
      </c>
      <c r="P2381" t="s">
        <v>13</v>
      </c>
    </row>
    <row r="2382" spans="1:16" x14ac:dyDescent="0.25">
      <c r="A2382" t="s">
        <v>3213</v>
      </c>
      <c r="B2382" t="s">
        <v>19</v>
      </c>
      <c r="C2382">
        <v>0</v>
      </c>
      <c r="D2382" t="s">
        <v>13</v>
      </c>
      <c r="E2382">
        <f>IF(D2382="Yes",1,0)</f>
        <v>1</v>
      </c>
      <c r="F2382" t="s">
        <v>14</v>
      </c>
      <c r="G2382">
        <f>IF(Table1[[#This Row],[Dependents]]="Yes",1,0)</f>
        <v>0</v>
      </c>
      <c r="H2382">
        <v>42</v>
      </c>
      <c r="I2382" t="s">
        <v>13</v>
      </c>
      <c r="J2382" t="s">
        <v>14</v>
      </c>
      <c r="K2382" t="s">
        <v>30</v>
      </c>
      <c r="L2382" t="s">
        <v>14</v>
      </c>
      <c r="M2382" t="s">
        <v>17</v>
      </c>
      <c r="N2382">
        <v>20.25</v>
      </c>
      <c r="O2382">
        <v>835.5</v>
      </c>
      <c r="P2382" t="s">
        <v>14</v>
      </c>
    </row>
    <row r="2383" spans="1:16" x14ac:dyDescent="0.25">
      <c r="A2383" t="s">
        <v>3215</v>
      </c>
      <c r="B2383" t="s">
        <v>19</v>
      </c>
      <c r="C2383">
        <v>0</v>
      </c>
      <c r="D2383" t="s">
        <v>13</v>
      </c>
      <c r="E2383">
        <f>IF(D2383="Yes",1,0)</f>
        <v>1</v>
      </c>
      <c r="F2383" t="s">
        <v>14</v>
      </c>
      <c r="G2383">
        <f>IF(Table1[[#This Row],[Dependents]]="Yes",1,0)</f>
        <v>0</v>
      </c>
      <c r="H2383">
        <v>68</v>
      </c>
      <c r="I2383" t="s">
        <v>13</v>
      </c>
      <c r="J2383" t="s">
        <v>23</v>
      </c>
      <c r="K2383" t="s">
        <v>16</v>
      </c>
      <c r="L2383" t="s">
        <v>13</v>
      </c>
      <c r="M2383" t="s">
        <v>17</v>
      </c>
      <c r="N2383">
        <v>107.7</v>
      </c>
      <c r="O2383">
        <v>7320.9</v>
      </c>
      <c r="P2383" t="s">
        <v>14</v>
      </c>
    </row>
    <row r="2384" spans="1:16" x14ac:dyDescent="0.25">
      <c r="A2384" t="s">
        <v>2406</v>
      </c>
      <c r="B2384" t="s">
        <v>12</v>
      </c>
      <c r="C2384">
        <v>0</v>
      </c>
      <c r="D2384" t="s">
        <v>13</v>
      </c>
      <c r="E2384">
        <f>IF(D2384="Yes",1,0)</f>
        <v>1</v>
      </c>
      <c r="F2384" t="s">
        <v>13</v>
      </c>
      <c r="G2384">
        <f>IF(Table1[[#This Row],[Dependents]]="Yes",1,0)</f>
        <v>1</v>
      </c>
      <c r="H2384">
        <v>3</v>
      </c>
      <c r="I2384" t="s">
        <v>13</v>
      </c>
      <c r="J2384" t="s">
        <v>23</v>
      </c>
      <c r="K2384" t="s">
        <v>16</v>
      </c>
      <c r="L2384" t="s">
        <v>13</v>
      </c>
      <c r="M2384" t="s">
        <v>17</v>
      </c>
      <c r="N2384">
        <v>80</v>
      </c>
      <c r="O2384">
        <v>241.3</v>
      </c>
      <c r="P2384" t="s">
        <v>14</v>
      </c>
    </row>
    <row r="2385" spans="1:16" x14ac:dyDescent="0.25">
      <c r="A2385" t="s">
        <v>2407</v>
      </c>
      <c r="B2385" t="s">
        <v>12</v>
      </c>
      <c r="C2385">
        <v>0</v>
      </c>
      <c r="D2385" t="s">
        <v>13</v>
      </c>
      <c r="E2385">
        <f>IF(D2385="Yes",1,0)</f>
        <v>1</v>
      </c>
      <c r="F2385" t="s">
        <v>13</v>
      </c>
      <c r="G2385">
        <f>IF(Table1[[#This Row],[Dependents]]="Yes",1,0)</f>
        <v>1</v>
      </c>
      <c r="H2385">
        <v>48</v>
      </c>
      <c r="I2385" t="s">
        <v>13</v>
      </c>
      <c r="J2385" t="s">
        <v>15</v>
      </c>
      <c r="K2385" t="s">
        <v>30</v>
      </c>
      <c r="L2385" t="s">
        <v>14</v>
      </c>
      <c r="M2385" t="s">
        <v>17</v>
      </c>
      <c r="N2385">
        <v>79.650000000000006</v>
      </c>
      <c r="O2385">
        <v>3870.3</v>
      </c>
      <c r="P2385" t="s">
        <v>14</v>
      </c>
    </row>
    <row r="2386" spans="1:16" x14ac:dyDescent="0.25">
      <c r="A2386" t="s">
        <v>2408</v>
      </c>
      <c r="B2386" t="s">
        <v>12</v>
      </c>
      <c r="C2386">
        <v>0</v>
      </c>
      <c r="D2386" t="s">
        <v>14</v>
      </c>
      <c r="E2386">
        <f>IF(D2386="Yes",1,0)</f>
        <v>0</v>
      </c>
      <c r="F2386" t="s">
        <v>14</v>
      </c>
      <c r="G2386">
        <f>IF(Table1[[#This Row],[Dependents]]="Yes",1,0)</f>
        <v>0</v>
      </c>
      <c r="H2386">
        <v>25</v>
      </c>
      <c r="I2386" t="s">
        <v>13</v>
      </c>
      <c r="J2386" t="s">
        <v>14</v>
      </c>
      <c r="K2386" t="s">
        <v>20</v>
      </c>
      <c r="L2386" t="s">
        <v>14</v>
      </c>
      <c r="M2386" t="s">
        <v>25</v>
      </c>
      <c r="N2386">
        <v>19.899999999999999</v>
      </c>
      <c r="O2386">
        <v>527.5</v>
      </c>
      <c r="P2386" t="s">
        <v>14</v>
      </c>
    </row>
    <row r="2387" spans="1:16" x14ac:dyDescent="0.25">
      <c r="A2387" t="s">
        <v>2409</v>
      </c>
      <c r="B2387" t="s">
        <v>12</v>
      </c>
      <c r="C2387">
        <v>1</v>
      </c>
      <c r="D2387" t="s">
        <v>14</v>
      </c>
      <c r="E2387">
        <f>IF(D2387="Yes",1,0)</f>
        <v>0</v>
      </c>
      <c r="F2387" t="s">
        <v>14</v>
      </c>
      <c r="G2387">
        <f>IF(Table1[[#This Row],[Dependents]]="Yes",1,0)</f>
        <v>0</v>
      </c>
      <c r="H2387">
        <v>1</v>
      </c>
      <c r="I2387" t="s">
        <v>13</v>
      </c>
      <c r="J2387" t="s">
        <v>23</v>
      </c>
      <c r="K2387" t="s">
        <v>16</v>
      </c>
      <c r="L2387" t="s">
        <v>14</v>
      </c>
      <c r="M2387" t="s">
        <v>17</v>
      </c>
      <c r="N2387">
        <v>78.45</v>
      </c>
      <c r="O2387">
        <v>78.45</v>
      </c>
      <c r="P2387" t="s">
        <v>13</v>
      </c>
    </row>
    <row r="2388" spans="1:16" x14ac:dyDescent="0.25">
      <c r="A2388" t="s">
        <v>2410</v>
      </c>
      <c r="B2388" t="s">
        <v>12</v>
      </c>
      <c r="C2388">
        <v>0</v>
      </c>
      <c r="D2388" t="s">
        <v>14</v>
      </c>
      <c r="E2388">
        <f>IF(D2388="Yes",1,0)</f>
        <v>0</v>
      </c>
      <c r="F2388" t="s">
        <v>14</v>
      </c>
      <c r="G2388">
        <f>IF(Table1[[#This Row],[Dependents]]="Yes",1,0)</f>
        <v>0</v>
      </c>
      <c r="H2388">
        <v>48</v>
      </c>
      <c r="I2388" t="s">
        <v>14</v>
      </c>
      <c r="J2388" t="s">
        <v>15</v>
      </c>
      <c r="K2388" t="s">
        <v>16</v>
      </c>
      <c r="L2388" t="s">
        <v>13</v>
      </c>
      <c r="M2388" t="s">
        <v>17</v>
      </c>
      <c r="N2388">
        <v>44.8</v>
      </c>
      <c r="O2388">
        <v>2104.5500000000002</v>
      </c>
      <c r="P2388" t="s">
        <v>14</v>
      </c>
    </row>
    <row r="2389" spans="1:16" x14ac:dyDescent="0.25">
      <c r="A2389" t="s">
        <v>3219</v>
      </c>
      <c r="B2389" t="s">
        <v>19</v>
      </c>
      <c r="C2389">
        <v>1</v>
      </c>
      <c r="D2389" t="s">
        <v>14</v>
      </c>
      <c r="E2389">
        <f>IF(D2389="Yes",1,0)</f>
        <v>0</v>
      </c>
      <c r="F2389" t="s">
        <v>14</v>
      </c>
      <c r="G2389">
        <f>IF(Table1[[#This Row],[Dependents]]="Yes",1,0)</f>
        <v>0</v>
      </c>
      <c r="H2389">
        <v>45</v>
      </c>
      <c r="I2389" t="s">
        <v>13</v>
      </c>
      <c r="J2389" t="s">
        <v>23</v>
      </c>
      <c r="K2389" t="s">
        <v>16</v>
      </c>
      <c r="L2389" t="s">
        <v>13</v>
      </c>
      <c r="M2389" t="s">
        <v>21</v>
      </c>
      <c r="N2389">
        <v>93.9</v>
      </c>
      <c r="O2389">
        <v>4200.25</v>
      </c>
      <c r="P2389" t="s">
        <v>14</v>
      </c>
    </row>
    <row r="2390" spans="1:16" x14ac:dyDescent="0.25">
      <c r="A2390" t="s">
        <v>2412</v>
      </c>
      <c r="B2390" t="s">
        <v>12</v>
      </c>
      <c r="C2390">
        <v>0</v>
      </c>
      <c r="D2390" t="s">
        <v>13</v>
      </c>
      <c r="E2390">
        <f>IF(D2390="Yes",1,0)</f>
        <v>1</v>
      </c>
      <c r="F2390" t="s">
        <v>14</v>
      </c>
      <c r="G2390">
        <f>IF(Table1[[#This Row],[Dependents]]="Yes",1,0)</f>
        <v>0</v>
      </c>
      <c r="H2390">
        <v>26</v>
      </c>
      <c r="I2390" t="s">
        <v>14</v>
      </c>
      <c r="J2390" t="s">
        <v>15</v>
      </c>
      <c r="K2390" t="s">
        <v>20</v>
      </c>
      <c r="L2390" t="s">
        <v>14</v>
      </c>
      <c r="M2390" t="s">
        <v>21</v>
      </c>
      <c r="N2390">
        <v>47.85</v>
      </c>
      <c r="O2390">
        <v>1190.5</v>
      </c>
      <c r="P2390" t="s">
        <v>14</v>
      </c>
    </row>
    <row r="2391" spans="1:16" x14ac:dyDescent="0.25">
      <c r="A2391" t="s">
        <v>3224</v>
      </c>
      <c r="B2391" t="s">
        <v>19</v>
      </c>
      <c r="C2391">
        <v>0</v>
      </c>
      <c r="D2391" t="s">
        <v>13</v>
      </c>
      <c r="E2391">
        <f>IF(D2391="Yes",1,0)</f>
        <v>1</v>
      </c>
      <c r="F2391" t="s">
        <v>14</v>
      </c>
      <c r="G2391">
        <f>IF(Table1[[#This Row],[Dependents]]="Yes",1,0)</f>
        <v>0</v>
      </c>
      <c r="H2391">
        <v>18</v>
      </c>
      <c r="I2391" t="s">
        <v>13</v>
      </c>
      <c r="J2391" t="s">
        <v>23</v>
      </c>
      <c r="K2391" t="s">
        <v>16</v>
      </c>
      <c r="L2391" t="s">
        <v>14</v>
      </c>
      <c r="M2391" t="s">
        <v>17</v>
      </c>
      <c r="N2391">
        <v>78.2</v>
      </c>
      <c r="O2391">
        <v>1468.75</v>
      </c>
      <c r="P2391" t="s">
        <v>14</v>
      </c>
    </row>
    <row r="2392" spans="1:16" x14ac:dyDescent="0.25">
      <c r="A2392" t="s">
        <v>3225</v>
      </c>
      <c r="B2392" t="s">
        <v>19</v>
      </c>
      <c r="C2392">
        <v>0</v>
      </c>
      <c r="D2392" t="s">
        <v>14</v>
      </c>
      <c r="E2392">
        <f>IF(D2392="Yes",1,0)</f>
        <v>0</v>
      </c>
      <c r="F2392" t="s">
        <v>14</v>
      </c>
      <c r="G2392">
        <f>IF(Table1[[#This Row],[Dependents]]="Yes",1,0)</f>
        <v>0</v>
      </c>
      <c r="H2392">
        <v>29</v>
      </c>
      <c r="I2392" t="s">
        <v>13</v>
      </c>
      <c r="J2392" t="s">
        <v>23</v>
      </c>
      <c r="K2392" t="s">
        <v>16</v>
      </c>
      <c r="L2392" t="s">
        <v>13</v>
      </c>
      <c r="M2392" t="s">
        <v>17</v>
      </c>
      <c r="N2392">
        <v>94.2</v>
      </c>
      <c r="O2392">
        <v>2607.6</v>
      </c>
      <c r="P2392" t="s">
        <v>14</v>
      </c>
    </row>
    <row r="2393" spans="1:16" x14ac:dyDescent="0.25">
      <c r="A2393" t="s">
        <v>2415</v>
      </c>
      <c r="B2393" t="s">
        <v>12</v>
      </c>
      <c r="C2393">
        <v>0</v>
      </c>
      <c r="D2393" t="s">
        <v>13</v>
      </c>
      <c r="E2393">
        <f>IF(D2393="Yes",1,0)</f>
        <v>1</v>
      </c>
      <c r="F2393" t="s">
        <v>14</v>
      </c>
      <c r="G2393">
        <f>IF(Table1[[#This Row],[Dependents]]="Yes",1,0)</f>
        <v>0</v>
      </c>
      <c r="H2393">
        <v>64</v>
      </c>
      <c r="I2393" t="s">
        <v>13</v>
      </c>
      <c r="J2393" t="s">
        <v>14</v>
      </c>
      <c r="K2393" t="s">
        <v>30</v>
      </c>
      <c r="L2393" t="s">
        <v>14</v>
      </c>
      <c r="M2393" t="s">
        <v>27</v>
      </c>
      <c r="N2393">
        <v>25.55</v>
      </c>
      <c r="O2393">
        <v>1714.95</v>
      </c>
      <c r="P2393" t="s">
        <v>14</v>
      </c>
    </row>
    <row r="2394" spans="1:16" x14ac:dyDescent="0.25">
      <c r="A2394" t="s">
        <v>2416</v>
      </c>
      <c r="B2394" t="s">
        <v>12</v>
      </c>
      <c r="C2394">
        <v>1</v>
      </c>
      <c r="D2394" t="s">
        <v>14</v>
      </c>
      <c r="E2394">
        <f>IF(D2394="Yes",1,0)</f>
        <v>0</v>
      </c>
      <c r="F2394" t="s">
        <v>14</v>
      </c>
      <c r="G2394">
        <f>IF(Table1[[#This Row],[Dependents]]="Yes",1,0)</f>
        <v>0</v>
      </c>
      <c r="H2394">
        <v>9</v>
      </c>
      <c r="I2394" t="s">
        <v>13</v>
      </c>
      <c r="J2394" t="s">
        <v>23</v>
      </c>
      <c r="K2394" t="s">
        <v>16</v>
      </c>
      <c r="L2394" t="s">
        <v>13</v>
      </c>
      <c r="M2394" t="s">
        <v>17</v>
      </c>
      <c r="N2394">
        <v>84.45</v>
      </c>
      <c r="O2394">
        <v>762.5</v>
      </c>
      <c r="P2394" t="s">
        <v>13</v>
      </c>
    </row>
    <row r="2395" spans="1:16" x14ac:dyDescent="0.25">
      <c r="A2395" t="s">
        <v>3228</v>
      </c>
      <c r="B2395" t="s">
        <v>19</v>
      </c>
      <c r="C2395">
        <v>0</v>
      </c>
      <c r="D2395" t="s">
        <v>14</v>
      </c>
      <c r="E2395">
        <f>IF(D2395="Yes",1,0)</f>
        <v>0</v>
      </c>
      <c r="F2395" t="s">
        <v>14</v>
      </c>
      <c r="G2395">
        <f>IF(Table1[[#This Row],[Dependents]]="Yes",1,0)</f>
        <v>0</v>
      </c>
      <c r="H2395">
        <v>31</v>
      </c>
      <c r="I2395" t="s">
        <v>14</v>
      </c>
      <c r="J2395" t="s">
        <v>15</v>
      </c>
      <c r="K2395" t="s">
        <v>20</v>
      </c>
      <c r="L2395" t="s">
        <v>13</v>
      </c>
      <c r="M2395" t="s">
        <v>17</v>
      </c>
      <c r="N2395">
        <v>50.05</v>
      </c>
      <c r="O2395">
        <v>1523.4</v>
      </c>
      <c r="P2395" t="s">
        <v>14</v>
      </c>
    </row>
    <row r="2396" spans="1:16" x14ac:dyDescent="0.25">
      <c r="A2396" t="s">
        <v>2418</v>
      </c>
      <c r="B2396" t="s">
        <v>12</v>
      </c>
      <c r="C2396">
        <v>0</v>
      </c>
      <c r="D2396" t="s">
        <v>14</v>
      </c>
      <c r="E2396">
        <f>IF(D2396="Yes",1,0)</f>
        <v>0</v>
      </c>
      <c r="F2396" t="s">
        <v>14</v>
      </c>
      <c r="G2396">
        <f>IF(Table1[[#This Row],[Dependents]]="Yes",1,0)</f>
        <v>0</v>
      </c>
      <c r="H2396">
        <v>1</v>
      </c>
      <c r="I2396" t="s">
        <v>13</v>
      </c>
      <c r="J2396" t="s">
        <v>23</v>
      </c>
      <c r="K2396" t="s">
        <v>16</v>
      </c>
      <c r="L2396" t="s">
        <v>13</v>
      </c>
      <c r="M2396" t="s">
        <v>17</v>
      </c>
      <c r="N2396">
        <v>70.25</v>
      </c>
      <c r="O2396">
        <v>70.25</v>
      </c>
      <c r="P2396" t="s">
        <v>14</v>
      </c>
    </row>
    <row r="2397" spans="1:16" x14ac:dyDescent="0.25">
      <c r="A2397" t="s">
        <v>2419</v>
      </c>
      <c r="B2397" t="s">
        <v>12</v>
      </c>
      <c r="C2397">
        <v>0</v>
      </c>
      <c r="D2397" t="s">
        <v>13</v>
      </c>
      <c r="E2397">
        <f>IF(D2397="Yes",1,0)</f>
        <v>1</v>
      </c>
      <c r="F2397" t="s">
        <v>14</v>
      </c>
      <c r="G2397">
        <f>IF(Table1[[#This Row],[Dependents]]="Yes",1,0)</f>
        <v>0</v>
      </c>
      <c r="H2397">
        <v>18</v>
      </c>
      <c r="I2397" t="s">
        <v>13</v>
      </c>
      <c r="J2397" t="s">
        <v>15</v>
      </c>
      <c r="K2397" t="s">
        <v>16</v>
      </c>
      <c r="L2397" t="s">
        <v>13</v>
      </c>
      <c r="M2397" t="s">
        <v>27</v>
      </c>
      <c r="N2397">
        <v>50.3</v>
      </c>
      <c r="O2397">
        <v>908.75</v>
      </c>
      <c r="P2397" t="s">
        <v>14</v>
      </c>
    </row>
    <row r="2398" spans="1:16" x14ac:dyDescent="0.25">
      <c r="A2398" t="s">
        <v>3231</v>
      </c>
      <c r="B2398" t="s">
        <v>19</v>
      </c>
      <c r="C2398">
        <v>0</v>
      </c>
      <c r="D2398" t="s">
        <v>14</v>
      </c>
      <c r="E2398">
        <f>IF(D2398="Yes",1,0)</f>
        <v>0</v>
      </c>
      <c r="F2398" t="s">
        <v>14</v>
      </c>
      <c r="G2398">
        <f>IF(Table1[[#This Row],[Dependents]]="Yes",1,0)</f>
        <v>0</v>
      </c>
      <c r="H2398">
        <v>50</v>
      </c>
      <c r="I2398" t="s">
        <v>13</v>
      </c>
      <c r="J2398" t="s">
        <v>23</v>
      </c>
      <c r="K2398" t="s">
        <v>20</v>
      </c>
      <c r="L2398" t="s">
        <v>13</v>
      </c>
      <c r="M2398" t="s">
        <v>25</v>
      </c>
      <c r="N2398">
        <v>90.1</v>
      </c>
      <c r="O2398">
        <v>4549.45</v>
      </c>
      <c r="P2398" t="s">
        <v>14</v>
      </c>
    </row>
    <row r="2399" spans="1:16" x14ac:dyDescent="0.25">
      <c r="A2399" t="s">
        <v>3232</v>
      </c>
      <c r="B2399" t="s">
        <v>19</v>
      </c>
      <c r="C2399">
        <v>0</v>
      </c>
      <c r="D2399" t="s">
        <v>14</v>
      </c>
      <c r="E2399">
        <f>IF(D2399="Yes",1,0)</f>
        <v>0</v>
      </c>
      <c r="F2399" t="s">
        <v>14</v>
      </c>
      <c r="G2399">
        <f>IF(Table1[[#This Row],[Dependents]]="Yes",1,0)</f>
        <v>0</v>
      </c>
      <c r="H2399">
        <v>7</v>
      </c>
      <c r="I2399" t="s">
        <v>13</v>
      </c>
      <c r="J2399" t="s">
        <v>15</v>
      </c>
      <c r="K2399" t="s">
        <v>16</v>
      </c>
      <c r="L2399" t="s">
        <v>13</v>
      </c>
      <c r="M2399" t="s">
        <v>21</v>
      </c>
      <c r="N2399">
        <v>44.65</v>
      </c>
      <c r="O2399">
        <v>322.5</v>
      </c>
      <c r="P2399" t="s">
        <v>14</v>
      </c>
    </row>
    <row r="2400" spans="1:16" x14ac:dyDescent="0.25">
      <c r="A2400" t="s">
        <v>3234</v>
      </c>
      <c r="B2400" t="s">
        <v>19</v>
      </c>
      <c r="C2400">
        <v>0</v>
      </c>
      <c r="D2400" t="s">
        <v>13</v>
      </c>
      <c r="E2400">
        <f>IF(D2400="Yes",1,0)</f>
        <v>1</v>
      </c>
      <c r="F2400" t="s">
        <v>13</v>
      </c>
      <c r="G2400">
        <f>IF(Table1[[#This Row],[Dependents]]="Yes",1,0)</f>
        <v>1</v>
      </c>
      <c r="H2400">
        <v>68</v>
      </c>
      <c r="I2400" t="s">
        <v>13</v>
      </c>
      <c r="J2400" t="s">
        <v>23</v>
      </c>
      <c r="K2400" t="s">
        <v>30</v>
      </c>
      <c r="L2400" t="s">
        <v>14</v>
      </c>
      <c r="M2400" t="s">
        <v>25</v>
      </c>
      <c r="N2400">
        <v>80.349999999999994</v>
      </c>
      <c r="O2400">
        <v>5375.15</v>
      </c>
      <c r="P2400" t="s">
        <v>14</v>
      </c>
    </row>
    <row r="2401" spans="1:16" x14ac:dyDescent="0.25">
      <c r="A2401" t="s">
        <v>2423</v>
      </c>
      <c r="B2401" t="s">
        <v>12</v>
      </c>
      <c r="C2401">
        <v>0</v>
      </c>
      <c r="D2401" t="s">
        <v>14</v>
      </c>
      <c r="E2401">
        <f>IF(D2401="Yes",1,0)</f>
        <v>0</v>
      </c>
      <c r="F2401" t="s">
        <v>14</v>
      </c>
      <c r="G2401">
        <f>IF(Table1[[#This Row],[Dependents]]="Yes",1,0)</f>
        <v>0</v>
      </c>
      <c r="H2401">
        <v>41</v>
      </c>
      <c r="I2401" t="s">
        <v>13</v>
      </c>
      <c r="J2401" t="s">
        <v>23</v>
      </c>
      <c r="K2401" t="s">
        <v>16</v>
      </c>
      <c r="L2401" t="s">
        <v>13</v>
      </c>
      <c r="M2401" t="s">
        <v>17</v>
      </c>
      <c r="N2401">
        <v>106.3</v>
      </c>
      <c r="O2401">
        <v>4443.45</v>
      </c>
      <c r="P2401" t="s">
        <v>13</v>
      </c>
    </row>
    <row r="2402" spans="1:16" x14ac:dyDescent="0.25">
      <c r="A2402" t="s">
        <v>3238</v>
      </c>
      <c r="B2402" t="s">
        <v>19</v>
      </c>
      <c r="C2402">
        <v>0</v>
      </c>
      <c r="D2402" t="s">
        <v>13</v>
      </c>
      <c r="E2402">
        <f>IF(D2402="Yes",1,0)</f>
        <v>1</v>
      </c>
      <c r="F2402" t="s">
        <v>14</v>
      </c>
      <c r="G2402">
        <f>IF(Table1[[#This Row],[Dependents]]="Yes",1,0)</f>
        <v>0</v>
      </c>
      <c r="H2402">
        <v>67</v>
      </c>
      <c r="I2402" t="s">
        <v>13</v>
      </c>
      <c r="J2402" t="s">
        <v>14</v>
      </c>
      <c r="K2402" t="s">
        <v>30</v>
      </c>
      <c r="L2402" t="s">
        <v>14</v>
      </c>
      <c r="M2402" t="s">
        <v>25</v>
      </c>
      <c r="N2402">
        <v>25.6</v>
      </c>
      <c r="O2402">
        <v>1784.9</v>
      </c>
      <c r="P2402" t="s">
        <v>14</v>
      </c>
    </row>
    <row r="2403" spans="1:16" x14ac:dyDescent="0.25">
      <c r="A2403" t="s">
        <v>2425</v>
      </c>
      <c r="B2403" t="s">
        <v>12</v>
      </c>
      <c r="C2403">
        <v>0</v>
      </c>
      <c r="D2403" t="s">
        <v>13</v>
      </c>
      <c r="E2403">
        <f>IF(D2403="Yes",1,0)</f>
        <v>1</v>
      </c>
      <c r="F2403" t="s">
        <v>13</v>
      </c>
      <c r="G2403">
        <f>IF(Table1[[#This Row],[Dependents]]="Yes",1,0)</f>
        <v>1</v>
      </c>
      <c r="H2403">
        <v>55</v>
      </c>
      <c r="I2403" t="s">
        <v>13</v>
      </c>
      <c r="J2403" t="s">
        <v>14</v>
      </c>
      <c r="K2403" t="s">
        <v>30</v>
      </c>
      <c r="L2403" t="s">
        <v>14</v>
      </c>
      <c r="M2403" t="s">
        <v>27</v>
      </c>
      <c r="N2403">
        <v>20.3</v>
      </c>
      <c r="O2403">
        <v>1079.05</v>
      </c>
      <c r="P2403" t="s">
        <v>14</v>
      </c>
    </row>
    <row r="2404" spans="1:16" x14ac:dyDescent="0.25">
      <c r="A2404" t="s">
        <v>2426</v>
      </c>
      <c r="B2404" t="s">
        <v>12</v>
      </c>
      <c r="C2404">
        <v>0</v>
      </c>
      <c r="D2404" t="s">
        <v>14</v>
      </c>
      <c r="E2404">
        <f>IF(D2404="Yes",1,0)</f>
        <v>0</v>
      </c>
      <c r="F2404" t="s">
        <v>14</v>
      </c>
      <c r="G2404">
        <f>IF(Table1[[#This Row],[Dependents]]="Yes",1,0)</f>
        <v>0</v>
      </c>
      <c r="H2404">
        <v>7</v>
      </c>
      <c r="I2404" t="s">
        <v>13</v>
      </c>
      <c r="J2404" t="s">
        <v>23</v>
      </c>
      <c r="K2404" t="s">
        <v>16</v>
      </c>
      <c r="L2404" t="s">
        <v>13</v>
      </c>
      <c r="M2404" t="s">
        <v>17</v>
      </c>
      <c r="N2404">
        <v>75.349999999999994</v>
      </c>
      <c r="O2404">
        <v>564.65</v>
      </c>
      <c r="P2404" t="s">
        <v>14</v>
      </c>
    </row>
    <row r="2405" spans="1:16" x14ac:dyDescent="0.25">
      <c r="A2405" t="s">
        <v>2427</v>
      </c>
      <c r="B2405" t="s">
        <v>12</v>
      </c>
      <c r="C2405">
        <v>0</v>
      </c>
      <c r="D2405" t="s">
        <v>14</v>
      </c>
      <c r="E2405">
        <f>IF(D2405="Yes",1,0)</f>
        <v>0</v>
      </c>
      <c r="F2405" t="s">
        <v>14</v>
      </c>
      <c r="G2405">
        <f>IF(Table1[[#This Row],[Dependents]]="Yes",1,0)</f>
        <v>0</v>
      </c>
      <c r="H2405">
        <v>12</v>
      </c>
      <c r="I2405" t="s">
        <v>13</v>
      </c>
      <c r="J2405" t="s">
        <v>23</v>
      </c>
      <c r="K2405" t="s">
        <v>16</v>
      </c>
      <c r="L2405" t="s">
        <v>13</v>
      </c>
      <c r="M2405" t="s">
        <v>17</v>
      </c>
      <c r="N2405">
        <v>89.4</v>
      </c>
      <c r="O2405">
        <v>1095.6500000000001</v>
      </c>
      <c r="P2405" t="s">
        <v>13</v>
      </c>
    </row>
    <row r="2406" spans="1:16" x14ac:dyDescent="0.25">
      <c r="A2406" t="s">
        <v>2428</v>
      </c>
      <c r="B2406" t="s">
        <v>12</v>
      </c>
      <c r="C2406">
        <v>0</v>
      </c>
      <c r="D2406" t="s">
        <v>13</v>
      </c>
      <c r="E2406">
        <f>IF(D2406="Yes",1,0)</f>
        <v>1</v>
      </c>
      <c r="F2406" t="s">
        <v>13</v>
      </c>
      <c r="G2406">
        <f>IF(Table1[[#This Row],[Dependents]]="Yes",1,0)</f>
        <v>1</v>
      </c>
      <c r="H2406">
        <v>68</v>
      </c>
      <c r="I2406" t="s">
        <v>13</v>
      </c>
      <c r="J2406" t="s">
        <v>15</v>
      </c>
      <c r="K2406" t="s">
        <v>30</v>
      </c>
      <c r="L2406" t="s">
        <v>14</v>
      </c>
      <c r="M2406" t="s">
        <v>25</v>
      </c>
      <c r="N2406">
        <v>88</v>
      </c>
      <c r="O2406">
        <v>6161.9</v>
      </c>
      <c r="P2406" t="s">
        <v>14</v>
      </c>
    </row>
    <row r="2407" spans="1:16" x14ac:dyDescent="0.25">
      <c r="A2407" t="s">
        <v>2429</v>
      </c>
      <c r="B2407" t="s">
        <v>12</v>
      </c>
      <c r="C2407">
        <v>1</v>
      </c>
      <c r="D2407" t="s">
        <v>14</v>
      </c>
      <c r="E2407">
        <f>IF(D2407="Yes",1,0)</f>
        <v>0</v>
      </c>
      <c r="F2407" t="s">
        <v>14</v>
      </c>
      <c r="G2407">
        <f>IF(Table1[[#This Row],[Dependents]]="Yes",1,0)</f>
        <v>0</v>
      </c>
      <c r="H2407">
        <v>5</v>
      </c>
      <c r="I2407" t="s">
        <v>13</v>
      </c>
      <c r="J2407" t="s">
        <v>23</v>
      </c>
      <c r="K2407" t="s">
        <v>16</v>
      </c>
      <c r="L2407" t="s">
        <v>13</v>
      </c>
      <c r="M2407" t="s">
        <v>25</v>
      </c>
      <c r="N2407">
        <v>83.15</v>
      </c>
      <c r="O2407">
        <v>446.05</v>
      </c>
      <c r="P2407" t="s">
        <v>13</v>
      </c>
    </row>
    <row r="2408" spans="1:16" x14ac:dyDescent="0.25">
      <c r="A2408" t="s">
        <v>3239</v>
      </c>
      <c r="B2408" t="s">
        <v>19</v>
      </c>
      <c r="C2408">
        <v>0</v>
      </c>
      <c r="D2408" t="s">
        <v>14</v>
      </c>
      <c r="E2408">
        <f>IF(D2408="Yes",1,0)</f>
        <v>0</v>
      </c>
      <c r="F2408" t="s">
        <v>14</v>
      </c>
      <c r="G2408">
        <f>IF(Table1[[#This Row],[Dependents]]="Yes",1,0)</f>
        <v>0</v>
      </c>
      <c r="H2408">
        <v>1</v>
      </c>
      <c r="I2408" t="s">
        <v>13</v>
      </c>
      <c r="J2408" t="s">
        <v>23</v>
      </c>
      <c r="K2408" t="s">
        <v>16</v>
      </c>
      <c r="L2408" t="s">
        <v>13</v>
      </c>
      <c r="M2408" t="s">
        <v>17</v>
      </c>
      <c r="N2408">
        <v>70.349999999999994</v>
      </c>
      <c r="O2408">
        <v>70.349999999999994</v>
      </c>
      <c r="P2408" t="s">
        <v>14</v>
      </c>
    </row>
    <row r="2409" spans="1:16" x14ac:dyDescent="0.25">
      <c r="A2409" t="s">
        <v>3240</v>
      </c>
      <c r="B2409" t="s">
        <v>19</v>
      </c>
      <c r="C2409">
        <v>0</v>
      </c>
      <c r="D2409" t="s">
        <v>13</v>
      </c>
      <c r="E2409">
        <f>IF(D2409="Yes",1,0)</f>
        <v>1</v>
      </c>
      <c r="F2409" t="s">
        <v>13</v>
      </c>
      <c r="G2409">
        <f>IF(Table1[[#This Row],[Dependents]]="Yes",1,0)</f>
        <v>1</v>
      </c>
      <c r="H2409">
        <v>4</v>
      </c>
      <c r="I2409" t="s">
        <v>13</v>
      </c>
      <c r="J2409" t="s">
        <v>14</v>
      </c>
      <c r="K2409" t="s">
        <v>20</v>
      </c>
      <c r="L2409" t="s">
        <v>14</v>
      </c>
      <c r="M2409" t="s">
        <v>25</v>
      </c>
      <c r="N2409">
        <v>24.1</v>
      </c>
      <c r="O2409">
        <v>73.099999999999994</v>
      </c>
      <c r="P2409" t="s">
        <v>14</v>
      </c>
    </row>
    <row r="2410" spans="1:16" x14ac:dyDescent="0.25">
      <c r="A2410" t="s">
        <v>2432</v>
      </c>
      <c r="B2410" t="s">
        <v>12</v>
      </c>
      <c r="C2410">
        <v>0</v>
      </c>
      <c r="D2410" t="s">
        <v>13</v>
      </c>
      <c r="E2410">
        <f>IF(D2410="Yes",1,0)</f>
        <v>1</v>
      </c>
      <c r="F2410" t="s">
        <v>14</v>
      </c>
      <c r="G2410">
        <f>IF(Table1[[#This Row],[Dependents]]="Yes",1,0)</f>
        <v>0</v>
      </c>
      <c r="H2410">
        <v>72</v>
      </c>
      <c r="I2410" t="s">
        <v>13</v>
      </c>
      <c r="J2410" t="s">
        <v>23</v>
      </c>
      <c r="K2410" t="s">
        <v>20</v>
      </c>
      <c r="L2410" t="s">
        <v>13</v>
      </c>
      <c r="M2410" t="s">
        <v>17</v>
      </c>
      <c r="N2410">
        <v>101.35</v>
      </c>
      <c r="O2410">
        <v>7323.15</v>
      </c>
      <c r="P2410" t="s">
        <v>14</v>
      </c>
    </row>
    <row r="2411" spans="1:16" x14ac:dyDescent="0.25">
      <c r="A2411" t="s">
        <v>2433</v>
      </c>
      <c r="B2411" t="s">
        <v>12</v>
      </c>
      <c r="C2411">
        <v>1</v>
      </c>
      <c r="D2411" t="s">
        <v>14</v>
      </c>
      <c r="E2411">
        <f>IF(D2411="Yes",1,0)</f>
        <v>0</v>
      </c>
      <c r="F2411" t="s">
        <v>14</v>
      </c>
      <c r="G2411">
        <f>IF(Table1[[#This Row],[Dependents]]="Yes",1,0)</f>
        <v>0</v>
      </c>
      <c r="H2411">
        <v>2</v>
      </c>
      <c r="I2411" t="s">
        <v>13</v>
      </c>
      <c r="J2411" t="s">
        <v>23</v>
      </c>
      <c r="K2411" t="s">
        <v>16</v>
      </c>
      <c r="L2411" t="s">
        <v>13</v>
      </c>
      <c r="M2411" t="s">
        <v>17</v>
      </c>
      <c r="N2411">
        <v>84.05</v>
      </c>
      <c r="O2411">
        <v>186.05</v>
      </c>
      <c r="P2411" t="s">
        <v>14</v>
      </c>
    </row>
    <row r="2412" spans="1:16" x14ac:dyDescent="0.25">
      <c r="A2412" t="s">
        <v>3244</v>
      </c>
      <c r="B2412" t="s">
        <v>19</v>
      </c>
      <c r="C2412">
        <v>0</v>
      </c>
      <c r="D2412" t="s">
        <v>14</v>
      </c>
      <c r="E2412">
        <f>IF(D2412="Yes",1,0)</f>
        <v>0</v>
      </c>
      <c r="F2412" t="s">
        <v>14</v>
      </c>
      <c r="G2412">
        <f>IF(Table1[[#This Row],[Dependents]]="Yes",1,0)</f>
        <v>0</v>
      </c>
      <c r="H2412">
        <v>1</v>
      </c>
      <c r="I2412" t="s">
        <v>13</v>
      </c>
      <c r="J2412" t="s">
        <v>14</v>
      </c>
      <c r="K2412" t="s">
        <v>16</v>
      </c>
      <c r="L2412" t="s">
        <v>13</v>
      </c>
      <c r="M2412" t="s">
        <v>25</v>
      </c>
      <c r="N2412">
        <v>19.75</v>
      </c>
      <c r="O2412">
        <v>19.75</v>
      </c>
      <c r="P2412" t="s">
        <v>14</v>
      </c>
    </row>
    <row r="2413" spans="1:16" x14ac:dyDescent="0.25">
      <c r="A2413" t="s">
        <v>2435</v>
      </c>
      <c r="B2413" t="s">
        <v>12</v>
      </c>
      <c r="C2413">
        <v>0</v>
      </c>
      <c r="D2413" t="s">
        <v>13</v>
      </c>
      <c r="E2413">
        <f>IF(D2413="Yes",1,0)</f>
        <v>1</v>
      </c>
      <c r="F2413" t="s">
        <v>14</v>
      </c>
      <c r="G2413">
        <f>IF(Table1[[#This Row],[Dependents]]="Yes",1,0)</f>
        <v>0</v>
      </c>
      <c r="H2413">
        <v>11</v>
      </c>
      <c r="I2413" t="s">
        <v>13</v>
      </c>
      <c r="J2413" t="s">
        <v>23</v>
      </c>
      <c r="K2413" t="s">
        <v>16</v>
      </c>
      <c r="L2413" t="s">
        <v>13</v>
      </c>
      <c r="M2413" t="s">
        <v>17</v>
      </c>
      <c r="N2413">
        <v>99.5</v>
      </c>
      <c r="O2413">
        <v>1056.95</v>
      </c>
      <c r="P2413" t="s">
        <v>13</v>
      </c>
    </row>
    <row r="2414" spans="1:16" x14ac:dyDescent="0.25">
      <c r="A2414" t="s">
        <v>3245</v>
      </c>
      <c r="B2414" t="s">
        <v>19</v>
      </c>
      <c r="C2414">
        <v>0</v>
      </c>
      <c r="D2414" t="s">
        <v>13</v>
      </c>
      <c r="E2414">
        <f>IF(D2414="Yes",1,0)</f>
        <v>1</v>
      </c>
      <c r="F2414" t="s">
        <v>13</v>
      </c>
      <c r="G2414">
        <f>IF(Table1[[#This Row],[Dependents]]="Yes",1,0)</f>
        <v>1</v>
      </c>
      <c r="H2414">
        <v>54</v>
      </c>
      <c r="I2414" t="s">
        <v>13</v>
      </c>
      <c r="J2414" t="s">
        <v>14</v>
      </c>
      <c r="K2414" t="s">
        <v>30</v>
      </c>
      <c r="L2414" t="s">
        <v>13</v>
      </c>
      <c r="M2414" t="s">
        <v>21</v>
      </c>
      <c r="N2414">
        <v>24.05</v>
      </c>
      <c r="O2414">
        <v>1230.9000000000001</v>
      </c>
      <c r="P2414" t="s">
        <v>14</v>
      </c>
    </row>
    <row r="2415" spans="1:16" x14ac:dyDescent="0.25">
      <c r="A2415" t="s">
        <v>2437</v>
      </c>
      <c r="B2415" t="s">
        <v>12</v>
      </c>
      <c r="C2415">
        <v>0</v>
      </c>
      <c r="D2415" t="s">
        <v>14</v>
      </c>
      <c r="E2415">
        <f>IF(D2415="Yes",1,0)</f>
        <v>0</v>
      </c>
      <c r="F2415" t="s">
        <v>14</v>
      </c>
      <c r="G2415">
        <f>IF(Table1[[#This Row],[Dependents]]="Yes",1,0)</f>
        <v>0</v>
      </c>
      <c r="H2415">
        <v>16</v>
      </c>
      <c r="I2415" t="s">
        <v>13</v>
      </c>
      <c r="J2415" t="s">
        <v>15</v>
      </c>
      <c r="K2415" t="s">
        <v>16</v>
      </c>
      <c r="L2415" t="s">
        <v>13</v>
      </c>
      <c r="M2415" t="s">
        <v>27</v>
      </c>
      <c r="N2415">
        <v>53.9</v>
      </c>
      <c r="O2415">
        <v>834.15</v>
      </c>
      <c r="P2415" t="s">
        <v>13</v>
      </c>
    </row>
    <row r="2416" spans="1:16" x14ac:dyDescent="0.25">
      <c r="A2416" t="s">
        <v>3247</v>
      </c>
      <c r="B2416" t="s">
        <v>19</v>
      </c>
      <c r="C2416">
        <v>0</v>
      </c>
      <c r="D2416" t="s">
        <v>14</v>
      </c>
      <c r="E2416">
        <f>IF(D2416="Yes",1,0)</f>
        <v>0</v>
      </c>
      <c r="F2416" t="s">
        <v>14</v>
      </c>
      <c r="G2416">
        <f>IF(Table1[[#This Row],[Dependents]]="Yes",1,0)</f>
        <v>0</v>
      </c>
      <c r="H2416">
        <v>3</v>
      </c>
      <c r="I2416" t="s">
        <v>13</v>
      </c>
      <c r="J2416" t="s">
        <v>23</v>
      </c>
      <c r="K2416" t="s">
        <v>16</v>
      </c>
      <c r="L2416" t="s">
        <v>14</v>
      </c>
      <c r="M2416" t="s">
        <v>17</v>
      </c>
      <c r="N2416">
        <v>84.3</v>
      </c>
      <c r="O2416">
        <v>235.05</v>
      </c>
      <c r="P2416" t="s">
        <v>14</v>
      </c>
    </row>
    <row r="2417" spans="1:16" x14ac:dyDescent="0.25">
      <c r="A2417" t="s">
        <v>2439</v>
      </c>
      <c r="B2417" t="s">
        <v>12</v>
      </c>
      <c r="C2417">
        <v>0</v>
      </c>
      <c r="D2417" t="s">
        <v>14</v>
      </c>
      <c r="E2417">
        <f>IF(D2417="Yes",1,0)</f>
        <v>0</v>
      </c>
      <c r="F2417" t="s">
        <v>14</v>
      </c>
      <c r="G2417">
        <f>IF(Table1[[#This Row],[Dependents]]="Yes",1,0)</f>
        <v>0</v>
      </c>
      <c r="H2417">
        <v>54</v>
      </c>
      <c r="I2417" t="s">
        <v>14</v>
      </c>
      <c r="J2417" t="s">
        <v>15</v>
      </c>
      <c r="K2417" t="s">
        <v>20</v>
      </c>
      <c r="L2417" t="s">
        <v>14</v>
      </c>
      <c r="M2417" t="s">
        <v>21</v>
      </c>
      <c r="N2417">
        <v>44.1</v>
      </c>
      <c r="O2417">
        <v>2369.6999999999998</v>
      </c>
      <c r="P2417" t="s">
        <v>14</v>
      </c>
    </row>
    <row r="2418" spans="1:16" x14ac:dyDescent="0.25">
      <c r="A2418" t="s">
        <v>2440</v>
      </c>
      <c r="B2418" t="s">
        <v>12</v>
      </c>
      <c r="C2418">
        <v>0</v>
      </c>
      <c r="D2418" t="s">
        <v>13</v>
      </c>
      <c r="E2418">
        <f>IF(D2418="Yes",1,0)</f>
        <v>1</v>
      </c>
      <c r="F2418" t="s">
        <v>14</v>
      </c>
      <c r="G2418">
        <f>IF(Table1[[#This Row],[Dependents]]="Yes",1,0)</f>
        <v>0</v>
      </c>
      <c r="H2418">
        <v>68</v>
      </c>
      <c r="I2418" t="s">
        <v>13</v>
      </c>
      <c r="J2418" t="s">
        <v>23</v>
      </c>
      <c r="K2418" t="s">
        <v>30</v>
      </c>
      <c r="L2418" t="s">
        <v>14</v>
      </c>
      <c r="M2418" t="s">
        <v>25</v>
      </c>
      <c r="N2418">
        <v>90.2</v>
      </c>
      <c r="O2418">
        <v>6297.65</v>
      </c>
      <c r="P2418" t="s">
        <v>14</v>
      </c>
    </row>
    <row r="2419" spans="1:16" x14ac:dyDescent="0.25">
      <c r="A2419" t="s">
        <v>2441</v>
      </c>
      <c r="B2419" t="s">
        <v>12</v>
      </c>
      <c r="C2419">
        <v>0</v>
      </c>
      <c r="D2419" t="s">
        <v>13</v>
      </c>
      <c r="E2419">
        <f>IF(D2419="Yes",1,0)</f>
        <v>1</v>
      </c>
      <c r="F2419" t="s">
        <v>13</v>
      </c>
      <c r="G2419">
        <f>IF(Table1[[#This Row],[Dependents]]="Yes",1,0)</f>
        <v>1</v>
      </c>
      <c r="H2419">
        <v>4</v>
      </c>
      <c r="I2419" t="s">
        <v>13</v>
      </c>
      <c r="J2419" t="s">
        <v>15</v>
      </c>
      <c r="K2419" t="s">
        <v>16</v>
      </c>
      <c r="L2419" t="s">
        <v>14</v>
      </c>
      <c r="M2419" t="s">
        <v>27</v>
      </c>
      <c r="N2419">
        <v>50.85</v>
      </c>
      <c r="O2419">
        <v>239.55</v>
      </c>
      <c r="P2419" t="s">
        <v>13</v>
      </c>
    </row>
    <row r="2420" spans="1:16" x14ac:dyDescent="0.25">
      <c r="A2420" t="s">
        <v>2442</v>
      </c>
      <c r="B2420" t="s">
        <v>12</v>
      </c>
      <c r="C2420">
        <v>0</v>
      </c>
      <c r="D2420" t="s">
        <v>14</v>
      </c>
      <c r="E2420">
        <f>IF(D2420="Yes",1,0)</f>
        <v>0</v>
      </c>
      <c r="F2420" t="s">
        <v>13</v>
      </c>
      <c r="G2420">
        <f>IF(Table1[[#This Row],[Dependents]]="Yes",1,0)</f>
        <v>1</v>
      </c>
      <c r="H2420">
        <v>1</v>
      </c>
      <c r="I2420" t="s">
        <v>13</v>
      </c>
      <c r="J2420" t="s">
        <v>15</v>
      </c>
      <c r="K2420" t="s">
        <v>16</v>
      </c>
      <c r="L2420" t="s">
        <v>14</v>
      </c>
      <c r="M2420" t="s">
        <v>17</v>
      </c>
      <c r="N2420">
        <v>59.2</v>
      </c>
      <c r="O2420">
        <v>59.2</v>
      </c>
      <c r="P2420" t="s">
        <v>13</v>
      </c>
    </row>
    <row r="2421" spans="1:16" x14ac:dyDescent="0.25">
      <c r="A2421" t="s">
        <v>3250</v>
      </c>
      <c r="B2421" t="s">
        <v>19</v>
      </c>
      <c r="C2421">
        <v>0</v>
      </c>
      <c r="D2421" t="s">
        <v>13</v>
      </c>
      <c r="E2421">
        <f>IF(D2421="Yes",1,0)</f>
        <v>1</v>
      </c>
      <c r="F2421" t="s">
        <v>13</v>
      </c>
      <c r="G2421">
        <f>IF(Table1[[#This Row],[Dependents]]="Yes",1,0)</f>
        <v>1</v>
      </c>
      <c r="H2421">
        <v>61</v>
      </c>
      <c r="I2421" t="s">
        <v>13</v>
      </c>
      <c r="J2421" t="s">
        <v>23</v>
      </c>
      <c r="K2421" t="s">
        <v>20</v>
      </c>
      <c r="L2421" t="s">
        <v>14</v>
      </c>
      <c r="M2421" t="s">
        <v>25</v>
      </c>
      <c r="N2421">
        <v>103.9</v>
      </c>
      <c r="O2421">
        <v>6449.15</v>
      </c>
      <c r="P2421" t="s">
        <v>14</v>
      </c>
    </row>
    <row r="2422" spans="1:16" x14ac:dyDescent="0.25">
      <c r="A2422" t="s">
        <v>3254</v>
      </c>
      <c r="B2422" t="s">
        <v>19</v>
      </c>
      <c r="C2422">
        <v>0</v>
      </c>
      <c r="D2422" t="s">
        <v>14</v>
      </c>
      <c r="E2422">
        <f>IF(D2422="Yes",1,0)</f>
        <v>0</v>
      </c>
      <c r="F2422" t="s">
        <v>14</v>
      </c>
      <c r="G2422">
        <f>IF(Table1[[#This Row],[Dependents]]="Yes",1,0)</f>
        <v>0</v>
      </c>
      <c r="H2422">
        <v>37</v>
      </c>
      <c r="I2422" t="s">
        <v>13</v>
      </c>
      <c r="J2422" t="s">
        <v>14</v>
      </c>
      <c r="K2422" t="s">
        <v>20</v>
      </c>
      <c r="L2422" t="s">
        <v>14</v>
      </c>
      <c r="M2422" t="s">
        <v>25</v>
      </c>
      <c r="N2422">
        <v>20.149999999999999</v>
      </c>
      <c r="O2422">
        <v>785.75</v>
      </c>
      <c r="P2422" t="s">
        <v>14</v>
      </c>
    </row>
    <row r="2423" spans="1:16" x14ac:dyDescent="0.25">
      <c r="A2423" t="s">
        <v>3255</v>
      </c>
      <c r="B2423" t="s">
        <v>19</v>
      </c>
      <c r="C2423">
        <v>1</v>
      </c>
      <c r="D2423" t="s">
        <v>13</v>
      </c>
      <c r="E2423">
        <f>IF(D2423="Yes",1,0)</f>
        <v>1</v>
      </c>
      <c r="F2423" t="s">
        <v>14</v>
      </c>
      <c r="G2423">
        <f>IF(Table1[[#This Row],[Dependents]]="Yes",1,0)</f>
        <v>0</v>
      </c>
      <c r="H2423">
        <v>72</v>
      </c>
      <c r="I2423" t="s">
        <v>13</v>
      </c>
      <c r="J2423" t="s">
        <v>15</v>
      </c>
      <c r="K2423" t="s">
        <v>30</v>
      </c>
      <c r="L2423" t="s">
        <v>14</v>
      </c>
      <c r="M2423" t="s">
        <v>25</v>
      </c>
      <c r="N2423">
        <v>77.349999999999994</v>
      </c>
      <c r="O2423">
        <v>5396.25</v>
      </c>
      <c r="P2423" t="s">
        <v>14</v>
      </c>
    </row>
    <row r="2424" spans="1:16" x14ac:dyDescent="0.25">
      <c r="A2424" t="s">
        <v>2446</v>
      </c>
      <c r="B2424" t="s">
        <v>12</v>
      </c>
      <c r="C2424">
        <v>1</v>
      </c>
      <c r="D2424" t="s">
        <v>14</v>
      </c>
      <c r="E2424">
        <f>IF(D2424="Yes",1,0)</f>
        <v>0</v>
      </c>
      <c r="F2424" t="s">
        <v>14</v>
      </c>
      <c r="G2424">
        <f>IF(Table1[[#This Row],[Dependents]]="Yes",1,0)</f>
        <v>0</v>
      </c>
      <c r="H2424">
        <v>64</v>
      </c>
      <c r="I2424" t="s">
        <v>13</v>
      </c>
      <c r="J2424" t="s">
        <v>15</v>
      </c>
      <c r="K2424" t="s">
        <v>16</v>
      </c>
      <c r="L2424" t="s">
        <v>14</v>
      </c>
      <c r="M2424" t="s">
        <v>25</v>
      </c>
      <c r="N2424">
        <v>74.650000000000006</v>
      </c>
      <c r="O2424">
        <v>4869.3500000000004</v>
      </c>
      <c r="P2424" t="s">
        <v>14</v>
      </c>
    </row>
    <row r="2425" spans="1:16" x14ac:dyDescent="0.25">
      <c r="A2425" t="s">
        <v>3260</v>
      </c>
      <c r="B2425" t="s">
        <v>19</v>
      </c>
      <c r="C2425">
        <v>0</v>
      </c>
      <c r="D2425" t="s">
        <v>14</v>
      </c>
      <c r="E2425">
        <f>IF(D2425="Yes",1,0)</f>
        <v>0</v>
      </c>
      <c r="F2425" t="s">
        <v>13</v>
      </c>
      <c r="G2425">
        <f>IF(Table1[[#This Row],[Dependents]]="Yes",1,0)</f>
        <v>1</v>
      </c>
      <c r="H2425">
        <v>17</v>
      </c>
      <c r="I2425" t="s">
        <v>13</v>
      </c>
      <c r="J2425" t="s">
        <v>15</v>
      </c>
      <c r="K2425" t="s">
        <v>20</v>
      </c>
      <c r="L2425" t="s">
        <v>14</v>
      </c>
      <c r="M2425" t="s">
        <v>17</v>
      </c>
      <c r="N2425">
        <v>80.849999999999994</v>
      </c>
      <c r="O2425">
        <v>1445.95</v>
      </c>
      <c r="P2425" t="s">
        <v>14</v>
      </c>
    </row>
    <row r="2426" spans="1:16" x14ac:dyDescent="0.25">
      <c r="A2426" t="s">
        <v>2448</v>
      </c>
      <c r="B2426" t="s">
        <v>12</v>
      </c>
      <c r="C2426">
        <v>0</v>
      </c>
      <c r="D2426" t="s">
        <v>13</v>
      </c>
      <c r="E2426">
        <f>IF(D2426="Yes",1,0)</f>
        <v>1</v>
      </c>
      <c r="F2426" t="s">
        <v>14</v>
      </c>
      <c r="G2426">
        <f>IF(Table1[[#This Row],[Dependents]]="Yes",1,0)</f>
        <v>0</v>
      </c>
      <c r="H2426">
        <v>21</v>
      </c>
      <c r="I2426" t="s">
        <v>13</v>
      </c>
      <c r="J2426" t="s">
        <v>23</v>
      </c>
      <c r="K2426" t="s">
        <v>16</v>
      </c>
      <c r="L2426" t="s">
        <v>13</v>
      </c>
      <c r="M2426" t="s">
        <v>17</v>
      </c>
      <c r="N2426">
        <v>103.9</v>
      </c>
      <c r="O2426">
        <v>2254.1999999999998</v>
      </c>
      <c r="P2426" t="s">
        <v>13</v>
      </c>
    </row>
    <row r="2427" spans="1:16" x14ac:dyDescent="0.25">
      <c r="A2427" t="s">
        <v>3265</v>
      </c>
      <c r="B2427" t="s">
        <v>19</v>
      </c>
      <c r="C2427">
        <v>0</v>
      </c>
      <c r="D2427" t="s">
        <v>13</v>
      </c>
      <c r="E2427">
        <f>IF(D2427="Yes",1,0)</f>
        <v>1</v>
      </c>
      <c r="F2427" t="s">
        <v>13</v>
      </c>
      <c r="G2427">
        <f>IF(Table1[[#This Row],[Dependents]]="Yes",1,0)</f>
        <v>1</v>
      </c>
      <c r="H2427">
        <v>72</v>
      </c>
      <c r="I2427" t="s">
        <v>13</v>
      </c>
      <c r="J2427" t="s">
        <v>15</v>
      </c>
      <c r="K2427" t="s">
        <v>30</v>
      </c>
      <c r="L2427" t="s">
        <v>13</v>
      </c>
      <c r="M2427" t="s">
        <v>21</v>
      </c>
      <c r="N2427">
        <v>87.55</v>
      </c>
      <c r="O2427">
        <v>6463.15</v>
      </c>
      <c r="P2427" t="s">
        <v>14</v>
      </c>
    </row>
    <row r="2428" spans="1:16" x14ac:dyDescent="0.25">
      <c r="A2428" t="s">
        <v>3268</v>
      </c>
      <c r="B2428" t="s">
        <v>19</v>
      </c>
      <c r="C2428">
        <v>0</v>
      </c>
      <c r="D2428" t="s">
        <v>13</v>
      </c>
      <c r="E2428">
        <f>IF(D2428="Yes",1,0)</f>
        <v>1</v>
      </c>
      <c r="F2428" t="s">
        <v>14</v>
      </c>
      <c r="G2428">
        <f>IF(Table1[[#This Row],[Dependents]]="Yes",1,0)</f>
        <v>0</v>
      </c>
      <c r="H2428">
        <v>30</v>
      </c>
      <c r="I2428" t="s">
        <v>13</v>
      </c>
      <c r="J2428" t="s">
        <v>14</v>
      </c>
      <c r="K2428" t="s">
        <v>20</v>
      </c>
      <c r="L2428" t="s">
        <v>14</v>
      </c>
      <c r="M2428" t="s">
        <v>25</v>
      </c>
      <c r="N2428">
        <v>20.7</v>
      </c>
      <c r="O2428">
        <v>587.1</v>
      </c>
      <c r="P2428" t="s">
        <v>14</v>
      </c>
    </row>
    <row r="2429" spans="1:16" x14ac:dyDescent="0.25">
      <c r="A2429" t="s">
        <v>3270</v>
      </c>
      <c r="B2429" t="s">
        <v>19</v>
      </c>
      <c r="C2429">
        <v>0</v>
      </c>
      <c r="D2429" t="s">
        <v>14</v>
      </c>
      <c r="E2429">
        <f>IF(D2429="Yes",1,0)</f>
        <v>0</v>
      </c>
      <c r="F2429" t="s">
        <v>14</v>
      </c>
      <c r="G2429">
        <f>IF(Table1[[#This Row],[Dependents]]="Yes",1,0)</f>
        <v>0</v>
      </c>
      <c r="H2429">
        <v>13</v>
      </c>
      <c r="I2429" t="s">
        <v>13</v>
      </c>
      <c r="J2429" t="s">
        <v>23</v>
      </c>
      <c r="K2429" t="s">
        <v>16</v>
      </c>
      <c r="L2429" t="s">
        <v>13</v>
      </c>
      <c r="M2429" t="s">
        <v>25</v>
      </c>
      <c r="N2429">
        <v>73.75</v>
      </c>
      <c r="O2429">
        <v>956.65</v>
      </c>
      <c r="P2429" t="s">
        <v>14</v>
      </c>
    </row>
    <row r="2430" spans="1:16" x14ac:dyDescent="0.25">
      <c r="A2430" t="s">
        <v>2452</v>
      </c>
      <c r="B2430" t="s">
        <v>12</v>
      </c>
      <c r="C2430">
        <v>1</v>
      </c>
      <c r="D2430" t="s">
        <v>14</v>
      </c>
      <c r="E2430">
        <f>IF(D2430="Yes",1,0)</f>
        <v>0</v>
      </c>
      <c r="F2430" t="s">
        <v>14</v>
      </c>
      <c r="G2430">
        <f>IF(Table1[[#This Row],[Dependents]]="Yes",1,0)</f>
        <v>0</v>
      </c>
      <c r="H2430">
        <v>11</v>
      </c>
      <c r="I2430" t="s">
        <v>13</v>
      </c>
      <c r="J2430" t="s">
        <v>15</v>
      </c>
      <c r="K2430" t="s">
        <v>16</v>
      </c>
      <c r="L2430" t="s">
        <v>13</v>
      </c>
      <c r="M2430" t="s">
        <v>17</v>
      </c>
      <c r="N2430">
        <v>55.6</v>
      </c>
      <c r="O2430">
        <v>580.79999999999995</v>
      </c>
      <c r="P2430" t="s">
        <v>14</v>
      </c>
    </row>
    <row r="2431" spans="1:16" x14ac:dyDescent="0.25">
      <c r="A2431" t="s">
        <v>2453</v>
      </c>
      <c r="B2431" t="s">
        <v>12</v>
      </c>
      <c r="C2431">
        <v>0</v>
      </c>
      <c r="D2431" t="s">
        <v>13</v>
      </c>
      <c r="E2431">
        <f>IF(D2431="Yes",1,0)</f>
        <v>1</v>
      </c>
      <c r="F2431" t="s">
        <v>13</v>
      </c>
      <c r="G2431">
        <f>IF(Table1[[#This Row],[Dependents]]="Yes",1,0)</f>
        <v>1</v>
      </c>
      <c r="H2431">
        <v>53</v>
      </c>
      <c r="I2431" t="s">
        <v>14</v>
      </c>
      <c r="J2431" t="s">
        <v>15</v>
      </c>
      <c r="K2431" t="s">
        <v>16</v>
      </c>
      <c r="L2431" t="s">
        <v>13</v>
      </c>
      <c r="M2431" t="s">
        <v>21</v>
      </c>
      <c r="N2431">
        <v>48.7</v>
      </c>
      <c r="O2431">
        <v>2495.1999999999998</v>
      </c>
      <c r="P2431" t="s">
        <v>14</v>
      </c>
    </row>
    <row r="2432" spans="1:16" x14ac:dyDescent="0.25">
      <c r="A2432" t="s">
        <v>2454</v>
      </c>
      <c r="B2432" t="s">
        <v>12</v>
      </c>
      <c r="C2432">
        <v>0</v>
      </c>
      <c r="D2432" t="s">
        <v>13</v>
      </c>
      <c r="E2432">
        <f>IF(D2432="Yes",1,0)</f>
        <v>1</v>
      </c>
      <c r="F2432" t="s">
        <v>13</v>
      </c>
      <c r="G2432">
        <f>IF(Table1[[#This Row],[Dependents]]="Yes",1,0)</f>
        <v>1</v>
      </c>
      <c r="H2432">
        <v>11</v>
      </c>
      <c r="I2432" t="s">
        <v>13</v>
      </c>
      <c r="J2432" t="s">
        <v>14</v>
      </c>
      <c r="K2432" t="s">
        <v>16</v>
      </c>
      <c r="L2432" t="s">
        <v>13</v>
      </c>
      <c r="M2432" t="s">
        <v>27</v>
      </c>
      <c r="N2432">
        <v>19.25</v>
      </c>
      <c r="O2432">
        <v>180.3</v>
      </c>
      <c r="P2432" t="s">
        <v>13</v>
      </c>
    </row>
    <row r="2433" spans="1:16" x14ac:dyDescent="0.25">
      <c r="A2433" t="s">
        <v>3274</v>
      </c>
      <c r="B2433" t="s">
        <v>19</v>
      </c>
      <c r="C2433">
        <v>0</v>
      </c>
      <c r="D2433" t="s">
        <v>13</v>
      </c>
      <c r="E2433">
        <f>IF(D2433="Yes",1,0)</f>
        <v>1</v>
      </c>
      <c r="F2433" t="s">
        <v>14</v>
      </c>
      <c r="G2433">
        <f>IF(Table1[[#This Row],[Dependents]]="Yes",1,0)</f>
        <v>0</v>
      </c>
      <c r="H2433">
        <v>17</v>
      </c>
      <c r="I2433" t="s">
        <v>14</v>
      </c>
      <c r="J2433" t="s">
        <v>15</v>
      </c>
      <c r="K2433" t="s">
        <v>16</v>
      </c>
      <c r="L2433" t="s">
        <v>13</v>
      </c>
      <c r="M2433" t="s">
        <v>27</v>
      </c>
      <c r="N2433">
        <v>49.8</v>
      </c>
      <c r="O2433">
        <v>836.35</v>
      </c>
      <c r="P2433" t="s">
        <v>14</v>
      </c>
    </row>
    <row r="2434" spans="1:16" x14ac:dyDescent="0.25">
      <c r="A2434" t="s">
        <v>2456</v>
      </c>
      <c r="B2434" t="s">
        <v>12</v>
      </c>
      <c r="C2434">
        <v>0</v>
      </c>
      <c r="D2434" t="s">
        <v>13</v>
      </c>
      <c r="E2434">
        <f>IF(D2434="Yes",1,0)</f>
        <v>1</v>
      </c>
      <c r="F2434" t="s">
        <v>13</v>
      </c>
      <c r="G2434">
        <f>IF(Table1[[#This Row],[Dependents]]="Yes",1,0)</f>
        <v>1</v>
      </c>
      <c r="H2434">
        <v>71</v>
      </c>
      <c r="I2434" t="s">
        <v>13</v>
      </c>
      <c r="J2434" t="s">
        <v>14</v>
      </c>
      <c r="K2434" t="s">
        <v>30</v>
      </c>
      <c r="L2434" t="s">
        <v>14</v>
      </c>
      <c r="M2434" t="s">
        <v>21</v>
      </c>
      <c r="N2434">
        <v>19.899999999999999</v>
      </c>
      <c r="O2434">
        <v>1389.35</v>
      </c>
      <c r="P2434" t="s">
        <v>14</v>
      </c>
    </row>
    <row r="2435" spans="1:16" x14ac:dyDescent="0.25">
      <c r="A2435" t="s">
        <v>2457</v>
      </c>
      <c r="B2435" t="s">
        <v>12</v>
      </c>
      <c r="C2435">
        <v>0</v>
      </c>
      <c r="D2435" t="s">
        <v>13</v>
      </c>
      <c r="E2435">
        <f>IF(D2435="Yes",1,0)</f>
        <v>1</v>
      </c>
      <c r="F2435" t="s">
        <v>13</v>
      </c>
      <c r="G2435">
        <f>IF(Table1[[#This Row],[Dependents]]="Yes",1,0)</f>
        <v>1</v>
      </c>
      <c r="H2435">
        <v>1</v>
      </c>
      <c r="I2435" t="s">
        <v>13</v>
      </c>
      <c r="J2435" t="s">
        <v>14</v>
      </c>
      <c r="K2435" t="s">
        <v>16</v>
      </c>
      <c r="L2435" t="s">
        <v>13</v>
      </c>
      <c r="M2435" t="s">
        <v>27</v>
      </c>
      <c r="N2435">
        <v>19.399999999999999</v>
      </c>
      <c r="O2435">
        <v>19.399999999999999</v>
      </c>
      <c r="P2435" t="s">
        <v>14</v>
      </c>
    </row>
    <row r="2436" spans="1:16" x14ac:dyDescent="0.25">
      <c r="A2436" t="s">
        <v>2458</v>
      </c>
      <c r="B2436" t="s">
        <v>12</v>
      </c>
      <c r="C2436">
        <v>0</v>
      </c>
      <c r="D2436" t="s">
        <v>14</v>
      </c>
      <c r="E2436">
        <f>IF(D2436="Yes",1,0)</f>
        <v>0</v>
      </c>
      <c r="F2436" t="s">
        <v>14</v>
      </c>
      <c r="G2436">
        <f>IF(Table1[[#This Row],[Dependents]]="Yes",1,0)</f>
        <v>0</v>
      </c>
      <c r="H2436">
        <v>2</v>
      </c>
      <c r="I2436" t="s">
        <v>13</v>
      </c>
      <c r="J2436" t="s">
        <v>14</v>
      </c>
      <c r="K2436" t="s">
        <v>16</v>
      </c>
      <c r="L2436" t="s">
        <v>14</v>
      </c>
      <c r="M2436" t="s">
        <v>27</v>
      </c>
      <c r="N2436">
        <v>19.3</v>
      </c>
      <c r="O2436">
        <v>44.4</v>
      </c>
      <c r="P2436" t="s">
        <v>14</v>
      </c>
    </row>
    <row r="2437" spans="1:16" x14ac:dyDescent="0.25">
      <c r="A2437" t="s">
        <v>3276</v>
      </c>
      <c r="B2437" t="s">
        <v>19</v>
      </c>
      <c r="C2437">
        <v>0</v>
      </c>
      <c r="D2437" t="s">
        <v>14</v>
      </c>
      <c r="E2437">
        <f>IF(D2437="Yes",1,0)</f>
        <v>0</v>
      </c>
      <c r="F2437" t="s">
        <v>14</v>
      </c>
      <c r="G2437">
        <f>IF(Table1[[#This Row],[Dependents]]="Yes",1,0)</f>
        <v>0</v>
      </c>
      <c r="H2437">
        <v>1</v>
      </c>
      <c r="I2437" t="s">
        <v>13</v>
      </c>
      <c r="J2437" t="s">
        <v>14</v>
      </c>
      <c r="K2437" t="s">
        <v>16</v>
      </c>
      <c r="L2437" t="s">
        <v>14</v>
      </c>
      <c r="M2437" t="s">
        <v>21</v>
      </c>
      <c r="N2437">
        <v>20.95</v>
      </c>
      <c r="O2437">
        <v>20.95</v>
      </c>
      <c r="P2437" t="s">
        <v>14</v>
      </c>
    </row>
    <row r="2438" spans="1:16" x14ac:dyDescent="0.25">
      <c r="A2438" t="s">
        <v>3279</v>
      </c>
      <c r="B2438" t="s">
        <v>19</v>
      </c>
      <c r="C2438">
        <v>0</v>
      </c>
      <c r="D2438" t="s">
        <v>13</v>
      </c>
      <c r="E2438">
        <f>IF(D2438="Yes",1,0)</f>
        <v>1</v>
      </c>
      <c r="F2438" t="s">
        <v>13</v>
      </c>
      <c r="G2438">
        <f>IF(Table1[[#This Row],[Dependents]]="Yes",1,0)</f>
        <v>1</v>
      </c>
      <c r="H2438">
        <v>41</v>
      </c>
      <c r="I2438" t="s">
        <v>13</v>
      </c>
      <c r="J2438" t="s">
        <v>14</v>
      </c>
      <c r="K2438" t="s">
        <v>20</v>
      </c>
      <c r="L2438" t="s">
        <v>14</v>
      </c>
      <c r="M2438" t="s">
        <v>21</v>
      </c>
      <c r="N2438">
        <v>19.5</v>
      </c>
      <c r="O2438">
        <v>798.2</v>
      </c>
      <c r="P2438" t="s">
        <v>14</v>
      </c>
    </row>
    <row r="2439" spans="1:16" x14ac:dyDescent="0.25">
      <c r="A2439" t="s">
        <v>3286</v>
      </c>
      <c r="B2439" t="s">
        <v>19</v>
      </c>
      <c r="C2439">
        <v>0</v>
      </c>
      <c r="D2439" t="s">
        <v>13</v>
      </c>
      <c r="E2439">
        <f>IF(D2439="Yes",1,0)</f>
        <v>1</v>
      </c>
      <c r="F2439" t="s">
        <v>14</v>
      </c>
      <c r="G2439">
        <f>IF(Table1[[#This Row],[Dependents]]="Yes",1,0)</f>
        <v>0</v>
      </c>
      <c r="H2439">
        <v>72</v>
      </c>
      <c r="I2439" t="s">
        <v>13</v>
      </c>
      <c r="J2439" t="s">
        <v>23</v>
      </c>
      <c r="K2439" t="s">
        <v>30</v>
      </c>
      <c r="L2439" t="s">
        <v>13</v>
      </c>
      <c r="M2439" t="s">
        <v>21</v>
      </c>
      <c r="N2439">
        <v>115.8</v>
      </c>
      <c r="O2439">
        <v>8424.9</v>
      </c>
      <c r="P2439" t="s">
        <v>14</v>
      </c>
    </row>
    <row r="2440" spans="1:16" x14ac:dyDescent="0.25">
      <c r="A2440" t="s">
        <v>2462</v>
      </c>
      <c r="B2440" t="s">
        <v>12</v>
      </c>
      <c r="C2440">
        <v>0</v>
      </c>
      <c r="D2440" t="s">
        <v>13</v>
      </c>
      <c r="E2440">
        <f>IF(D2440="Yes",1,0)</f>
        <v>1</v>
      </c>
      <c r="F2440" t="s">
        <v>13</v>
      </c>
      <c r="G2440">
        <f>IF(Table1[[#This Row],[Dependents]]="Yes",1,0)</f>
        <v>1</v>
      </c>
      <c r="H2440">
        <v>4</v>
      </c>
      <c r="I2440" t="s">
        <v>13</v>
      </c>
      <c r="J2440" t="s">
        <v>23</v>
      </c>
      <c r="K2440" t="s">
        <v>16</v>
      </c>
      <c r="L2440" t="s">
        <v>13</v>
      </c>
      <c r="M2440" t="s">
        <v>17</v>
      </c>
      <c r="N2440">
        <v>73.75</v>
      </c>
      <c r="O2440">
        <v>325.45</v>
      </c>
      <c r="P2440" t="s">
        <v>13</v>
      </c>
    </row>
    <row r="2441" spans="1:16" x14ac:dyDescent="0.25">
      <c r="A2441" t="s">
        <v>3287</v>
      </c>
      <c r="B2441" t="s">
        <v>19</v>
      </c>
      <c r="C2441">
        <v>0</v>
      </c>
      <c r="D2441" t="s">
        <v>14</v>
      </c>
      <c r="E2441">
        <f>IF(D2441="Yes",1,0)</f>
        <v>0</v>
      </c>
      <c r="F2441" t="s">
        <v>14</v>
      </c>
      <c r="G2441">
        <f>IF(Table1[[#This Row],[Dependents]]="Yes",1,0)</f>
        <v>0</v>
      </c>
      <c r="H2441">
        <v>20</v>
      </c>
      <c r="I2441" t="s">
        <v>13</v>
      </c>
      <c r="J2441" t="s">
        <v>23</v>
      </c>
      <c r="K2441" t="s">
        <v>16</v>
      </c>
      <c r="L2441" t="s">
        <v>13</v>
      </c>
      <c r="M2441" t="s">
        <v>21</v>
      </c>
      <c r="N2441">
        <v>108.2</v>
      </c>
      <c r="O2441">
        <v>2203.6999999999998</v>
      </c>
      <c r="P2441" t="s">
        <v>14</v>
      </c>
    </row>
    <row r="2442" spans="1:16" x14ac:dyDescent="0.25">
      <c r="A2442" t="s">
        <v>2464</v>
      </c>
      <c r="B2442" t="s">
        <v>12</v>
      </c>
      <c r="C2442">
        <v>0</v>
      </c>
      <c r="D2442" t="s">
        <v>13</v>
      </c>
      <c r="E2442">
        <f>IF(D2442="Yes",1,0)</f>
        <v>1</v>
      </c>
      <c r="F2442" t="s">
        <v>14</v>
      </c>
      <c r="G2442">
        <f>IF(Table1[[#This Row],[Dependents]]="Yes",1,0)</f>
        <v>0</v>
      </c>
      <c r="H2442">
        <v>58</v>
      </c>
      <c r="I2442" t="s">
        <v>13</v>
      </c>
      <c r="J2442" t="s">
        <v>15</v>
      </c>
      <c r="K2442" t="s">
        <v>20</v>
      </c>
      <c r="L2442" t="s">
        <v>13</v>
      </c>
      <c r="M2442" t="s">
        <v>17</v>
      </c>
      <c r="N2442">
        <v>68.400000000000006</v>
      </c>
      <c r="O2442">
        <v>3972.25</v>
      </c>
      <c r="P2442" t="s">
        <v>14</v>
      </c>
    </row>
    <row r="2443" spans="1:16" x14ac:dyDescent="0.25">
      <c r="A2443" t="s">
        <v>2465</v>
      </c>
      <c r="B2443" t="s">
        <v>12</v>
      </c>
      <c r="C2443">
        <v>0</v>
      </c>
      <c r="D2443" t="s">
        <v>14</v>
      </c>
      <c r="E2443">
        <f>IF(D2443="Yes",1,0)</f>
        <v>0</v>
      </c>
      <c r="F2443" t="s">
        <v>14</v>
      </c>
      <c r="G2443">
        <f>IF(Table1[[#This Row],[Dependents]]="Yes",1,0)</f>
        <v>0</v>
      </c>
      <c r="H2443">
        <v>7</v>
      </c>
      <c r="I2443" t="s">
        <v>13</v>
      </c>
      <c r="J2443" t="s">
        <v>14</v>
      </c>
      <c r="K2443" t="s">
        <v>16</v>
      </c>
      <c r="L2443" t="s">
        <v>14</v>
      </c>
      <c r="M2443" t="s">
        <v>27</v>
      </c>
      <c r="N2443">
        <v>20.65</v>
      </c>
      <c r="O2443">
        <v>155.9</v>
      </c>
      <c r="P2443" t="s">
        <v>14</v>
      </c>
    </row>
    <row r="2444" spans="1:16" x14ac:dyDescent="0.25">
      <c r="A2444" t="s">
        <v>2466</v>
      </c>
      <c r="B2444" t="s">
        <v>12</v>
      </c>
      <c r="C2444">
        <v>0</v>
      </c>
      <c r="D2444" t="s">
        <v>13</v>
      </c>
      <c r="E2444">
        <f>IF(D2444="Yes",1,0)</f>
        <v>1</v>
      </c>
      <c r="F2444" t="s">
        <v>14</v>
      </c>
      <c r="G2444">
        <f>IF(Table1[[#This Row],[Dependents]]="Yes",1,0)</f>
        <v>0</v>
      </c>
      <c r="H2444">
        <v>65</v>
      </c>
      <c r="I2444" t="s">
        <v>13</v>
      </c>
      <c r="J2444" t="s">
        <v>15</v>
      </c>
      <c r="K2444" t="s">
        <v>16</v>
      </c>
      <c r="L2444" t="s">
        <v>13</v>
      </c>
      <c r="M2444" t="s">
        <v>27</v>
      </c>
      <c r="N2444">
        <v>55.15</v>
      </c>
      <c r="O2444">
        <v>3673.15</v>
      </c>
      <c r="P2444" t="s">
        <v>14</v>
      </c>
    </row>
    <row r="2445" spans="1:16" x14ac:dyDescent="0.25">
      <c r="A2445" t="s">
        <v>3289</v>
      </c>
      <c r="B2445" t="s">
        <v>19</v>
      </c>
      <c r="C2445">
        <v>0</v>
      </c>
      <c r="D2445" t="s">
        <v>14</v>
      </c>
      <c r="E2445">
        <f>IF(D2445="Yes",1,0)</f>
        <v>0</v>
      </c>
      <c r="F2445" t="s">
        <v>14</v>
      </c>
      <c r="G2445">
        <f>IF(Table1[[#This Row],[Dependents]]="Yes",1,0)</f>
        <v>0</v>
      </c>
      <c r="H2445">
        <v>53</v>
      </c>
      <c r="I2445" t="s">
        <v>14</v>
      </c>
      <c r="J2445" t="s">
        <v>15</v>
      </c>
      <c r="K2445" t="s">
        <v>20</v>
      </c>
      <c r="L2445" t="s">
        <v>14</v>
      </c>
      <c r="M2445" t="s">
        <v>25</v>
      </c>
      <c r="N2445">
        <v>54.9</v>
      </c>
      <c r="O2445">
        <v>3045.75</v>
      </c>
      <c r="P2445" t="s">
        <v>14</v>
      </c>
    </row>
    <row r="2446" spans="1:16" x14ac:dyDescent="0.25">
      <c r="A2446" t="s">
        <v>3290</v>
      </c>
      <c r="B2446" t="s">
        <v>19</v>
      </c>
      <c r="C2446">
        <v>0</v>
      </c>
      <c r="D2446" t="s">
        <v>14</v>
      </c>
      <c r="E2446">
        <f>IF(D2446="Yes",1,0)</f>
        <v>0</v>
      </c>
      <c r="F2446" t="s">
        <v>14</v>
      </c>
      <c r="G2446">
        <f>IF(Table1[[#This Row],[Dependents]]="Yes",1,0)</f>
        <v>0</v>
      </c>
      <c r="H2446">
        <v>6</v>
      </c>
      <c r="I2446" t="s">
        <v>13</v>
      </c>
      <c r="J2446" t="s">
        <v>14</v>
      </c>
      <c r="K2446" t="s">
        <v>16</v>
      </c>
      <c r="L2446" t="s">
        <v>14</v>
      </c>
      <c r="M2446" t="s">
        <v>21</v>
      </c>
      <c r="N2446">
        <v>20.149999999999999</v>
      </c>
      <c r="O2446">
        <v>130.5</v>
      </c>
      <c r="P2446" t="s">
        <v>14</v>
      </c>
    </row>
    <row r="2447" spans="1:16" x14ac:dyDescent="0.25">
      <c r="A2447" t="s">
        <v>3296</v>
      </c>
      <c r="B2447" t="s">
        <v>19</v>
      </c>
      <c r="C2447">
        <v>0</v>
      </c>
      <c r="D2447" t="s">
        <v>13</v>
      </c>
      <c r="E2447">
        <f>IF(D2447="Yes",1,0)</f>
        <v>1</v>
      </c>
      <c r="F2447" t="s">
        <v>14</v>
      </c>
      <c r="G2447">
        <f>IF(Table1[[#This Row],[Dependents]]="Yes",1,0)</f>
        <v>0</v>
      </c>
      <c r="H2447">
        <v>68</v>
      </c>
      <c r="I2447" t="s">
        <v>13</v>
      </c>
      <c r="J2447" t="s">
        <v>23</v>
      </c>
      <c r="K2447" t="s">
        <v>20</v>
      </c>
      <c r="L2447" t="s">
        <v>13</v>
      </c>
      <c r="M2447" t="s">
        <v>17</v>
      </c>
      <c r="N2447">
        <v>100.3</v>
      </c>
      <c r="O2447">
        <v>6754.35</v>
      </c>
      <c r="P2447" t="s">
        <v>14</v>
      </c>
    </row>
    <row r="2448" spans="1:16" x14ac:dyDescent="0.25">
      <c r="A2448" t="s">
        <v>3297</v>
      </c>
      <c r="B2448" t="s">
        <v>19</v>
      </c>
      <c r="C2448">
        <v>0</v>
      </c>
      <c r="D2448" t="s">
        <v>14</v>
      </c>
      <c r="E2448">
        <f>IF(D2448="Yes",1,0)</f>
        <v>0</v>
      </c>
      <c r="F2448" t="s">
        <v>14</v>
      </c>
      <c r="G2448">
        <f>IF(Table1[[#This Row],[Dependents]]="Yes",1,0)</f>
        <v>0</v>
      </c>
      <c r="H2448">
        <v>34</v>
      </c>
      <c r="I2448" t="s">
        <v>13</v>
      </c>
      <c r="J2448" t="s">
        <v>23</v>
      </c>
      <c r="K2448" t="s">
        <v>16</v>
      </c>
      <c r="L2448" t="s">
        <v>13</v>
      </c>
      <c r="M2448" t="s">
        <v>17</v>
      </c>
      <c r="N2448">
        <v>105.35</v>
      </c>
      <c r="O2448">
        <v>3540.65</v>
      </c>
      <c r="P2448" t="s">
        <v>14</v>
      </c>
    </row>
    <row r="2449" spans="1:16" x14ac:dyDescent="0.25">
      <c r="A2449" t="s">
        <v>3299</v>
      </c>
      <c r="B2449" t="s">
        <v>19</v>
      </c>
      <c r="C2449">
        <v>0</v>
      </c>
      <c r="D2449" t="s">
        <v>14</v>
      </c>
      <c r="E2449">
        <f>IF(D2449="Yes",1,0)</f>
        <v>0</v>
      </c>
      <c r="F2449" t="s">
        <v>14</v>
      </c>
      <c r="G2449">
        <f>IF(Table1[[#This Row],[Dependents]]="Yes",1,0)</f>
        <v>0</v>
      </c>
      <c r="H2449">
        <v>7</v>
      </c>
      <c r="I2449" t="s">
        <v>13</v>
      </c>
      <c r="J2449" t="s">
        <v>14</v>
      </c>
      <c r="K2449" t="s">
        <v>16</v>
      </c>
      <c r="L2449" t="s">
        <v>13</v>
      </c>
      <c r="M2449" t="s">
        <v>27</v>
      </c>
      <c r="N2449">
        <v>18.95</v>
      </c>
      <c r="O2449">
        <v>130.55000000000001</v>
      </c>
      <c r="P2449" t="s">
        <v>14</v>
      </c>
    </row>
    <row r="2450" spans="1:16" x14ac:dyDescent="0.25">
      <c r="A2450" t="s">
        <v>2472</v>
      </c>
      <c r="B2450" t="s">
        <v>12</v>
      </c>
      <c r="C2450">
        <v>0</v>
      </c>
      <c r="D2450" t="s">
        <v>13</v>
      </c>
      <c r="E2450">
        <f>IF(D2450="Yes",1,0)</f>
        <v>1</v>
      </c>
      <c r="F2450" t="s">
        <v>13</v>
      </c>
      <c r="G2450">
        <f>IF(Table1[[#This Row],[Dependents]]="Yes",1,0)</f>
        <v>1</v>
      </c>
      <c r="H2450">
        <v>58</v>
      </c>
      <c r="I2450" t="s">
        <v>13</v>
      </c>
      <c r="J2450" t="s">
        <v>23</v>
      </c>
      <c r="K2450" t="s">
        <v>20</v>
      </c>
      <c r="L2450" t="s">
        <v>14</v>
      </c>
      <c r="M2450" t="s">
        <v>25</v>
      </c>
      <c r="N2450">
        <v>99.25</v>
      </c>
      <c r="O2450">
        <v>5846.65</v>
      </c>
      <c r="P2450" t="s">
        <v>14</v>
      </c>
    </row>
    <row r="2451" spans="1:16" x14ac:dyDescent="0.25">
      <c r="A2451" t="s">
        <v>2473</v>
      </c>
      <c r="B2451" t="s">
        <v>12</v>
      </c>
      <c r="C2451">
        <v>0</v>
      </c>
      <c r="D2451" t="s">
        <v>13</v>
      </c>
      <c r="E2451">
        <f>IF(D2451="Yes",1,0)</f>
        <v>1</v>
      </c>
      <c r="F2451" t="s">
        <v>13</v>
      </c>
      <c r="G2451">
        <f>IF(Table1[[#This Row],[Dependents]]="Yes",1,0)</f>
        <v>1</v>
      </c>
      <c r="H2451">
        <v>61</v>
      </c>
      <c r="I2451" t="s">
        <v>13</v>
      </c>
      <c r="J2451" t="s">
        <v>23</v>
      </c>
      <c r="K2451" t="s">
        <v>20</v>
      </c>
      <c r="L2451" t="s">
        <v>13</v>
      </c>
      <c r="M2451" t="s">
        <v>25</v>
      </c>
      <c r="N2451">
        <v>100.7</v>
      </c>
      <c r="O2451">
        <v>6018.65</v>
      </c>
      <c r="P2451" t="s">
        <v>14</v>
      </c>
    </row>
    <row r="2452" spans="1:16" x14ac:dyDescent="0.25">
      <c r="A2452" t="s">
        <v>2474</v>
      </c>
      <c r="B2452" t="s">
        <v>12</v>
      </c>
      <c r="C2452">
        <v>0</v>
      </c>
      <c r="D2452" t="s">
        <v>14</v>
      </c>
      <c r="E2452">
        <f>IF(D2452="Yes",1,0)</f>
        <v>0</v>
      </c>
      <c r="F2452" t="s">
        <v>14</v>
      </c>
      <c r="G2452">
        <f>IF(Table1[[#This Row],[Dependents]]="Yes",1,0)</f>
        <v>0</v>
      </c>
      <c r="H2452">
        <v>42</v>
      </c>
      <c r="I2452" t="s">
        <v>13</v>
      </c>
      <c r="J2452" t="s">
        <v>15</v>
      </c>
      <c r="K2452" t="s">
        <v>30</v>
      </c>
      <c r="L2452" t="s">
        <v>13</v>
      </c>
      <c r="M2452" t="s">
        <v>25</v>
      </c>
      <c r="N2452">
        <v>78.45</v>
      </c>
      <c r="O2452">
        <v>3373.4</v>
      </c>
      <c r="P2452" t="s">
        <v>14</v>
      </c>
    </row>
    <row r="2453" spans="1:16" x14ac:dyDescent="0.25">
      <c r="A2453" t="s">
        <v>2475</v>
      </c>
      <c r="B2453" t="s">
        <v>12</v>
      </c>
      <c r="C2453">
        <v>0</v>
      </c>
      <c r="D2453" t="s">
        <v>14</v>
      </c>
      <c r="E2453">
        <f>IF(D2453="Yes",1,0)</f>
        <v>0</v>
      </c>
      <c r="F2453" t="s">
        <v>14</v>
      </c>
      <c r="G2453">
        <f>IF(Table1[[#This Row],[Dependents]]="Yes",1,0)</f>
        <v>0</v>
      </c>
      <c r="H2453">
        <v>56</v>
      </c>
      <c r="I2453" t="s">
        <v>13</v>
      </c>
      <c r="J2453" t="s">
        <v>14</v>
      </c>
      <c r="K2453" t="s">
        <v>30</v>
      </c>
      <c r="L2453" t="s">
        <v>13</v>
      </c>
      <c r="M2453" t="s">
        <v>21</v>
      </c>
      <c r="N2453">
        <v>19.55</v>
      </c>
      <c r="O2453">
        <v>1080.55</v>
      </c>
      <c r="P2453" t="s">
        <v>14</v>
      </c>
    </row>
    <row r="2454" spans="1:16" x14ac:dyDescent="0.25">
      <c r="A2454" t="s">
        <v>2476</v>
      </c>
      <c r="B2454" t="s">
        <v>12</v>
      </c>
      <c r="C2454">
        <v>0</v>
      </c>
      <c r="D2454" t="s">
        <v>14</v>
      </c>
      <c r="E2454">
        <f>IF(D2454="Yes",1,0)</f>
        <v>0</v>
      </c>
      <c r="F2454" t="s">
        <v>14</v>
      </c>
      <c r="G2454">
        <f>IF(Table1[[#This Row],[Dependents]]="Yes",1,0)</f>
        <v>0</v>
      </c>
      <c r="H2454">
        <v>4</v>
      </c>
      <c r="I2454" t="s">
        <v>13</v>
      </c>
      <c r="J2454" t="s">
        <v>23</v>
      </c>
      <c r="K2454" t="s">
        <v>16</v>
      </c>
      <c r="L2454" t="s">
        <v>13</v>
      </c>
      <c r="M2454" t="s">
        <v>17</v>
      </c>
      <c r="N2454">
        <v>88.95</v>
      </c>
      <c r="O2454">
        <v>355.2</v>
      </c>
      <c r="P2454" t="s">
        <v>13</v>
      </c>
    </row>
    <row r="2455" spans="1:16" x14ac:dyDescent="0.25">
      <c r="A2455" t="s">
        <v>2477</v>
      </c>
      <c r="B2455" t="s">
        <v>12</v>
      </c>
      <c r="C2455">
        <v>0</v>
      </c>
      <c r="D2455" t="s">
        <v>14</v>
      </c>
      <c r="E2455">
        <f>IF(D2455="Yes",1,0)</f>
        <v>0</v>
      </c>
      <c r="F2455" t="s">
        <v>13</v>
      </c>
      <c r="G2455">
        <f>IF(Table1[[#This Row],[Dependents]]="Yes",1,0)</f>
        <v>1</v>
      </c>
      <c r="H2455">
        <v>35</v>
      </c>
      <c r="I2455" t="s">
        <v>13</v>
      </c>
      <c r="J2455" t="s">
        <v>15</v>
      </c>
      <c r="K2455" t="s">
        <v>20</v>
      </c>
      <c r="L2455" t="s">
        <v>14</v>
      </c>
      <c r="M2455" t="s">
        <v>25</v>
      </c>
      <c r="N2455">
        <v>55.6</v>
      </c>
      <c r="O2455">
        <v>2016.45</v>
      </c>
      <c r="P2455" t="s">
        <v>14</v>
      </c>
    </row>
    <row r="2456" spans="1:16" x14ac:dyDescent="0.25">
      <c r="A2456" t="s">
        <v>2478</v>
      </c>
      <c r="B2456" t="s">
        <v>12</v>
      </c>
      <c r="C2456">
        <v>0</v>
      </c>
      <c r="D2456" t="s">
        <v>13</v>
      </c>
      <c r="E2456">
        <f>IF(D2456="Yes",1,0)</f>
        <v>1</v>
      </c>
      <c r="F2456" t="s">
        <v>13</v>
      </c>
      <c r="G2456">
        <f>IF(Table1[[#This Row],[Dependents]]="Yes",1,0)</f>
        <v>1</v>
      </c>
      <c r="H2456">
        <v>64</v>
      </c>
      <c r="I2456" t="s">
        <v>13</v>
      </c>
      <c r="J2456" t="s">
        <v>23</v>
      </c>
      <c r="K2456" t="s">
        <v>16</v>
      </c>
      <c r="L2456" t="s">
        <v>13</v>
      </c>
      <c r="M2456" t="s">
        <v>21</v>
      </c>
      <c r="N2456">
        <v>86.8</v>
      </c>
      <c r="O2456">
        <v>5327.25</v>
      </c>
      <c r="P2456" t="s">
        <v>14</v>
      </c>
    </row>
    <row r="2457" spans="1:16" x14ac:dyDescent="0.25">
      <c r="A2457" t="s">
        <v>2479</v>
      </c>
      <c r="B2457" t="s">
        <v>12</v>
      </c>
      <c r="C2457">
        <v>1</v>
      </c>
      <c r="D2457" t="s">
        <v>13</v>
      </c>
      <c r="E2457">
        <f>IF(D2457="Yes",1,0)</f>
        <v>1</v>
      </c>
      <c r="F2457" t="s">
        <v>14</v>
      </c>
      <c r="G2457">
        <f>IF(Table1[[#This Row],[Dependents]]="Yes",1,0)</f>
        <v>0</v>
      </c>
      <c r="H2457">
        <v>67</v>
      </c>
      <c r="I2457" t="s">
        <v>13</v>
      </c>
      <c r="J2457" t="s">
        <v>14</v>
      </c>
      <c r="K2457" t="s">
        <v>30</v>
      </c>
      <c r="L2457" t="s">
        <v>13</v>
      </c>
      <c r="M2457" t="s">
        <v>21</v>
      </c>
      <c r="N2457">
        <v>20.05</v>
      </c>
      <c r="O2457">
        <v>1263.05</v>
      </c>
      <c r="P2457" t="s">
        <v>14</v>
      </c>
    </row>
    <row r="2458" spans="1:16" x14ac:dyDescent="0.25">
      <c r="A2458" t="s">
        <v>2480</v>
      </c>
      <c r="B2458" t="s">
        <v>12</v>
      </c>
      <c r="C2458">
        <v>0</v>
      </c>
      <c r="D2458" t="s">
        <v>14</v>
      </c>
      <c r="E2458">
        <f>IF(D2458="Yes",1,0)</f>
        <v>0</v>
      </c>
      <c r="F2458" t="s">
        <v>14</v>
      </c>
      <c r="G2458">
        <f>IF(Table1[[#This Row],[Dependents]]="Yes",1,0)</f>
        <v>0</v>
      </c>
      <c r="H2458">
        <v>4</v>
      </c>
      <c r="I2458" t="s">
        <v>13</v>
      </c>
      <c r="J2458" t="s">
        <v>15</v>
      </c>
      <c r="K2458" t="s">
        <v>16</v>
      </c>
      <c r="L2458" t="s">
        <v>14</v>
      </c>
      <c r="M2458" t="s">
        <v>25</v>
      </c>
      <c r="N2458">
        <v>50.7</v>
      </c>
      <c r="O2458">
        <v>151.30000000000001</v>
      </c>
      <c r="P2458" t="s">
        <v>13</v>
      </c>
    </row>
    <row r="2459" spans="1:16" x14ac:dyDescent="0.25">
      <c r="A2459" t="s">
        <v>3300</v>
      </c>
      <c r="B2459" t="s">
        <v>19</v>
      </c>
      <c r="C2459">
        <v>0</v>
      </c>
      <c r="D2459" t="s">
        <v>13</v>
      </c>
      <c r="E2459">
        <f>IF(D2459="Yes",1,0)</f>
        <v>1</v>
      </c>
      <c r="F2459" t="s">
        <v>13</v>
      </c>
      <c r="G2459">
        <f>IF(Table1[[#This Row],[Dependents]]="Yes",1,0)</f>
        <v>1</v>
      </c>
      <c r="H2459">
        <v>72</v>
      </c>
      <c r="I2459" t="s">
        <v>13</v>
      </c>
      <c r="J2459" t="s">
        <v>14</v>
      </c>
      <c r="K2459" t="s">
        <v>30</v>
      </c>
      <c r="L2459" t="s">
        <v>14</v>
      </c>
      <c r="M2459" t="s">
        <v>17</v>
      </c>
      <c r="N2459">
        <v>20.55</v>
      </c>
      <c r="O2459">
        <v>1432.55</v>
      </c>
      <c r="P2459" t="s">
        <v>14</v>
      </c>
    </row>
    <row r="2460" spans="1:16" x14ac:dyDescent="0.25">
      <c r="A2460" t="s">
        <v>3301</v>
      </c>
      <c r="B2460" t="s">
        <v>19</v>
      </c>
      <c r="C2460">
        <v>0</v>
      </c>
      <c r="D2460" t="s">
        <v>13</v>
      </c>
      <c r="E2460">
        <f>IF(D2460="Yes",1,0)</f>
        <v>1</v>
      </c>
      <c r="F2460" t="s">
        <v>13</v>
      </c>
      <c r="G2460">
        <f>IF(Table1[[#This Row],[Dependents]]="Yes",1,0)</f>
        <v>1</v>
      </c>
      <c r="H2460">
        <v>16</v>
      </c>
      <c r="I2460" t="s">
        <v>13</v>
      </c>
      <c r="J2460" t="s">
        <v>14</v>
      </c>
      <c r="K2460" t="s">
        <v>16</v>
      </c>
      <c r="L2460" t="s">
        <v>14</v>
      </c>
      <c r="M2460" t="s">
        <v>17</v>
      </c>
      <c r="N2460">
        <v>19.75</v>
      </c>
      <c r="O2460">
        <v>313.39999999999998</v>
      </c>
      <c r="P2460" t="s">
        <v>14</v>
      </c>
    </row>
    <row r="2461" spans="1:16" x14ac:dyDescent="0.25">
      <c r="A2461" t="s">
        <v>3304</v>
      </c>
      <c r="B2461" t="s">
        <v>19</v>
      </c>
      <c r="C2461">
        <v>0</v>
      </c>
      <c r="D2461" t="s">
        <v>14</v>
      </c>
      <c r="E2461">
        <f>IF(D2461="Yes",1,0)</f>
        <v>0</v>
      </c>
      <c r="F2461" t="s">
        <v>14</v>
      </c>
      <c r="G2461">
        <f>IF(Table1[[#This Row],[Dependents]]="Yes",1,0)</f>
        <v>0</v>
      </c>
      <c r="H2461">
        <v>31</v>
      </c>
      <c r="I2461" t="s">
        <v>13</v>
      </c>
      <c r="J2461" t="s">
        <v>23</v>
      </c>
      <c r="K2461" t="s">
        <v>16</v>
      </c>
      <c r="L2461" t="s">
        <v>13</v>
      </c>
      <c r="M2461" t="s">
        <v>17</v>
      </c>
      <c r="N2461">
        <v>81.150000000000006</v>
      </c>
      <c r="O2461">
        <v>2640.55</v>
      </c>
      <c r="P2461" t="s">
        <v>14</v>
      </c>
    </row>
    <row r="2462" spans="1:16" x14ac:dyDescent="0.25">
      <c r="A2462" t="s">
        <v>2484</v>
      </c>
      <c r="B2462" t="s">
        <v>12</v>
      </c>
      <c r="C2462">
        <v>0</v>
      </c>
      <c r="D2462" t="s">
        <v>13</v>
      </c>
      <c r="E2462">
        <f>IF(D2462="Yes",1,0)</f>
        <v>1</v>
      </c>
      <c r="F2462" t="s">
        <v>13</v>
      </c>
      <c r="G2462">
        <f>IF(Table1[[#This Row],[Dependents]]="Yes",1,0)</f>
        <v>1</v>
      </c>
      <c r="H2462">
        <v>29</v>
      </c>
      <c r="I2462" t="s">
        <v>13</v>
      </c>
      <c r="J2462" t="s">
        <v>23</v>
      </c>
      <c r="K2462" t="s">
        <v>16</v>
      </c>
      <c r="L2462" t="s">
        <v>13</v>
      </c>
      <c r="M2462" t="s">
        <v>25</v>
      </c>
      <c r="N2462">
        <v>87.8</v>
      </c>
      <c r="O2462">
        <v>2621.75</v>
      </c>
      <c r="P2462" t="s">
        <v>14</v>
      </c>
    </row>
    <row r="2463" spans="1:16" x14ac:dyDescent="0.25">
      <c r="A2463" t="s">
        <v>2485</v>
      </c>
      <c r="B2463" t="s">
        <v>12</v>
      </c>
      <c r="C2463">
        <v>0</v>
      </c>
      <c r="D2463" t="s">
        <v>14</v>
      </c>
      <c r="E2463">
        <f>IF(D2463="Yes",1,0)</f>
        <v>0</v>
      </c>
      <c r="F2463" t="s">
        <v>14</v>
      </c>
      <c r="G2463">
        <f>IF(Table1[[#This Row],[Dependents]]="Yes",1,0)</f>
        <v>0</v>
      </c>
      <c r="H2463">
        <v>47</v>
      </c>
      <c r="I2463" t="s">
        <v>14</v>
      </c>
      <c r="J2463" t="s">
        <v>15</v>
      </c>
      <c r="K2463" t="s">
        <v>30</v>
      </c>
      <c r="L2463" t="s">
        <v>14</v>
      </c>
      <c r="M2463" t="s">
        <v>27</v>
      </c>
      <c r="N2463">
        <v>41.9</v>
      </c>
      <c r="O2463">
        <v>1875.25</v>
      </c>
      <c r="P2463" t="s">
        <v>14</v>
      </c>
    </row>
    <row r="2464" spans="1:16" x14ac:dyDescent="0.25">
      <c r="A2464" t="s">
        <v>2486</v>
      </c>
      <c r="B2464" t="s">
        <v>12</v>
      </c>
      <c r="C2464">
        <v>0</v>
      </c>
      <c r="D2464" t="s">
        <v>13</v>
      </c>
      <c r="E2464">
        <f>IF(D2464="Yes",1,0)</f>
        <v>1</v>
      </c>
      <c r="F2464" t="s">
        <v>13</v>
      </c>
      <c r="G2464">
        <f>IF(Table1[[#This Row],[Dependents]]="Yes",1,0)</f>
        <v>1</v>
      </c>
      <c r="H2464">
        <v>68</v>
      </c>
      <c r="I2464" t="s">
        <v>13</v>
      </c>
      <c r="J2464" t="s">
        <v>23</v>
      </c>
      <c r="K2464" t="s">
        <v>20</v>
      </c>
      <c r="L2464" t="s">
        <v>13</v>
      </c>
      <c r="M2464" t="s">
        <v>17</v>
      </c>
      <c r="N2464">
        <v>83</v>
      </c>
      <c r="O2464">
        <v>5685.8</v>
      </c>
      <c r="P2464" t="s">
        <v>13</v>
      </c>
    </row>
    <row r="2465" spans="1:16" x14ac:dyDescent="0.25">
      <c r="A2465" t="s">
        <v>3306</v>
      </c>
      <c r="B2465" t="s">
        <v>19</v>
      </c>
      <c r="C2465">
        <v>0</v>
      </c>
      <c r="D2465" t="s">
        <v>13</v>
      </c>
      <c r="E2465">
        <f>IF(D2465="Yes",1,0)</f>
        <v>1</v>
      </c>
      <c r="F2465" t="s">
        <v>13</v>
      </c>
      <c r="G2465">
        <f>IF(Table1[[#This Row],[Dependents]]="Yes",1,0)</f>
        <v>1</v>
      </c>
      <c r="H2465">
        <v>70</v>
      </c>
      <c r="I2465" t="s">
        <v>13</v>
      </c>
      <c r="J2465" t="s">
        <v>15</v>
      </c>
      <c r="K2465" t="s">
        <v>30</v>
      </c>
      <c r="L2465" t="s">
        <v>13</v>
      </c>
      <c r="M2465" t="s">
        <v>25</v>
      </c>
      <c r="N2465">
        <v>90.15</v>
      </c>
      <c r="O2465">
        <v>6237.05</v>
      </c>
      <c r="P2465" t="s">
        <v>14</v>
      </c>
    </row>
    <row r="2466" spans="1:16" x14ac:dyDescent="0.25">
      <c r="A2466" t="s">
        <v>2488</v>
      </c>
      <c r="B2466" t="s">
        <v>12</v>
      </c>
      <c r="C2466">
        <v>0</v>
      </c>
      <c r="D2466" t="s">
        <v>14</v>
      </c>
      <c r="E2466">
        <f>IF(D2466="Yes",1,0)</f>
        <v>0</v>
      </c>
      <c r="F2466" t="s">
        <v>14</v>
      </c>
      <c r="G2466">
        <f>IF(Table1[[#This Row],[Dependents]]="Yes",1,0)</f>
        <v>0</v>
      </c>
      <c r="H2466">
        <v>26</v>
      </c>
      <c r="I2466" t="s">
        <v>13</v>
      </c>
      <c r="J2466" t="s">
        <v>15</v>
      </c>
      <c r="K2466" t="s">
        <v>16</v>
      </c>
      <c r="L2466" t="s">
        <v>13</v>
      </c>
      <c r="M2466" t="s">
        <v>21</v>
      </c>
      <c r="N2466">
        <v>69.5</v>
      </c>
      <c r="O2466">
        <v>1800.05</v>
      </c>
      <c r="P2466" t="s">
        <v>14</v>
      </c>
    </row>
    <row r="2467" spans="1:16" x14ac:dyDescent="0.25">
      <c r="A2467" t="s">
        <v>2489</v>
      </c>
      <c r="B2467" t="s">
        <v>12</v>
      </c>
      <c r="C2467">
        <v>0</v>
      </c>
      <c r="D2467" t="s">
        <v>14</v>
      </c>
      <c r="E2467">
        <f>IF(D2467="Yes",1,0)</f>
        <v>0</v>
      </c>
      <c r="F2467" t="s">
        <v>14</v>
      </c>
      <c r="G2467">
        <f>IF(Table1[[#This Row],[Dependents]]="Yes",1,0)</f>
        <v>0</v>
      </c>
      <c r="H2467">
        <v>70</v>
      </c>
      <c r="I2467" t="s">
        <v>14</v>
      </c>
      <c r="J2467" t="s">
        <v>15</v>
      </c>
      <c r="K2467" t="s">
        <v>30</v>
      </c>
      <c r="L2467" t="s">
        <v>13</v>
      </c>
      <c r="M2467" t="s">
        <v>21</v>
      </c>
      <c r="N2467">
        <v>58.35</v>
      </c>
      <c r="O2467">
        <v>4214.25</v>
      </c>
      <c r="P2467" t="s">
        <v>14</v>
      </c>
    </row>
    <row r="2468" spans="1:16" x14ac:dyDescent="0.25">
      <c r="A2468" t="s">
        <v>3308</v>
      </c>
      <c r="B2468" t="s">
        <v>19</v>
      </c>
      <c r="C2468">
        <v>1</v>
      </c>
      <c r="D2468" t="s">
        <v>14</v>
      </c>
      <c r="E2468">
        <f>IF(D2468="Yes",1,0)</f>
        <v>0</v>
      </c>
      <c r="F2468" t="s">
        <v>14</v>
      </c>
      <c r="G2468">
        <f>IF(Table1[[#This Row],[Dependents]]="Yes",1,0)</f>
        <v>0</v>
      </c>
      <c r="H2468">
        <v>69</v>
      </c>
      <c r="I2468" t="s">
        <v>13</v>
      </c>
      <c r="J2468" t="s">
        <v>15</v>
      </c>
      <c r="K2468" t="s">
        <v>30</v>
      </c>
      <c r="L2468" t="s">
        <v>14</v>
      </c>
      <c r="M2468" t="s">
        <v>25</v>
      </c>
      <c r="N2468">
        <v>74.099999999999994</v>
      </c>
      <c r="O2468">
        <v>5031</v>
      </c>
      <c r="P2468" t="s">
        <v>14</v>
      </c>
    </row>
    <row r="2469" spans="1:16" x14ac:dyDescent="0.25">
      <c r="A2469" t="s">
        <v>2491</v>
      </c>
      <c r="B2469" t="s">
        <v>12</v>
      </c>
      <c r="C2469">
        <v>0</v>
      </c>
      <c r="D2469" t="s">
        <v>13</v>
      </c>
      <c r="E2469">
        <f>IF(D2469="Yes",1,0)</f>
        <v>1</v>
      </c>
      <c r="F2469" t="s">
        <v>13</v>
      </c>
      <c r="G2469">
        <f>IF(Table1[[#This Row],[Dependents]]="Yes",1,0)</f>
        <v>1</v>
      </c>
      <c r="H2469">
        <v>28</v>
      </c>
      <c r="I2469" t="s">
        <v>13</v>
      </c>
      <c r="J2469" t="s">
        <v>23</v>
      </c>
      <c r="K2469" t="s">
        <v>20</v>
      </c>
      <c r="L2469" t="s">
        <v>13</v>
      </c>
      <c r="M2469" t="s">
        <v>21</v>
      </c>
      <c r="N2469">
        <v>70.400000000000006</v>
      </c>
      <c r="O2469">
        <v>1992.2</v>
      </c>
      <c r="P2469" t="s">
        <v>14</v>
      </c>
    </row>
    <row r="2470" spans="1:16" x14ac:dyDescent="0.25">
      <c r="A2470" t="s">
        <v>3315</v>
      </c>
      <c r="B2470" t="s">
        <v>19</v>
      </c>
      <c r="C2470">
        <v>0</v>
      </c>
      <c r="D2470" t="s">
        <v>14</v>
      </c>
      <c r="E2470">
        <f>IF(D2470="Yes",1,0)</f>
        <v>0</v>
      </c>
      <c r="F2470" t="s">
        <v>14</v>
      </c>
      <c r="G2470">
        <f>IF(Table1[[#This Row],[Dependents]]="Yes",1,0)</f>
        <v>0</v>
      </c>
      <c r="H2470">
        <v>18</v>
      </c>
      <c r="I2470" t="s">
        <v>13</v>
      </c>
      <c r="J2470" t="s">
        <v>23</v>
      </c>
      <c r="K2470" t="s">
        <v>20</v>
      </c>
      <c r="L2470" t="s">
        <v>13</v>
      </c>
      <c r="M2470" t="s">
        <v>25</v>
      </c>
      <c r="N2470">
        <v>89.6</v>
      </c>
      <c r="O2470">
        <v>1633</v>
      </c>
      <c r="P2470" t="s">
        <v>14</v>
      </c>
    </row>
    <row r="2471" spans="1:16" x14ac:dyDescent="0.25">
      <c r="A2471" t="s">
        <v>2493</v>
      </c>
      <c r="B2471" t="s">
        <v>12</v>
      </c>
      <c r="C2471">
        <v>0</v>
      </c>
      <c r="D2471" t="s">
        <v>13</v>
      </c>
      <c r="E2471">
        <f>IF(D2471="Yes",1,0)</f>
        <v>1</v>
      </c>
      <c r="F2471" t="s">
        <v>14</v>
      </c>
      <c r="G2471">
        <f>IF(Table1[[#This Row],[Dependents]]="Yes",1,0)</f>
        <v>0</v>
      </c>
      <c r="H2471">
        <v>21</v>
      </c>
      <c r="I2471" t="s">
        <v>13</v>
      </c>
      <c r="J2471" t="s">
        <v>23</v>
      </c>
      <c r="K2471" t="s">
        <v>16</v>
      </c>
      <c r="L2471" t="s">
        <v>13</v>
      </c>
      <c r="M2471" t="s">
        <v>17</v>
      </c>
      <c r="N2471">
        <v>94.3</v>
      </c>
      <c r="O2471">
        <v>1948.35</v>
      </c>
      <c r="P2471" t="s">
        <v>14</v>
      </c>
    </row>
    <row r="2472" spans="1:16" x14ac:dyDescent="0.25">
      <c r="A2472" t="s">
        <v>3316</v>
      </c>
      <c r="B2472" t="s">
        <v>19</v>
      </c>
      <c r="C2472">
        <v>0</v>
      </c>
      <c r="D2472" t="s">
        <v>13</v>
      </c>
      <c r="E2472">
        <f>IF(D2472="Yes",1,0)</f>
        <v>1</v>
      </c>
      <c r="F2472" t="s">
        <v>13</v>
      </c>
      <c r="G2472">
        <f>IF(Table1[[#This Row],[Dependents]]="Yes",1,0)</f>
        <v>1</v>
      </c>
      <c r="H2472">
        <v>56</v>
      </c>
      <c r="I2472" t="s">
        <v>13</v>
      </c>
      <c r="J2472" t="s">
        <v>23</v>
      </c>
      <c r="K2472" t="s">
        <v>30</v>
      </c>
      <c r="L2472" t="s">
        <v>14</v>
      </c>
      <c r="M2472" t="s">
        <v>27</v>
      </c>
      <c r="N2472">
        <v>115.85</v>
      </c>
      <c r="O2472">
        <v>6567.9</v>
      </c>
      <c r="P2472" t="s">
        <v>14</v>
      </c>
    </row>
    <row r="2473" spans="1:16" x14ac:dyDescent="0.25">
      <c r="A2473" t="s">
        <v>2495</v>
      </c>
      <c r="B2473" t="s">
        <v>12</v>
      </c>
      <c r="C2473">
        <v>0</v>
      </c>
      <c r="D2473" t="s">
        <v>13</v>
      </c>
      <c r="E2473">
        <f>IF(D2473="Yes",1,0)</f>
        <v>1</v>
      </c>
      <c r="F2473" t="s">
        <v>13</v>
      </c>
      <c r="G2473">
        <f>IF(Table1[[#This Row],[Dependents]]="Yes",1,0)</f>
        <v>1</v>
      </c>
      <c r="H2473">
        <v>53</v>
      </c>
      <c r="I2473" t="s">
        <v>13</v>
      </c>
      <c r="J2473" t="s">
        <v>14</v>
      </c>
      <c r="K2473" t="s">
        <v>20</v>
      </c>
      <c r="L2473" t="s">
        <v>14</v>
      </c>
      <c r="M2473" t="s">
        <v>21</v>
      </c>
      <c r="N2473">
        <v>19.55</v>
      </c>
      <c r="O2473">
        <v>1007.9</v>
      </c>
      <c r="P2473" t="s">
        <v>14</v>
      </c>
    </row>
    <row r="2474" spans="1:16" x14ac:dyDescent="0.25">
      <c r="A2474" t="s">
        <v>3317</v>
      </c>
      <c r="B2474" t="s">
        <v>19</v>
      </c>
      <c r="C2474">
        <v>0</v>
      </c>
      <c r="D2474" t="s">
        <v>14</v>
      </c>
      <c r="E2474">
        <f>IF(D2474="Yes",1,0)</f>
        <v>0</v>
      </c>
      <c r="F2474" t="s">
        <v>14</v>
      </c>
      <c r="G2474">
        <f>IF(Table1[[#This Row],[Dependents]]="Yes",1,0)</f>
        <v>0</v>
      </c>
      <c r="H2474">
        <v>45</v>
      </c>
      <c r="I2474" t="s">
        <v>13</v>
      </c>
      <c r="J2474" t="s">
        <v>23</v>
      </c>
      <c r="K2474" t="s">
        <v>16</v>
      </c>
      <c r="L2474" t="s">
        <v>13</v>
      </c>
      <c r="M2474" t="s">
        <v>21</v>
      </c>
      <c r="N2474">
        <v>103.65</v>
      </c>
      <c r="O2474">
        <v>4747.8500000000004</v>
      </c>
      <c r="P2474" t="s">
        <v>14</v>
      </c>
    </row>
    <row r="2475" spans="1:16" x14ac:dyDescent="0.25">
      <c r="A2475" t="s">
        <v>3319</v>
      </c>
      <c r="B2475" t="s">
        <v>19</v>
      </c>
      <c r="C2475">
        <v>0</v>
      </c>
      <c r="D2475" t="s">
        <v>13</v>
      </c>
      <c r="E2475">
        <f>IF(D2475="Yes",1,0)</f>
        <v>1</v>
      </c>
      <c r="F2475" t="s">
        <v>14</v>
      </c>
      <c r="G2475">
        <f>IF(Table1[[#This Row],[Dependents]]="Yes",1,0)</f>
        <v>0</v>
      </c>
      <c r="H2475">
        <v>3</v>
      </c>
      <c r="I2475" t="s">
        <v>14</v>
      </c>
      <c r="J2475" t="s">
        <v>15</v>
      </c>
      <c r="K2475" t="s">
        <v>16</v>
      </c>
      <c r="L2475" t="s">
        <v>14</v>
      </c>
      <c r="M2475" t="s">
        <v>27</v>
      </c>
      <c r="N2475">
        <v>35.1</v>
      </c>
      <c r="O2475">
        <v>101.1</v>
      </c>
      <c r="P2475" t="s">
        <v>14</v>
      </c>
    </row>
    <row r="2476" spans="1:16" x14ac:dyDescent="0.25">
      <c r="A2476" t="s">
        <v>2498</v>
      </c>
      <c r="B2476" t="s">
        <v>12</v>
      </c>
      <c r="C2476">
        <v>0</v>
      </c>
      <c r="D2476" t="s">
        <v>13</v>
      </c>
      <c r="E2476">
        <f>IF(D2476="Yes",1,0)</f>
        <v>1</v>
      </c>
      <c r="F2476" t="s">
        <v>14</v>
      </c>
      <c r="G2476">
        <f>IF(Table1[[#This Row],[Dependents]]="Yes",1,0)</f>
        <v>0</v>
      </c>
      <c r="H2476">
        <v>70</v>
      </c>
      <c r="I2476" t="s">
        <v>13</v>
      </c>
      <c r="J2476" t="s">
        <v>15</v>
      </c>
      <c r="K2476" t="s">
        <v>30</v>
      </c>
      <c r="L2476" t="s">
        <v>13</v>
      </c>
      <c r="M2476" t="s">
        <v>25</v>
      </c>
      <c r="N2476">
        <v>94.8</v>
      </c>
      <c r="O2476">
        <v>6859.05</v>
      </c>
      <c r="P2476" t="s">
        <v>14</v>
      </c>
    </row>
    <row r="2477" spans="1:16" x14ac:dyDescent="0.25">
      <c r="A2477" t="s">
        <v>3320</v>
      </c>
      <c r="B2477" t="s">
        <v>19</v>
      </c>
      <c r="C2477">
        <v>1</v>
      </c>
      <c r="D2477" t="s">
        <v>14</v>
      </c>
      <c r="E2477">
        <f>IF(D2477="Yes",1,0)</f>
        <v>0</v>
      </c>
      <c r="F2477" t="s">
        <v>14</v>
      </c>
      <c r="G2477">
        <f>IF(Table1[[#This Row],[Dependents]]="Yes",1,0)</f>
        <v>0</v>
      </c>
      <c r="H2477">
        <v>65</v>
      </c>
      <c r="I2477" t="s">
        <v>13</v>
      </c>
      <c r="J2477" t="s">
        <v>23</v>
      </c>
      <c r="K2477" t="s">
        <v>16</v>
      </c>
      <c r="L2477" t="s">
        <v>13</v>
      </c>
      <c r="M2477" t="s">
        <v>21</v>
      </c>
      <c r="N2477">
        <v>99.1</v>
      </c>
      <c r="O2477">
        <v>6496.15</v>
      </c>
      <c r="P2477" t="s">
        <v>14</v>
      </c>
    </row>
    <row r="2478" spans="1:16" x14ac:dyDescent="0.25">
      <c r="A2478" t="s">
        <v>3321</v>
      </c>
      <c r="B2478" t="s">
        <v>19</v>
      </c>
      <c r="C2478">
        <v>0</v>
      </c>
      <c r="D2478" t="s">
        <v>13</v>
      </c>
      <c r="E2478">
        <f>IF(D2478="Yes",1,0)</f>
        <v>1</v>
      </c>
      <c r="F2478" t="s">
        <v>14</v>
      </c>
      <c r="G2478">
        <f>IF(Table1[[#This Row],[Dependents]]="Yes",1,0)</f>
        <v>0</v>
      </c>
      <c r="H2478">
        <v>63</v>
      </c>
      <c r="I2478" t="s">
        <v>13</v>
      </c>
      <c r="J2478" t="s">
        <v>15</v>
      </c>
      <c r="K2478" t="s">
        <v>30</v>
      </c>
      <c r="L2478" t="s">
        <v>14</v>
      </c>
      <c r="M2478" t="s">
        <v>27</v>
      </c>
      <c r="N2478">
        <v>67.25</v>
      </c>
      <c r="O2478">
        <v>4234.1499999999996</v>
      </c>
      <c r="P2478" t="s">
        <v>14</v>
      </c>
    </row>
    <row r="2479" spans="1:16" x14ac:dyDescent="0.25">
      <c r="A2479" t="s">
        <v>3323</v>
      </c>
      <c r="B2479" t="s">
        <v>19</v>
      </c>
      <c r="C2479">
        <v>0</v>
      </c>
      <c r="D2479" t="s">
        <v>14</v>
      </c>
      <c r="E2479">
        <f>IF(D2479="Yes",1,0)</f>
        <v>0</v>
      </c>
      <c r="F2479" t="s">
        <v>14</v>
      </c>
      <c r="G2479">
        <f>IF(Table1[[#This Row],[Dependents]]="Yes",1,0)</f>
        <v>0</v>
      </c>
      <c r="H2479">
        <v>55</v>
      </c>
      <c r="I2479" t="s">
        <v>13</v>
      </c>
      <c r="J2479" t="s">
        <v>15</v>
      </c>
      <c r="K2479" t="s">
        <v>30</v>
      </c>
      <c r="L2479" t="s">
        <v>13</v>
      </c>
      <c r="M2479" t="s">
        <v>21</v>
      </c>
      <c r="N2479">
        <v>77.8</v>
      </c>
      <c r="O2479">
        <v>4323.3500000000004</v>
      </c>
      <c r="P2479" t="s">
        <v>14</v>
      </c>
    </row>
    <row r="2480" spans="1:16" x14ac:dyDescent="0.25">
      <c r="A2480" t="s">
        <v>3324</v>
      </c>
      <c r="B2480" t="s">
        <v>19</v>
      </c>
      <c r="C2480">
        <v>0</v>
      </c>
      <c r="D2480" t="s">
        <v>13</v>
      </c>
      <c r="E2480">
        <f>IF(D2480="Yes",1,0)</f>
        <v>1</v>
      </c>
      <c r="F2480" t="s">
        <v>13</v>
      </c>
      <c r="G2480">
        <f>IF(Table1[[#This Row],[Dependents]]="Yes",1,0)</f>
        <v>1</v>
      </c>
      <c r="H2480">
        <v>25</v>
      </c>
      <c r="I2480" t="s">
        <v>13</v>
      </c>
      <c r="J2480" t="s">
        <v>15</v>
      </c>
      <c r="K2480" t="s">
        <v>20</v>
      </c>
      <c r="L2480" t="s">
        <v>13</v>
      </c>
      <c r="M2480" t="s">
        <v>27</v>
      </c>
      <c r="N2480">
        <v>55.1</v>
      </c>
      <c r="O2480">
        <v>1466.1</v>
      </c>
      <c r="P2480" t="s">
        <v>14</v>
      </c>
    </row>
    <row r="2481" spans="1:16" x14ac:dyDescent="0.25">
      <c r="A2481" t="s">
        <v>3328</v>
      </c>
      <c r="B2481" t="s">
        <v>19</v>
      </c>
      <c r="C2481">
        <v>0</v>
      </c>
      <c r="D2481" t="s">
        <v>13</v>
      </c>
      <c r="E2481">
        <f>IF(D2481="Yes",1,0)</f>
        <v>1</v>
      </c>
      <c r="F2481" t="s">
        <v>13</v>
      </c>
      <c r="G2481">
        <f>IF(Table1[[#This Row],[Dependents]]="Yes",1,0)</f>
        <v>1</v>
      </c>
      <c r="H2481">
        <v>7</v>
      </c>
      <c r="I2481" t="s">
        <v>13</v>
      </c>
      <c r="J2481" t="s">
        <v>14</v>
      </c>
      <c r="K2481" t="s">
        <v>16</v>
      </c>
      <c r="L2481" t="s">
        <v>14</v>
      </c>
      <c r="M2481" t="s">
        <v>27</v>
      </c>
      <c r="N2481">
        <v>20.25</v>
      </c>
      <c r="O2481">
        <v>144.35</v>
      </c>
      <c r="P2481" t="s">
        <v>14</v>
      </c>
    </row>
    <row r="2482" spans="1:16" x14ac:dyDescent="0.25">
      <c r="A2482" t="s">
        <v>3330</v>
      </c>
      <c r="B2482" t="s">
        <v>19</v>
      </c>
      <c r="C2482">
        <v>0</v>
      </c>
      <c r="D2482" t="s">
        <v>13</v>
      </c>
      <c r="E2482">
        <f>IF(D2482="Yes",1,0)</f>
        <v>1</v>
      </c>
      <c r="F2482" t="s">
        <v>14</v>
      </c>
      <c r="G2482">
        <f>IF(Table1[[#This Row],[Dependents]]="Yes",1,0)</f>
        <v>0</v>
      </c>
      <c r="H2482">
        <v>21</v>
      </c>
      <c r="I2482" t="s">
        <v>13</v>
      </c>
      <c r="J2482" t="s">
        <v>15</v>
      </c>
      <c r="K2482" t="s">
        <v>16</v>
      </c>
      <c r="L2482" t="s">
        <v>14</v>
      </c>
      <c r="M2482" t="s">
        <v>21</v>
      </c>
      <c r="N2482">
        <v>54.6</v>
      </c>
      <c r="O2482">
        <v>1125.2</v>
      </c>
      <c r="P2482" t="s">
        <v>14</v>
      </c>
    </row>
    <row r="2483" spans="1:16" x14ac:dyDescent="0.25">
      <c r="A2483" t="s">
        <v>3332</v>
      </c>
      <c r="B2483" t="s">
        <v>19</v>
      </c>
      <c r="C2483">
        <v>1</v>
      </c>
      <c r="D2483" t="s">
        <v>14</v>
      </c>
      <c r="E2483">
        <f>IF(D2483="Yes",1,0)</f>
        <v>0</v>
      </c>
      <c r="F2483" t="s">
        <v>14</v>
      </c>
      <c r="G2483">
        <f>IF(Table1[[#This Row],[Dependents]]="Yes",1,0)</f>
        <v>0</v>
      </c>
      <c r="H2483">
        <v>4</v>
      </c>
      <c r="I2483" t="s">
        <v>13</v>
      </c>
      <c r="J2483" t="s">
        <v>23</v>
      </c>
      <c r="K2483" t="s">
        <v>16</v>
      </c>
      <c r="L2483" t="s">
        <v>13</v>
      </c>
      <c r="M2483" t="s">
        <v>17</v>
      </c>
      <c r="N2483">
        <v>94.75</v>
      </c>
      <c r="O2483">
        <v>422.4</v>
      </c>
      <c r="P2483" t="s">
        <v>14</v>
      </c>
    </row>
    <row r="2484" spans="1:16" x14ac:dyDescent="0.25">
      <c r="A2484" t="s">
        <v>3334</v>
      </c>
      <c r="B2484" t="s">
        <v>19</v>
      </c>
      <c r="C2484">
        <v>0</v>
      </c>
      <c r="D2484" t="s">
        <v>13</v>
      </c>
      <c r="E2484">
        <f>IF(D2484="Yes",1,0)</f>
        <v>1</v>
      </c>
      <c r="F2484" t="s">
        <v>14</v>
      </c>
      <c r="G2484">
        <f>IF(Table1[[#This Row],[Dependents]]="Yes",1,0)</f>
        <v>0</v>
      </c>
      <c r="H2484">
        <v>72</v>
      </c>
      <c r="I2484" t="s">
        <v>13</v>
      </c>
      <c r="J2484" t="s">
        <v>23</v>
      </c>
      <c r="K2484" t="s">
        <v>30</v>
      </c>
      <c r="L2484" t="s">
        <v>14</v>
      </c>
      <c r="M2484" t="s">
        <v>25</v>
      </c>
      <c r="N2484">
        <v>115.8</v>
      </c>
      <c r="O2484">
        <v>8332.15</v>
      </c>
      <c r="P2484" t="s">
        <v>14</v>
      </c>
    </row>
    <row r="2485" spans="1:16" x14ac:dyDescent="0.25">
      <c r="A2485" t="s">
        <v>2507</v>
      </c>
      <c r="B2485" t="s">
        <v>12</v>
      </c>
      <c r="C2485">
        <v>0</v>
      </c>
      <c r="D2485" t="s">
        <v>13</v>
      </c>
      <c r="E2485">
        <f>IF(D2485="Yes",1,0)</f>
        <v>1</v>
      </c>
      <c r="F2485" t="s">
        <v>13</v>
      </c>
      <c r="G2485">
        <f>IF(Table1[[#This Row],[Dependents]]="Yes",1,0)</f>
        <v>1</v>
      </c>
      <c r="H2485">
        <v>52</v>
      </c>
      <c r="I2485" t="s">
        <v>13</v>
      </c>
      <c r="J2485" t="s">
        <v>23</v>
      </c>
      <c r="K2485" t="s">
        <v>20</v>
      </c>
      <c r="L2485" t="s">
        <v>13</v>
      </c>
      <c r="M2485" t="s">
        <v>25</v>
      </c>
      <c r="N2485">
        <v>95.7</v>
      </c>
      <c r="O2485">
        <v>4976.1499999999996</v>
      </c>
      <c r="P2485" t="s">
        <v>14</v>
      </c>
    </row>
    <row r="2486" spans="1:16" x14ac:dyDescent="0.25">
      <c r="A2486" t="s">
        <v>3336</v>
      </c>
      <c r="B2486" t="s">
        <v>19</v>
      </c>
      <c r="C2486">
        <v>0</v>
      </c>
      <c r="D2486" t="s">
        <v>14</v>
      </c>
      <c r="E2486">
        <f>IF(D2486="Yes",1,0)</f>
        <v>0</v>
      </c>
      <c r="F2486" t="s">
        <v>14</v>
      </c>
      <c r="G2486">
        <f>IF(Table1[[#This Row],[Dependents]]="Yes",1,0)</f>
        <v>0</v>
      </c>
      <c r="H2486">
        <v>52</v>
      </c>
      <c r="I2486" t="s">
        <v>13</v>
      </c>
      <c r="J2486" t="s">
        <v>23</v>
      </c>
      <c r="K2486" t="s">
        <v>16</v>
      </c>
      <c r="L2486" t="s">
        <v>13</v>
      </c>
      <c r="M2486" t="s">
        <v>25</v>
      </c>
      <c r="N2486">
        <v>83.8</v>
      </c>
      <c r="O2486">
        <v>4331.3999999999996</v>
      </c>
      <c r="P2486" t="s">
        <v>14</v>
      </c>
    </row>
    <row r="2487" spans="1:16" x14ac:dyDescent="0.25">
      <c r="A2487" t="s">
        <v>3338</v>
      </c>
      <c r="B2487" t="s">
        <v>19</v>
      </c>
      <c r="C2487">
        <v>0</v>
      </c>
      <c r="D2487" t="s">
        <v>14</v>
      </c>
      <c r="E2487">
        <f>IF(D2487="Yes",1,0)</f>
        <v>0</v>
      </c>
      <c r="F2487" t="s">
        <v>14</v>
      </c>
      <c r="G2487">
        <f>IF(Table1[[#This Row],[Dependents]]="Yes",1,0)</f>
        <v>0</v>
      </c>
      <c r="H2487">
        <v>60</v>
      </c>
      <c r="I2487" t="s">
        <v>13</v>
      </c>
      <c r="J2487" t="s">
        <v>23</v>
      </c>
      <c r="K2487" t="s">
        <v>20</v>
      </c>
      <c r="L2487" t="s">
        <v>13</v>
      </c>
      <c r="M2487" t="s">
        <v>25</v>
      </c>
      <c r="N2487">
        <v>116.6</v>
      </c>
      <c r="O2487">
        <v>7049.5</v>
      </c>
      <c r="P2487" t="s">
        <v>14</v>
      </c>
    </row>
    <row r="2488" spans="1:16" x14ac:dyDescent="0.25">
      <c r="A2488" t="s">
        <v>2510</v>
      </c>
      <c r="B2488" t="s">
        <v>12</v>
      </c>
      <c r="C2488">
        <v>0</v>
      </c>
      <c r="D2488" t="s">
        <v>13</v>
      </c>
      <c r="E2488">
        <f>IF(D2488="Yes",1,0)</f>
        <v>1</v>
      </c>
      <c r="F2488" t="s">
        <v>14</v>
      </c>
      <c r="G2488">
        <f>IF(Table1[[#This Row],[Dependents]]="Yes",1,0)</f>
        <v>0</v>
      </c>
      <c r="H2488">
        <v>70</v>
      </c>
      <c r="I2488" t="s">
        <v>13</v>
      </c>
      <c r="J2488" t="s">
        <v>23</v>
      </c>
      <c r="K2488" t="s">
        <v>20</v>
      </c>
      <c r="L2488" t="s">
        <v>13</v>
      </c>
      <c r="M2488" t="s">
        <v>17</v>
      </c>
      <c r="N2488">
        <v>97.65</v>
      </c>
      <c r="O2488">
        <v>6982.5</v>
      </c>
      <c r="P2488" t="s">
        <v>14</v>
      </c>
    </row>
    <row r="2489" spans="1:16" x14ac:dyDescent="0.25">
      <c r="A2489" t="s">
        <v>2511</v>
      </c>
      <c r="B2489" t="s">
        <v>12</v>
      </c>
      <c r="C2489">
        <v>1</v>
      </c>
      <c r="D2489" t="s">
        <v>13</v>
      </c>
      <c r="E2489">
        <f>IF(D2489="Yes",1,0)</f>
        <v>1</v>
      </c>
      <c r="F2489" t="s">
        <v>13</v>
      </c>
      <c r="G2489">
        <f>IF(Table1[[#This Row],[Dependents]]="Yes",1,0)</f>
        <v>1</v>
      </c>
      <c r="H2489">
        <v>29</v>
      </c>
      <c r="I2489" t="s">
        <v>14</v>
      </c>
      <c r="J2489" t="s">
        <v>15</v>
      </c>
      <c r="K2489" t="s">
        <v>16</v>
      </c>
      <c r="L2489" t="s">
        <v>13</v>
      </c>
      <c r="M2489" t="s">
        <v>27</v>
      </c>
      <c r="N2489">
        <v>35.65</v>
      </c>
      <c r="O2489">
        <v>1025.1500000000001</v>
      </c>
      <c r="P2489" t="s">
        <v>14</v>
      </c>
    </row>
    <row r="2490" spans="1:16" x14ac:dyDescent="0.25">
      <c r="A2490" t="s">
        <v>3341</v>
      </c>
      <c r="B2490" t="s">
        <v>19</v>
      </c>
      <c r="C2490">
        <v>0</v>
      </c>
      <c r="D2490" t="s">
        <v>14</v>
      </c>
      <c r="E2490">
        <f>IF(D2490="Yes",1,0)</f>
        <v>0</v>
      </c>
      <c r="F2490" t="s">
        <v>14</v>
      </c>
      <c r="G2490">
        <f>IF(Table1[[#This Row],[Dependents]]="Yes",1,0)</f>
        <v>0</v>
      </c>
      <c r="H2490">
        <v>22</v>
      </c>
      <c r="I2490" t="s">
        <v>13</v>
      </c>
      <c r="J2490" t="s">
        <v>15</v>
      </c>
      <c r="K2490" t="s">
        <v>16</v>
      </c>
      <c r="L2490" t="s">
        <v>14</v>
      </c>
      <c r="M2490" t="s">
        <v>27</v>
      </c>
      <c r="N2490">
        <v>65.05</v>
      </c>
      <c r="O2490">
        <v>1427.55</v>
      </c>
      <c r="P2490" t="s">
        <v>14</v>
      </c>
    </row>
    <row r="2491" spans="1:16" x14ac:dyDescent="0.25">
      <c r="A2491" t="s">
        <v>2513</v>
      </c>
      <c r="B2491" t="s">
        <v>12</v>
      </c>
      <c r="C2491">
        <v>0</v>
      </c>
      <c r="D2491" t="s">
        <v>14</v>
      </c>
      <c r="E2491">
        <f>IF(D2491="Yes",1,0)</f>
        <v>0</v>
      </c>
      <c r="F2491" t="s">
        <v>14</v>
      </c>
      <c r="G2491">
        <f>IF(Table1[[#This Row],[Dependents]]="Yes",1,0)</f>
        <v>0</v>
      </c>
      <c r="H2491">
        <v>26</v>
      </c>
      <c r="I2491" t="s">
        <v>13</v>
      </c>
      <c r="J2491" t="s">
        <v>23</v>
      </c>
      <c r="K2491" t="s">
        <v>16</v>
      </c>
      <c r="L2491" t="s">
        <v>13</v>
      </c>
      <c r="M2491" t="s">
        <v>21</v>
      </c>
      <c r="N2491">
        <v>88.8</v>
      </c>
      <c r="O2491">
        <v>2274.35</v>
      </c>
      <c r="P2491" t="s">
        <v>13</v>
      </c>
    </row>
    <row r="2492" spans="1:16" x14ac:dyDescent="0.25">
      <c r="A2492" t="s">
        <v>2514</v>
      </c>
      <c r="B2492" t="s">
        <v>12</v>
      </c>
      <c r="C2492">
        <v>0</v>
      </c>
      <c r="D2492" t="s">
        <v>13</v>
      </c>
      <c r="E2492">
        <f>IF(D2492="Yes",1,0)</f>
        <v>1</v>
      </c>
      <c r="F2492" t="s">
        <v>13</v>
      </c>
      <c r="G2492">
        <f>IF(Table1[[#This Row],[Dependents]]="Yes",1,0)</f>
        <v>1</v>
      </c>
      <c r="H2492">
        <v>30</v>
      </c>
      <c r="I2492" t="s">
        <v>13</v>
      </c>
      <c r="J2492" t="s">
        <v>14</v>
      </c>
      <c r="K2492" t="s">
        <v>30</v>
      </c>
      <c r="L2492" t="s">
        <v>13</v>
      </c>
      <c r="M2492" t="s">
        <v>27</v>
      </c>
      <c r="N2492">
        <v>25.1</v>
      </c>
      <c r="O2492">
        <v>789.55</v>
      </c>
      <c r="P2492" t="s">
        <v>14</v>
      </c>
    </row>
    <row r="2493" spans="1:16" x14ac:dyDescent="0.25">
      <c r="A2493" t="s">
        <v>2515</v>
      </c>
      <c r="B2493" t="s">
        <v>12</v>
      </c>
      <c r="C2493">
        <v>0</v>
      </c>
      <c r="D2493" t="s">
        <v>13</v>
      </c>
      <c r="E2493">
        <f>IF(D2493="Yes",1,0)</f>
        <v>1</v>
      </c>
      <c r="F2493" t="s">
        <v>14</v>
      </c>
      <c r="G2493">
        <f>IF(Table1[[#This Row],[Dependents]]="Yes",1,0)</f>
        <v>0</v>
      </c>
      <c r="H2493">
        <v>48</v>
      </c>
      <c r="I2493" t="s">
        <v>13</v>
      </c>
      <c r="J2493" t="s">
        <v>23</v>
      </c>
      <c r="K2493" t="s">
        <v>16</v>
      </c>
      <c r="L2493" t="s">
        <v>13</v>
      </c>
      <c r="M2493" t="s">
        <v>25</v>
      </c>
      <c r="N2493">
        <v>100.05</v>
      </c>
      <c r="O2493">
        <v>4834</v>
      </c>
      <c r="P2493" t="s">
        <v>14</v>
      </c>
    </row>
    <row r="2494" spans="1:16" x14ac:dyDescent="0.25">
      <c r="A2494" t="s">
        <v>2516</v>
      </c>
      <c r="B2494" t="s">
        <v>12</v>
      </c>
      <c r="C2494">
        <v>0</v>
      </c>
      <c r="D2494" t="s">
        <v>13</v>
      </c>
      <c r="E2494">
        <f>IF(D2494="Yes",1,0)</f>
        <v>1</v>
      </c>
      <c r="F2494" t="s">
        <v>13</v>
      </c>
      <c r="G2494">
        <f>IF(Table1[[#This Row],[Dependents]]="Yes",1,0)</f>
        <v>1</v>
      </c>
      <c r="H2494">
        <v>55</v>
      </c>
      <c r="I2494" t="s">
        <v>13</v>
      </c>
      <c r="J2494" t="s">
        <v>15</v>
      </c>
      <c r="K2494" t="s">
        <v>16</v>
      </c>
      <c r="L2494" t="s">
        <v>14</v>
      </c>
      <c r="M2494" t="s">
        <v>17</v>
      </c>
      <c r="N2494">
        <v>55.7</v>
      </c>
      <c r="O2494">
        <v>3131.8</v>
      </c>
      <c r="P2494" t="s">
        <v>14</v>
      </c>
    </row>
    <row r="2495" spans="1:16" x14ac:dyDescent="0.25">
      <c r="A2495" t="s">
        <v>3347</v>
      </c>
      <c r="B2495" t="s">
        <v>19</v>
      </c>
      <c r="C2495">
        <v>0</v>
      </c>
      <c r="D2495" t="s">
        <v>13</v>
      </c>
      <c r="E2495">
        <f>IF(D2495="Yes",1,0)</f>
        <v>1</v>
      </c>
      <c r="F2495" t="s">
        <v>13</v>
      </c>
      <c r="G2495">
        <f>IF(Table1[[#This Row],[Dependents]]="Yes",1,0)</f>
        <v>1</v>
      </c>
      <c r="H2495">
        <v>44</v>
      </c>
      <c r="I2495" t="s">
        <v>13</v>
      </c>
      <c r="J2495" t="s">
        <v>14</v>
      </c>
      <c r="K2495" t="s">
        <v>20</v>
      </c>
      <c r="L2495" t="s">
        <v>14</v>
      </c>
      <c r="M2495" t="s">
        <v>21</v>
      </c>
      <c r="N2495">
        <v>20</v>
      </c>
      <c r="O2495">
        <v>860.85</v>
      </c>
      <c r="P2495" t="s">
        <v>14</v>
      </c>
    </row>
    <row r="2496" spans="1:16" x14ac:dyDescent="0.25">
      <c r="A2496" t="s">
        <v>2518</v>
      </c>
      <c r="B2496" t="s">
        <v>12</v>
      </c>
      <c r="C2496">
        <v>0</v>
      </c>
      <c r="D2496" t="s">
        <v>13</v>
      </c>
      <c r="E2496">
        <f>IF(D2496="Yes",1,0)</f>
        <v>1</v>
      </c>
      <c r="F2496" t="s">
        <v>14</v>
      </c>
      <c r="G2496">
        <f>IF(Table1[[#This Row],[Dependents]]="Yes",1,0)</f>
        <v>0</v>
      </c>
      <c r="H2496">
        <v>31</v>
      </c>
      <c r="I2496" t="s">
        <v>13</v>
      </c>
      <c r="J2496" t="s">
        <v>23</v>
      </c>
      <c r="K2496" t="s">
        <v>16</v>
      </c>
      <c r="L2496" t="s">
        <v>13</v>
      </c>
      <c r="M2496" t="s">
        <v>21</v>
      </c>
      <c r="N2496">
        <v>83.85</v>
      </c>
      <c r="O2496">
        <v>2674.15</v>
      </c>
      <c r="P2496" t="s">
        <v>14</v>
      </c>
    </row>
    <row r="2497" spans="1:16" x14ac:dyDescent="0.25">
      <c r="A2497" t="s">
        <v>3348</v>
      </c>
      <c r="B2497" t="s">
        <v>19</v>
      </c>
      <c r="C2497">
        <v>1</v>
      </c>
      <c r="D2497" t="s">
        <v>13</v>
      </c>
      <c r="E2497">
        <f>IF(D2497="Yes",1,0)</f>
        <v>1</v>
      </c>
      <c r="F2497" t="s">
        <v>14</v>
      </c>
      <c r="G2497">
        <f>IF(Table1[[#This Row],[Dependents]]="Yes",1,0)</f>
        <v>0</v>
      </c>
      <c r="H2497">
        <v>71</v>
      </c>
      <c r="I2497" t="s">
        <v>13</v>
      </c>
      <c r="J2497" t="s">
        <v>15</v>
      </c>
      <c r="K2497" t="s">
        <v>20</v>
      </c>
      <c r="L2497" t="s">
        <v>13</v>
      </c>
      <c r="M2497" t="s">
        <v>21</v>
      </c>
      <c r="N2497">
        <v>71</v>
      </c>
      <c r="O2497">
        <v>5012.1000000000004</v>
      </c>
      <c r="P2497" t="s">
        <v>14</v>
      </c>
    </row>
    <row r="2498" spans="1:16" x14ac:dyDescent="0.25">
      <c r="A2498" t="s">
        <v>3350</v>
      </c>
      <c r="B2498" t="s">
        <v>19</v>
      </c>
      <c r="C2498">
        <v>1</v>
      </c>
      <c r="D2498" t="s">
        <v>14</v>
      </c>
      <c r="E2498">
        <f>IF(D2498="Yes",1,0)</f>
        <v>0</v>
      </c>
      <c r="F2498" t="s">
        <v>14</v>
      </c>
      <c r="G2498">
        <f>IF(Table1[[#This Row],[Dependents]]="Yes",1,0)</f>
        <v>0</v>
      </c>
      <c r="H2498">
        <v>26</v>
      </c>
      <c r="I2498" t="s">
        <v>13</v>
      </c>
      <c r="J2498" t="s">
        <v>23</v>
      </c>
      <c r="K2498" t="s">
        <v>16</v>
      </c>
      <c r="L2498" t="s">
        <v>13</v>
      </c>
      <c r="M2498" t="s">
        <v>17</v>
      </c>
      <c r="N2498">
        <v>93.6</v>
      </c>
      <c r="O2498">
        <v>2404.1</v>
      </c>
      <c r="P2498" t="s">
        <v>14</v>
      </c>
    </row>
    <row r="2499" spans="1:16" x14ac:dyDescent="0.25">
      <c r="A2499" t="s">
        <v>3352</v>
      </c>
      <c r="B2499" t="s">
        <v>19</v>
      </c>
      <c r="C2499">
        <v>0</v>
      </c>
      <c r="D2499" t="s">
        <v>14</v>
      </c>
      <c r="E2499">
        <f>IF(D2499="Yes",1,0)</f>
        <v>0</v>
      </c>
      <c r="F2499" t="s">
        <v>14</v>
      </c>
      <c r="G2499">
        <f>IF(Table1[[#This Row],[Dependents]]="Yes",1,0)</f>
        <v>0</v>
      </c>
      <c r="H2499">
        <v>13</v>
      </c>
      <c r="I2499" t="s">
        <v>13</v>
      </c>
      <c r="J2499" t="s">
        <v>15</v>
      </c>
      <c r="K2499" t="s">
        <v>16</v>
      </c>
      <c r="L2499" t="s">
        <v>13</v>
      </c>
      <c r="M2499" t="s">
        <v>27</v>
      </c>
      <c r="N2499">
        <v>50.55</v>
      </c>
      <c r="O2499">
        <v>610.75</v>
      </c>
      <c r="P2499" t="s">
        <v>14</v>
      </c>
    </row>
    <row r="2500" spans="1:16" x14ac:dyDescent="0.25">
      <c r="A2500" t="s">
        <v>2522</v>
      </c>
      <c r="B2500" t="s">
        <v>12</v>
      </c>
      <c r="C2500">
        <v>1</v>
      </c>
      <c r="D2500" t="s">
        <v>14</v>
      </c>
      <c r="E2500">
        <f>IF(D2500="Yes",1,0)</f>
        <v>0</v>
      </c>
      <c r="F2500" t="s">
        <v>14</v>
      </c>
      <c r="G2500">
        <f>IF(Table1[[#This Row],[Dependents]]="Yes",1,0)</f>
        <v>0</v>
      </c>
      <c r="H2500">
        <v>15</v>
      </c>
      <c r="I2500" t="s">
        <v>13</v>
      </c>
      <c r="J2500" t="s">
        <v>23</v>
      </c>
      <c r="K2500" t="s">
        <v>16</v>
      </c>
      <c r="L2500" t="s">
        <v>13</v>
      </c>
      <c r="M2500" t="s">
        <v>17</v>
      </c>
      <c r="N2500">
        <v>91.5</v>
      </c>
      <c r="O2500">
        <v>1400.3</v>
      </c>
      <c r="P2500" t="s">
        <v>14</v>
      </c>
    </row>
    <row r="2501" spans="1:16" x14ac:dyDescent="0.25">
      <c r="A2501" t="s">
        <v>3355</v>
      </c>
      <c r="B2501" t="s">
        <v>19</v>
      </c>
      <c r="C2501">
        <v>0</v>
      </c>
      <c r="D2501" t="s">
        <v>13</v>
      </c>
      <c r="E2501">
        <f>IF(D2501="Yes",1,0)</f>
        <v>1</v>
      </c>
      <c r="F2501" t="s">
        <v>13</v>
      </c>
      <c r="G2501">
        <f>IF(Table1[[#This Row],[Dependents]]="Yes",1,0)</f>
        <v>1</v>
      </c>
      <c r="H2501">
        <v>4</v>
      </c>
      <c r="I2501" t="s">
        <v>13</v>
      </c>
      <c r="J2501" t="s">
        <v>15</v>
      </c>
      <c r="K2501" t="s">
        <v>16</v>
      </c>
      <c r="L2501" t="s">
        <v>14</v>
      </c>
      <c r="M2501" t="s">
        <v>27</v>
      </c>
      <c r="N2501">
        <v>45.25</v>
      </c>
      <c r="O2501">
        <v>155.35</v>
      </c>
      <c r="P2501" t="s">
        <v>14</v>
      </c>
    </row>
    <row r="2502" spans="1:16" x14ac:dyDescent="0.25">
      <c r="A2502" t="s">
        <v>2524</v>
      </c>
      <c r="B2502" t="s">
        <v>12</v>
      </c>
      <c r="C2502">
        <v>0</v>
      </c>
      <c r="D2502" t="s">
        <v>14</v>
      </c>
      <c r="E2502">
        <f>IF(D2502="Yes",1,0)</f>
        <v>0</v>
      </c>
      <c r="F2502" t="s">
        <v>14</v>
      </c>
      <c r="G2502">
        <f>IF(Table1[[#This Row],[Dependents]]="Yes",1,0)</f>
        <v>0</v>
      </c>
      <c r="H2502">
        <v>35</v>
      </c>
      <c r="I2502" t="s">
        <v>13</v>
      </c>
      <c r="J2502" t="s">
        <v>14</v>
      </c>
      <c r="K2502" t="s">
        <v>20</v>
      </c>
      <c r="L2502" t="s">
        <v>14</v>
      </c>
      <c r="M2502" t="s">
        <v>27</v>
      </c>
      <c r="N2502">
        <v>21.1</v>
      </c>
      <c r="O2502">
        <v>741</v>
      </c>
      <c r="P2502" t="s">
        <v>14</v>
      </c>
    </row>
    <row r="2503" spans="1:16" x14ac:dyDescent="0.25">
      <c r="A2503" t="s">
        <v>2525</v>
      </c>
      <c r="B2503" t="s">
        <v>12</v>
      </c>
      <c r="C2503">
        <v>1</v>
      </c>
      <c r="D2503" t="s">
        <v>14</v>
      </c>
      <c r="E2503">
        <f>IF(D2503="Yes",1,0)</f>
        <v>0</v>
      </c>
      <c r="F2503" t="s">
        <v>14</v>
      </c>
      <c r="G2503">
        <f>IF(Table1[[#This Row],[Dependents]]="Yes",1,0)</f>
        <v>0</v>
      </c>
      <c r="H2503">
        <v>56</v>
      </c>
      <c r="I2503" t="s">
        <v>13</v>
      </c>
      <c r="J2503" t="s">
        <v>23</v>
      </c>
      <c r="K2503" t="s">
        <v>16</v>
      </c>
      <c r="L2503" t="s">
        <v>14</v>
      </c>
      <c r="M2503" t="s">
        <v>17</v>
      </c>
      <c r="N2503">
        <v>104.75</v>
      </c>
      <c r="O2503">
        <v>5841.35</v>
      </c>
      <c r="P2503" t="s">
        <v>14</v>
      </c>
    </row>
    <row r="2504" spans="1:16" x14ac:dyDescent="0.25">
      <c r="A2504" t="s">
        <v>2526</v>
      </c>
      <c r="B2504" t="s">
        <v>12</v>
      </c>
      <c r="C2504">
        <v>0</v>
      </c>
      <c r="D2504" t="s">
        <v>13</v>
      </c>
      <c r="E2504">
        <f>IF(D2504="Yes",1,0)</f>
        <v>1</v>
      </c>
      <c r="F2504" t="s">
        <v>13</v>
      </c>
      <c r="G2504">
        <f>IF(Table1[[#This Row],[Dependents]]="Yes",1,0)</f>
        <v>1</v>
      </c>
      <c r="H2504">
        <v>2</v>
      </c>
      <c r="I2504" t="s">
        <v>13</v>
      </c>
      <c r="J2504" t="s">
        <v>14</v>
      </c>
      <c r="K2504" t="s">
        <v>20</v>
      </c>
      <c r="L2504" t="s">
        <v>14</v>
      </c>
      <c r="M2504" t="s">
        <v>27</v>
      </c>
      <c r="N2504">
        <v>20.3</v>
      </c>
      <c r="O2504">
        <v>31.9</v>
      </c>
      <c r="P2504" t="s">
        <v>14</v>
      </c>
    </row>
    <row r="2505" spans="1:16" x14ac:dyDescent="0.25">
      <c r="A2505" t="s">
        <v>3356</v>
      </c>
      <c r="B2505" t="s">
        <v>19</v>
      </c>
      <c r="C2505">
        <v>0</v>
      </c>
      <c r="D2505" t="s">
        <v>13</v>
      </c>
      <c r="E2505">
        <f>IF(D2505="Yes",1,0)</f>
        <v>1</v>
      </c>
      <c r="F2505" t="s">
        <v>14</v>
      </c>
      <c r="G2505">
        <f>IF(Table1[[#This Row],[Dependents]]="Yes",1,0)</f>
        <v>0</v>
      </c>
      <c r="H2505">
        <v>72</v>
      </c>
      <c r="I2505" t="s">
        <v>13</v>
      </c>
      <c r="J2505" t="s">
        <v>23</v>
      </c>
      <c r="K2505" t="s">
        <v>30</v>
      </c>
      <c r="L2505" t="s">
        <v>13</v>
      </c>
      <c r="M2505" t="s">
        <v>25</v>
      </c>
      <c r="N2505">
        <v>108.95</v>
      </c>
      <c r="O2505">
        <v>7875</v>
      </c>
      <c r="P2505" t="s">
        <v>14</v>
      </c>
    </row>
    <row r="2506" spans="1:16" x14ac:dyDescent="0.25">
      <c r="A2506" t="s">
        <v>2528</v>
      </c>
      <c r="B2506" t="s">
        <v>12</v>
      </c>
      <c r="C2506">
        <v>0</v>
      </c>
      <c r="D2506" t="s">
        <v>14</v>
      </c>
      <c r="E2506">
        <f>IF(D2506="Yes",1,0)</f>
        <v>0</v>
      </c>
      <c r="F2506" t="s">
        <v>14</v>
      </c>
      <c r="G2506">
        <f>IF(Table1[[#This Row],[Dependents]]="Yes",1,0)</f>
        <v>0</v>
      </c>
      <c r="H2506">
        <v>23</v>
      </c>
      <c r="I2506" t="s">
        <v>13</v>
      </c>
      <c r="J2506" t="s">
        <v>15</v>
      </c>
      <c r="K2506" t="s">
        <v>20</v>
      </c>
      <c r="L2506" t="s">
        <v>13</v>
      </c>
      <c r="M2506" t="s">
        <v>17</v>
      </c>
      <c r="N2506">
        <v>78.55</v>
      </c>
      <c r="O2506">
        <v>1843.05</v>
      </c>
      <c r="P2506" t="s">
        <v>14</v>
      </c>
    </row>
    <row r="2507" spans="1:16" x14ac:dyDescent="0.25">
      <c r="A2507" t="s">
        <v>2529</v>
      </c>
      <c r="B2507" t="s">
        <v>12</v>
      </c>
      <c r="C2507">
        <v>0</v>
      </c>
      <c r="D2507" t="s">
        <v>14</v>
      </c>
      <c r="E2507">
        <f>IF(D2507="Yes",1,0)</f>
        <v>0</v>
      </c>
      <c r="F2507" t="s">
        <v>14</v>
      </c>
      <c r="G2507">
        <f>IF(Table1[[#This Row],[Dependents]]="Yes",1,0)</f>
        <v>0</v>
      </c>
      <c r="H2507">
        <v>4</v>
      </c>
      <c r="I2507" t="s">
        <v>13</v>
      </c>
      <c r="J2507" t="s">
        <v>15</v>
      </c>
      <c r="K2507" t="s">
        <v>16</v>
      </c>
      <c r="L2507" t="s">
        <v>13</v>
      </c>
      <c r="M2507" t="s">
        <v>27</v>
      </c>
      <c r="N2507">
        <v>45.3</v>
      </c>
      <c r="O2507">
        <v>196.95</v>
      </c>
      <c r="P2507" t="s">
        <v>13</v>
      </c>
    </row>
    <row r="2508" spans="1:16" x14ac:dyDescent="0.25">
      <c r="A2508" t="s">
        <v>3364</v>
      </c>
      <c r="B2508" t="s">
        <v>19</v>
      </c>
      <c r="C2508">
        <v>0</v>
      </c>
      <c r="D2508" t="s">
        <v>13</v>
      </c>
      <c r="E2508">
        <f>IF(D2508="Yes",1,0)</f>
        <v>1</v>
      </c>
      <c r="F2508" t="s">
        <v>14</v>
      </c>
      <c r="G2508">
        <f>IF(Table1[[#This Row],[Dependents]]="Yes",1,0)</f>
        <v>0</v>
      </c>
      <c r="H2508">
        <v>42</v>
      </c>
      <c r="I2508" t="s">
        <v>14</v>
      </c>
      <c r="J2508" t="s">
        <v>15</v>
      </c>
      <c r="K2508" t="s">
        <v>16</v>
      </c>
      <c r="L2508" t="s">
        <v>13</v>
      </c>
      <c r="M2508" t="s">
        <v>25</v>
      </c>
      <c r="N2508">
        <v>25.1</v>
      </c>
      <c r="O2508">
        <v>1097.1500000000001</v>
      </c>
      <c r="P2508" t="s">
        <v>14</v>
      </c>
    </row>
    <row r="2509" spans="1:16" x14ac:dyDescent="0.25">
      <c r="A2509" t="s">
        <v>3373</v>
      </c>
      <c r="B2509" t="s">
        <v>19</v>
      </c>
      <c r="C2509">
        <v>0</v>
      </c>
      <c r="D2509" t="s">
        <v>14</v>
      </c>
      <c r="E2509">
        <f>IF(D2509="Yes",1,0)</f>
        <v>0</v>
      </c>
      <c r="F2509" t="s">
        <v>14</v>
      </c>
      <c r="G2509">
        <f>IF(Table1[[#This Row],[Dependents]]="Yes",1,0)</f>
        <v>0</v>
      </c>
      <c r="H2509">
        <v>51</v>
      </c>
      <c r="I2509" t="s">
        <v>13</v>
      </c>
      <c r="J2509" t="s">
        <v>14</v>
      </c>
      <c r="K2509" t="s">
        <v>30</v>
      </c>
      <c r="L2509" t="s">
        <v>14</v>
      </c>
      <c r="M2509" t="s">
        <v>27</v>
      </c>
      <c r="N2509">
        <v>20.45</v>
      </c>
      <c r="O2509">
        <v>1042.6500000000001</v>
      </c>
      <c r="P2509" t="s">
        <v>14</v>
      </c>
    </row>
    <row r="2510" spans="1:16" x14ac:dyDescent="0.25">
      <c r="A2510" t="s">
        <v>2532</v>
      </c>
      <c r="B2510" t="s">
        <v>12</v>
      </c>
      <c r="C2510">
        <v>0</v>
      </c>
      <c r="D2510" t="s">
        <v>14</v>
      </c>
      <c r="E2510">
        <f>IF(D2510="Yes",1,0)</f>
        <v>0</v>
      </c>
      <c r="F2510" t="s">
        <v>14</v>
      </c>
      <c r="G2510">
        <f>IF(Table1[[#This Row],[Dependents]]="Yes",1,0)</f>
        <v>0</v>
      </c>
      <c r="H2510">
        <v>18</v>
      </c>
      <c r="I2510" t="s">
        <v>13</v>
      </c>
      <c r="J2510" t="s">
        <v>23</v>
      </c>
      <c r="K2510" t="s">
        <v>16</v>
      </c>
      <c r="L2510" t="s">
        <v>14</v>
      </c>
      <c r="M2510" t="s">
        <v>17</v>
      </c>
      <c r="N2510">
        <v>77.8</v>
      </c>
      <c r="O2510">
        <v>1358.6</v>
      </c>
      <c r="P2510" t="s">
        <v>14</v>
      </c>
    </row>
    <row r="2511" spans="1:16" x14ac:dyDescent="0.25">
      <c r="A2511" t="s">
        <v>2533</v>
      </c>
      <c r="B2511" t="s">
        <v>12</v>
      </c>
      <c r="C2511">
        <v>1</v>
      </c>
      <c r="D2511" t="s">
        <v>13</v>
      </c>
      <c r="E2511">
        <f>IF(D2511="Yes",1,0)</f>
        <v>1</v>
      </c>
      <c r="F2511" t="s">
        <v>14</v>
      </c>
      <c r="G2511">
        <f>IF(Table1[[#This Row],[Dependents]]="Yes",1,0)</f>
        <v>0</v>
      </c>
      <c r="H2511">
        <v>38</v>
      </c>
      <c r="I2511" t="s">
        <v>13</v>
      </c>
      <c r="J2511" t="s">
        <v>23</v>
      </c>
      <c r="K2511" t="s">
        <v>16</v>
      </c>
      <c r="L2511" t="s">
        <v>13</v>
      </c>
      <c r="M2511" t="s">
        <v>17</v>
      </c>
      <c r="N2511">
        <v>83.45</v>
      </c>
      <c r="O2511">
        <v>3147.15</v>
      </c>
      <c r="P2511" t="s">
        <v>14</v>
      </c>
    </row>
    <row r="2512" spans="1:16" x14ac:dyDescent="0.25">
      <c r="A2512" t="s">
        <v>3375</v>
      </c>
      <c r="B2512" t="s">
        <v>19</v>
      </c>
      <c r="C2512">
        <v>0</v>
      </c>
      <c r="D2512" t="s">
        <v>13</v>
      </c>
      <c r="E2512">
        <f>IF(D2512="Yes",1,0)</f>
        <v>1</v>
      </c>
      <c r="F2512" t="s">
        <v>13</v>
      </c>
      <c r="G2512">
        <f>IF(Table1[[#This Row],[Dependents]]="Yes",1,0)</f>
        <v>1</v>
      </c>
      <c r="H2512">
        <v>26</v>
      </c>
      <c r="I2512" t="s">
        <v>13</v>
      </c>
      <c r="J2512" t="s">
        <v>15</v>
      </c>
      <c r="K2512" t="s">
        <v>20</v>
      </c>
      <c r="L2512" t="s">
        <v>14</v>
      </c>
      <c r="M2512" t="s">
        <v>27</v>
      </c>
      <c r="N2512">
        <v>50.35</v>
      </c>
      <c r="O2512">
        <v>1285.8</v>
      </c>
      <c r="P2512" t="s">
        <v>14</v>
      </c>
    </row>
    <row r="2513" spans="1:16" x14ac:dyDescent="0.25">
      <c r="A2513" t="s">
        <v>2535</v>
      </c>
      <c r="B2513" t="s">
        <v>12</v>
      </c>
      <c r="C2513">
        <v>0</v>
      </c>
      <c r="D2513" t="s">
        <v>13</v>
      </c>
      <c r="E2513">
        <f>IF(D2513="Yes",1,0)</f>
        <v>1</v>
      </c>
      <c r="F2513" t="s">
        <v>13</v>
      </c>
      <c r="G2513">
        <f>IF(Table1[[#This Row],[Dependents]]="Yes",1,0)</f>
        <v>1</v>
      </c>
      <c r="H2513">
        <v>52</v>
      </c>
      <c r="I2513" t="s">
        <v>13</v>
      </c>
      <c r="J2513" t="s">
        <v>14</v>
      </c>
      <c r="K2513" t="s">
        <v>30</v>
      </c>
      <c r="L2513" t="s">
        <v>14</v>
      </c>
      <c r="M2513" t="s">
        <v>21</v>
      </c>
      <c r="N2513">
        <v>20.100000000000001</v>
      </c>
      <c r="O2513">
        <v>1078.75</v>
      </c>
      <c r="P2513" t="s">
        <v>14</v>
      </c>
    </row>
    <row r="2514" spans="1:16" x14ac:dyDescent="0.25">
      <c r="A2514" t="s">
        <v>3377</v>
      </c>
      <c r="B2514" t="s">
        <v>19</v>
      </c>
      <c r="C2514">
        <v>0</v>
      </c>
      <c r="D2514" t="s">
        <v>14</v>
      </c>
      <c r="E2514">
        <f>IF(D2514="Yes",1,0)</f>
        <v>0</v>
      </c>
      <c r="F2514" t="s">
        <v>13</v>
      </c>
      <c r="G2514">
        <f>IF(Table1[[#This Row],[Dependents]]="Yes",1,0)</f>
        <v>1</v>
      </c>
      <c r="H2514">
        <v>19</v>
      </c>
      <c r="I2514" t="s">
        <v>13</v>
      </c>
      <c r="J2514" t="s">
        <v>14</v>
      </c>
      <c r="K2514" t="s">
        <v>16</v>
      </c>
      <c r="L2514" t="s">
        <v>13</v>
      </c>
      <c r="M2514" t="s">
        <v>17</v>
      </c>
      <c r="N2514">
        <v>20</v>
      </c>
      <c r="O2514">
        <v>377.55</v>
      </c>
      <c r="P2514" t="s">
        <v>14</v>
      </c>
    </row>
    <row r="2515" spans="1:16" x14ac:dyDescent="0.25">
      <c r="A2515" t="s">
        <v>3379</v>
      </c>
      <c r="B2515" t="s">
        <v>19</v>
      </c>
      <c r="C2515">
        <v>1</v>
      </c>
      <c r="D2515" t="s">
        <v>14</v>
      </c>
      <c r="E2515">
        <f>IF(D2515="Yes",1,0)</f>
        <v>0</v>
      </c>
      <c r="F2515" t="s">
        <v>14</v>
      </c>
      <c r="G2515">
        <f>IF(Table1[[#This Row],[Dependents]]="Yes",1,0)</f>
        <v>0</v>
      </c>
      <c r="H2515">
        <v>18</v>
      </c>
      <c r="I2515" t="s">
        <v>13</v>
      </c>
      <c r="J2515" t="s">
        <v>15</v>
      </c>
      <c r="K2515" t="s">
        <v>16</v>
      </c>
      <c r="L2515" t="s">
        <v>13</v>
      </c>
      <c r="M2515" t="s">
        <v>25</v>
      </c>
      <c r="N2515">
        <v>58.4</v>
      </c>
      <c r="O2515">
        <v>964.9</v>
      </c>
      <c r="P2515" t="s">
        <v>14</v>
      </c>
    </row>
    <row r="2516" spans="1:16" x14ac:dyDescent="0.25">
      <c r="A2516" t="s">
        <v>3381</v>
      </c>
      <c r="B2516" t="s">
        <v>19</v>
      </c>
      <c r="C2516">
        <v>0</v>
      </c>
      <c r="D2516" t="s">
        <v>14</v>
      </c>
      <c r="E2516">
        <f>IF(D2516="Yes",1,0)</f>
        <v>0</v>
      </c>
      <c r="F2516" t="s">
        <v>14</v>
      </c>
      <c r="G2516">
        <f>IF(Table1[[#This Row],[Dependents]]="Yes",1,0)</f>
        <v>0</v>
      </c>
      <c r="H2516">
        <v>24</v>
      </c>
      <c r="I2516" t="s">
        <v>13</v>
      </c>
      <c r="J2516" t="s">
        <v>23</v>
      </c>
      <c r="K2516" t="s">
        <v>16</v>
      </c>
      <c r="L2516" t="s">
        <v>13</v>
      </c>
      <c r="M2516" t="s">
        <v>17</v>
      </c>
      <c r="N2516">
        <v>94.1</v>
      </c>
      <c r="O2516">
        <v>2322.85</v>
      </c>
      <c r="P2516" t="s">
        <v>14</v>
      </c>
    </row>
    <row r="2517" spans="1:16" x14ac:dyDescent="0.25">
      <c r="A2517" t="s">
        <v>2539</v>
      </c>
      <c r="B2517" t="s">
        <v>12</v>
      </c>
      <c r="C2517">
        <v>0</v>
      </c>
      <c r="D2517" t="s">
        <v>13</v>
      </c>
      <c r="E2517">
        <f>IF(D2517="Yes",1,0)</f>
        <v>1</v>
      </c>
      <c r="F2517" t="s">
        <v>13</v>
      </c>
      <c r="G2517">
        <f>IF(Table1[[#This Row],[Dependents]]="Yes",1,0)</f>
        <v>1</v>
      </c>
      <c r="H2517">
        <v>9</v>
      </c>
      <c r="I2517" t="s">
        <v>13</v>
      </c>
      <c r="J2517" t="s">
        <v>23</v>
      </c>
      <c r="K2517" t="s">
        <v>16</v>
      </c>
      <c r="L2517" t="s">
        <v>13</v>
      </c>
      <c r="M2517" t="s">
        <v>21</v>
      </c>
      <c r="N2517">
        <v>85.35</v>
      </c>
      <c r="O2517">
        <v>754.65</v>
      </c>
      <c r="P2517" t="s">
        <v>13</v>
      </c>
    </row>
    <row r="2518" spans="1:16" x14ac:dyDescent="0.25">
      <c r="A2518" t="s">
        <v>3387</v>
      </c>
      <c r="B2518" t="s">
        <v>19</v>
      </c>
      <c r="C2518">
        <v>0</v>
      </c>
      <c r="D2518" t="s">
        <v>13</v>
      </c>
      <c r="E2518">
        <f>IF(D2518="Yes",1,0)</f>
        <v>1</v>
      </c>
      <c r="F2518" t="s">
        <v>14</v>
      </c>
      <c r="G2518">
        <f>IF(Table1[[#This Row],[Dependents]]="Yes",1,0)</f>
        <v>0</v>
      </c>
      <c r="H2518">
        <v>31</v>
      </c>
      <c r="I2518" t="s">
        <v>13</v>
      </c>
      <c r="J2518" t="s">
        <v>15</v>
      </c>
      <c r="K2518" t="s">
        <v>16</v>
      </c>
      <c r="L2518" t="s">
        <v>13</v>
      </c>
      <c r="M2518" t="s">
        <v>25</v>
      </c>
      <c r="N2518">
        <v>66.400000000000006</v>
      </c>
      <c r="O2518">
        <v>2019.8</v>
      </c>
      <c r="P2518" t="s">
        <v>14</v>
      </c>
    </row>
    <row r="2519" spans="1:16" x14ac:dyDescent="0.25">
      <c r="A2519" t="s">
        <v>2541</v>
      </c>
      <c r="B2519" t="s">
        <v>12</v>
      </c>
      <c r="C2519">
        <v>1</v>
      </c>
      <c r="D2519" t="s">
        <v>13</v>
      </c>
      <c r="E2519">
        <f>IF(D2519="Yes",1,0)</f>
        <v>1</v>
      </c>
      <c r="F2519" t="s">
        <v>14</v>
      </c>
      <c r="G2519">
        <f>IF(Table1[[#This Row],[Dependents]]="Yes",1,0)</f>
        <v>0</v>
      </c>
      <c r="H2519">
        <v>2</v>
      </c>
      <c r="I2519" t="s">
        <v>13</v>
      </c>
      <c r="J2519" t="s">
        <v>23</v>
      </c>
      <c r="K2519" t="s">
        <v>16</v>
      </c>
      <c r="L2519" t="s">
        <v>13</v>
      </c>
      <c r="M2519" t="s">
        <v>17</v>
      </c>
      <c r="N2519">
        <v>69.3</v>
      </c>
      <c r="O2519">
        <v>153.80000000000001</v>
      </c>
      <c r="P2519" t="s">
        <v>14</v>
      </c>
    </row>
    <row r="2520" spans="1:16" x14ac:dyDescent="0.25">
      <c r="A2520" t="s">
        <v>3389</v>
      </c>
      <c r="B2520" t="s">
        <v>19</v>
      </c>
      <c r="C2520">
        <v>0</v>
      </c>
      <c r="D2520" t="s">
        <v>14</v>
      </c>
      <c r="E2520">
        <f>IF(D2520="Yes",1,0)</f>
        <v>0</v>
      </c>
      <c r="F2520" t="s">
        <v>13</v>
      </c>
      <c r="G2520">
        <f>IF(Table1[[#This Row],[Dependents]]="Yes",1,0)</f>
        <v>1</v>
      </c>
      <c r="H2520">
        <v>52</v>
      </c>
      <c r="I2520" t="s">
        <v>13</v>
      </c>
      <c r="J2520" t="s">
        <v>14</v>
      </c>
      <c r="K2520" t="s">
        <v>30</v>
      </c>
      <c r="L2520" t="s">
        <v>14</v>
      </c>
      <c r="M2520" t="s">
        <v>25</v>
      </c>
      <c r="N2520">
        <v>25.6</v>
      </c>
      <c r="O2520">
        <v>1334.5</v>
      </c>
      <c r="P2520" t="s">
        <v>14</v>
      </c>
    </row>
    <row r="2521" spans="1:16" x14ac:dyDescent="0.25">
      <c r="A2521" t="s">
        <v>2543</v>
      </c>
      <c r="B2521" t="s">
        <v>12</v>
      </c>
      <c r="C2521">
        <v>0</v>
      </c>
      <c r="D2521" t="s">
        <v>14</v>
      </c>
      <c r="E2521">
        <f>IF(D2521="Yes",1,0)</f>
        <v>0</v>
      </c>
      <c r="F2521" t="s">
        <v>14</v>
      </c>
      <c r="G2521">
        <f>IF(Table1[[#This Row],[Dependents]]="Yes",1,0)</f>
        <v>0</v>
      </c>
      <c r="H2521">
        <v>1</v>
      </c>
      <c r="I2521" t="s">
        <v>13</v>
      </c>
      <c r="J2521" t="s">
        <v>14</v>
      </c>
      <c r="K2521" t="s">
        <v>16</v>
      </c>
      <c r="L2521" t="s">
        <v>14</v>
      </c>
      <c r="M2521" t="s">
        <v>27</v>
      </c>
      <c r="N2521">
        <v>20.9</v>
      </c>
      <c r="O2521">
        <v>20.9</v>
      </c>
      <c r="P2521" t="s">
        <v>13</v>
      </c>
    </row>
    <row r="2522" spans="1:16" x14ac:dyDescent="0.25">
      <c r="A2522" t="s">
        <v>3390</v>
      </c>
      <c r="B2522" t="s">
        <v>19</v>
      </c>
      <c r="C2522">
        <v>0</v>
      </c>
      <c r="D2522" t="s">
        <v>13</v>
      </c>
      <c r="E2522">
        <f>IF(D2522="Yes",1,0)</f>
        <v>1</v>
      </c>
      <c r="F2522" t="s">
        <v>13</v>
      </c>
      <c r="G2522">
        <f>IF(Table1[[#This Row],[Dependents]]="Yes",1,0)</f>
        <v>1</v>
      </c>
      <c r="H2522">
        <v>13</v>
      </c>
      <c r="I2522" t="s">
        <v>13</v>
      </c>
      <c r="J2522" t="s">
        <v>14</v>
      </c>
      <c r="K2522" t="s">
        <v>16</v>
      </c>
      <c r="L2522" t="s">
        <v>13</v>
      </c>
      <c r="M2522" t="s">
        <v>27</v>
      </c>
      <c r="N2522">
        <v>19.850000000000001</v>
      </c>
      <c r="O2522">
        <v>252</v>
      </c>
      <c r="P2522" t="s">
        <v>14</v>
      </c>
    </row>
    <row r="2523" spans="1:16" x14ac:dyDescent="0.25">
      <c r="A2523" t="s">
        <v>3393</v>
      </c>
      <c r="B2523" t="s">
        <v>19</v>
      </c>
      <c r="C2523">
        <v>0</v>
      </c>
      <c r="D2523" t="s">
        <v>13</v>
      </c>
      <c r="E2523">
        <f>IF(D2523="Yes",1,0)</f>
        <v>1</v>
      </c>
      <c r="F2523" t="s">
        <v>14</v>
      </c>
      <c r="G2523">
        <f>IF(Table1[[#This Row],[Dependents]]="Yes",1,0)</f>
        <v>0</v>
      </c>
      <c r="H2523">
        <v>72</v>
      </c>
      <c r="I2523" t="s">
        <v>13</v>
      </c>
      <c r="J2523" t="s">
        <v>23</v>
      </c>
      <c r="K2523" t="s">
        <v>16</v>
      </c>
      <c r="L2523" t="s">
        <v>13</v>
      </c>
      <c r="M2523" t="s">
        <v>17</v>
      </c>
      <c r="N2523">
        <v>94.65</v>
      </c>
      <c r="O2523">
        <v>6747.35</v>
      </c>
      <c r="P2523" t="s">
        <v>14</v>
      </c>
    </row>
    <row r="2524" spans="1:16" x14ac:dyDescent="0.25">
      <c r="A2524" t="s">
        <v>3396</v>
      </c>
      <c r="B2524" t="s">
        <v>19</v>
      </c>
      <c r="C2524">
        <v>1</v>
      </c>
      <c r="D2524" t="s">
        <v>14</v>
      </c>
      <c r="E2524">
        <f>IF(D2524="Yes",1,0)</f>
        <v>0</v>
      </c>
      <c r="F2524" t="s">
        <v>14</v>
      </c>
      <c r="G2524">
        <f>IF(Table1[[#This Row],[Dependents]]="Yes",1,0)</f>
        <v>0</v>
      </c>
      <c r="H2524">
        <v>21</v>
      </c>
      <c r="I2524" t="s">
        <v>13</v>
      </c>
      <c r="J2524" t="s">
        <v>23</v>
      </c>
      <c r="K2524" t="s">
        <v>16</v>
      </c>
      <c r="L2524" t="s">
        <v>13</v>
      </c>
      <c r="M2524" t="s">
        <v>17</v>
      </c>
      <c r="N2524">
        <v>104.35</v>
      </c>
      <c r="O2524">
        <v>2271.85</v>
      </c>
      <c r="P2524" t="s">
        <v>14</v>
      </c>
    </row>
    <row r="2525" spans="1:16" x14ac:dyDescent="0.25">
      <c r="A2525" t="s">
        <v>3397</v>
      </c>
      <c r="B2525" t="s">
        <v>19</v>
      </c>
      <c r="C2525">
        <v>1</v>
      </c>
      <c r="D2525" t="s">
        <v>14</v>
      </c>
      <c r="E2525">
        <f>IF(D2525="Yes",1,0)</f>
        <v>0</v>
      </c>
      <c r="F2525" t="s">
        <v>14</v>
      </c>
      <c r="G2525">
        <f>IF(Table1[[#This Row],[Dependents]]="Yes",1,0)</f>
        <v>0</v>
      </c>
      <c r="H2525">
        <v>54</v>
      </c>
      <c r="I2525" t="s">
        <v>14</v>
      </c>
      <c r="J2525" t="s">
        <v>15</v>
      </c>
      <c r="K2525" t="s">
        <v>20</v>
      </c>
      <c r="L2525" t="s">
        <v>13</v>
      </c>
      <c r="M2525" t="s">
        <v>17</v>
      </c>
      <c r="N2525">
        <v>55.45</v>
      </c>
      <c r="O2525">
        <v>2966.95</v>
      </c>
      <c r="P2525" t="s">
        <v>14</v>
      </c>
    </row>
    <row r="2526" spans="1:16" x14ac:dyDescent="0.25">
      <c r="A2526" t="s">
        <v>3399</v>
      </c>
      <c r="B2526" t="s">
        <v>19</v>
      </c>
      <c r="C2526">
        <v>0</v>
      </c>
      <c r="D2526" t="s">
        <v>14</v>
      </c>
      <c r="E2526">
        <f>IF(D2526="Yes",1,0)</f>
        <v>0</v>
      </c>
      <c r="F2526" t="s">
        <v>14</v>
      </c>
      <c r="G2526">
        <f>IF(Table1[[#This Row],[Dependents]]="Yes",1,0)</f>
        <v>0</v>
      </c>
      <c r="H2526">
        <v>1</v>
      </c>
      <c r="I2526" t="s">
        <v>13</v>
      </c>
      <c r="J2526" t="s">
        <v>15</v>
      </c>
      <c r="K2526" t="s">
        <v>16</v>
      </c>
      <c r="L2526" t="s">
        <v>14</v>
      </c>
      <c r="M2526" t="s">
        <v>17</v>
      </c>
      <c r="N2526">
        <v>61.15</v>
      </c>
      <c r="O2526">
        <v>61.15</v>
      </c>
      <c r="P2526" t="s">
        <v>14</v>
      </c>
    </row>
    <row r="2527" spans="1:16" x14ac:dyDescent="0.25">
      <c r="A2527" t="s">
        <v>3400</v>
      </c>
      <c r="B2527" t="s">
        <v>19</v>
      </c>
      <c r="C2527">
        <v>0</v>
      </c>
      <c r="D2527" t="s">
        <v>14</v>
      </c>
      <c r="E2527">
        <f>IF(D2527="Yes",1,0)</f>
        <v>0</v>
      </c>
      <c r="F2527" t="s">
        <v>14</v>
      </c>
      <c r="G2527">
        <f>IF(Table1[[#This Row],[Dependents]]="Yes",1,0)</f>
        <v>0</v>
      </c>
      <c r="H2527">
        <v>6</v>
      </c>
      <c r="I2527" t="s">
        <v>13</v>
      </c>
      <c r="J2527" t="s">
        <v>23</v>
      </c>
      <c r="K2527" t="s">
        <v>16</v>
      </c>
      <c r="L2527" t="s">
        <v>13</v>
      </c>
      <c r="M2527" t="s">
        <v>17</v>
      </c>
      <c r="N2527">
        <v>78.95</v>
      </c>
      <c r="O2527">
        <v>494.95</v>
      </c>
      <c r="P2527" t="s">
        <v>14</v>
      </c>
    </row>
    <row r="2528" spans="1:16" x14ac:dyDescent="0.25">
      <c r="A2528" t="s">
        <v>2550</v>
      </c>
      <c r="B2528" t="s">
        <v>12</v>
      </c>
      <c r="C2528">
        <v>0</v>
      </c>
      <c r="D2528" t="s">
        <v>14</v>
      </c>
      <c r="E2528">
        <f>IF(D2528="Yes",1,0)</f>
        <v>0</v>
      </c>
      <c r="F2528" t="s">
        <v>14</v>
      </c>
      <c r="G2528">
        <f>IF(Table1[[#This Row],[Dependents]]="Yes",1,0)</f>
        <v>0</v>
      </c>
      <c r="H2528">
        <v>8</v>
      </c>
      <c r="I2528" t="s">
        <v>13</v>
      </c>
      <c r="J2528" t="s">
        <v>23</v>
      </c>
      <c r="K2528" t="s">
        <v>16</v>
      </c>
      <c r="L2528" t="s">
        <v>13</v>
      </c>
      <c r="M2528" t="s">
        <v>17</v>
      </c>
      <c r="N2528">
        <v>75.25</v>
      </c>
      <c r="O2528">
        <v>576.70000000000005</v>
      </c>
      <c r="P2528" t="s">
        <v>14</v>
      </c>
    </row>
    <row r="2529" spans="1:16" x14ac:dyDescent="0.25">
      <c r="A2529" t="s">
        <v>3405</v>
      </c>
      <c r="B2529" t="s">
        <v>19</v>
      </c>
      <c r="C2529">
        <v>0</v>
      </c>
      <c r="D2529" t="s">
        <v>14</v>
      </c>
      <c r="E2529">
        <f>IF(D2529="Yes",1,0)</f>
        <v>0</v>
      </c>
      <c r="F2529" t="s">
        <v>14</v>
      </c>
      <c r="G2529">
        <f>IF(Table1[[#This Row],[Dependents]]="Yes",1,0)</f>
        <v>0</v>
      </c>
      <c r="H2529">
        <v>32</v>
      </c>
      <c r="I2529" t="s">
        <v>13</v>
      </c>
      <c r="J2529" t="s">
        <v>14</v>
      </c>
      <c r="K2529" t="s">
        <v>20</v>
      </c>
      <c r="L2529" t="s">
        <v>14</v>
      </c>
      <c r="M2529" t="s">
        <v>27</v>
      </c>
      <c r="N2529">
        <v>19.8</v>
      </c>
      <c r="O2529">
        <v>607.70000000000005</v>
      </c>
      <c r="P2529" t="s">
        <v>14</v>
      </c>
    </row>
    <row r="2530" spans="1:16" x14ac:dyDescent="0.25">
      <c r="A2530" t="s">
        <v>3407</v>
      </c>
      <c r="B2530" t="s">
        <v>19</v>
      </c>
      <c r="C2530">
        <v>0</v>
      </c>
      <c r="D2530" t="s">
        <v>13</v>
      </c>
      <c r="E2530">
        <f>IF(D2530="Yes",1,0)</f>
        <v>1</v>
      </c>
      <c r="F2530" t="s">
        <v>14</v>
      </c>
      <c r="G2530">
        <f>IF(Table1[[#This Row],[Dependents]]="Yes",1,0)</f>
        <v>0</v>
      </c>
      <c r="H2530">
        <v>38</v>
      </c>
      <c r="I2530" t="s">
        <v>13</v>
      </c>
      <c r="J2530" t="s">
        <v>23</v>
      </c>
      <c r="K2530" t="s">
        <v>20</v>
      </c>
      <c r="L2530" t="s">
        <v>13</v>
      </c>
      <c r="M2530" t="s">
        <v>17</v>
      </c>
      <c r="N2530">
        <v>110.7</v>
      </c>
      <c r="O2530">
        <v>4428.6000000000004</v>
      </c>
      <c r="P2530" t="s">
        <v>14</v>
      </c>
    </row>
    <row r="2531" spans="1:16" x14ac:dyDescent="0.25">
      <c r="A2531" t="s">
        <v>3410</v>
      </c>
      <c r="B2531" t="s">
        <v>19</v>
      </c>
      <c r="C2531">
        <v>1</v>
      </c>
      <c r="D2531" t="s">
        <v>14</v>
      </c>
      <c r="E2531">
        <f>IF(D2531="Yes",1,0)</f>
        <v>0</v>
      </c>
      <c r="F2531" t="s">
        <v>14</v>
      </c>
      <c r="G2531">
        <f>IF(Table1[[#This Row],[Dependents]]="Yes",1,0)</f>
        <v>0</v>
      </c>
      <c r="H2531">
        <v>64</v>
      </c>
      <c r="I2531" t="s">
        <v>13</v>
      </c>
      <c r="J2531" t="s">
        <v>23</v>
      </c>
      <c r="K2531" t="s">
        <v>20</v>
      </c>
      <c r="L2531" t="s">
        <v>14</v>
      </c>
      <c r="M2531" t="s">
        <v>17</v>
      </c>
      <c r="N2531">
        <v>102.1</v>
      </c>
      <c r="O2531">
        <v>6688.1</v>
      </c>
      <c r="P2531" t="s">
        <v>14</v>
      </c>
    </row>
    <row r="2532" spans="1:16" x14ac:dyDescent="0.25">
      <c r="A2532" t="s">
        <v>3415</v>
      </c>
      <c r="B2532" t="s">
        <v>19</v>
      </c>
      <c r="C2532">
        <v>1</v>
      </c>
      <c r="D2532" t="s">
        <v>14</v>
      </c>
      <c r="E2532">
        <f>IF(D2532="Yes",1,0)</f>
        <v>0</v>
      </c>
      <c r="F2532" t="s">
        <v>14</v>
      </c>
      <c r="G2532">
        <f>IF(Table1[[#This Row],[Dependents]]="Yes",1,0)</f>
        <v>0</v>
      </c>
      <c r="H2532">
        <v>31</v>
      </c>
      <c r="I2532" t="s">
        <v>13</v>
      </c>
      <c r="J2532" t="s">
        <v>23</v>
      </c>
      <c r="K2532" t="s">
        <v>16</v>
      </c>
      <c r="L2532" t="s">
        <v>13</v>
      </c>
      <c r="M2532" t="s">
        <v>21</v>
      </c>
      <c r="N2532">
        <v>96.6</v>
      </c>
      <c r="O2532">
        <v>2877.95</v>
      </c>
      <c r="P2532" t="s">
        <v>14</v>
      </c>
    </row>
    <row r="2533" spans="1:16" x14ac:dyDescent="0.25">
      <c r="A2533" t="s">
        <v>2555</v>
      </c>
      <c r="B2533" t="s">
        <v>12</v>
      </c>
      <c r="C2533">
        <v>0</v>
      </c>
      <c r="D2533" t="s">
        <v>13</v>
      </c>
      <c r="E2533">
        <f>IF(D2533="Yes",1,0)</f>
        <v>1</v>
      </c>
      <c r="F2533" t="s">
        <v>14</v>
      </c>
      <c r="G2533">
        <f>IF(Table1[[#This Row],[Dependents]]="Yes",1,0)</f>
        <v>0</v>
      </c>
      <c r="H2533">
        <v>16</v>
      </c>
      <c r="I2533" t="s">
        <v>13</v>
      </c>
      <c r="J2533" t="s">
        <v>14</v>
      </c>
      <c r="K2533" t="s">
        <v>16</v>
      </c>
      <c r="L2533" t="s">
        <v>14</v>
      </c>
      <c r="M2533" t="s">
        <v>27</v>
      </c>
      <c r="N2533">
        <v>19.600000000000001</v>
      </c>
      <c r="O2533">
        <v>314.45</v>
      </c>
      <c r="P2533" t="s">
        <v>14</v>
      </c>
    </row>
    <row r="2534" spans="1:16" x14ac:dyDescent="0.25">
      <c r="A2534" t="s">
        <v>2556</v>
      </c>
      <c r="B2534" t="s">
        <v>12</v>
      </c>
      <c r="C2534">
        <v>0</v>
      </c>
      <c r="D2534" t="s">
        <v>13</v>
      </c>
      <c r="E2534">
        <f>IF(D2534="Yes",1,0)</f>
        <v>1</v>
      </c>
      <c r="F2534" t="s">
        <v>13</v>
      </c>
      <c r="G2534">
        <f>IF(Table1[[#This Row],[Dependents]]="Yes",1,0)</f>
        <v>1</v>
      </c>
      <c r="H2534">
        <v>57</v>
      </c>
      <c r="I2534" t="s">
        <v>13</v>
      </c>
      <c r="J2534" t="s">
        <v>15</v>
      </c>
      <c r="K2534" t="s">
        <v>20</v>
      </c>
      <c r="L2534" t="s">
        <v>14</v>
      </c>
      <c r="M2534" t="s">
        <v>17</v>
      </c>
      <c r="N2534">
        <v>53.45</v>
      </c>
      <c r="O2534">
        <v>3053</v>
      </c>
      <c r="P2534" t="s">
        <v>14</v>
      </c>
    </row>
    <row r="2535" spans="1:16" x14ac:dyDescent="0.25">
      <c r="A2535" t="s">
        <v>3416</v>
      </c>
      <c r="B2535" t="s">
        <v>19</v>
      </c>
      <c r="C2535">
        <v>0</v>
      </c>
      <c r="D2535" t="s">
        <v>13</v>
      </c>
      <c r="E2535">
        <f>IF(D2535="Yes",1,0)</f>
        <v>1</v>
      </c>
      <c r="F2535" t="s">
        <v>13</v>
      </c>
      <c r="G2535">
        <f>IF(Table1[[#This Row],[Dependents]]="Yes",1,0)</f>
        <v>1</v>
      </c>
      <c r="H2535">
        <v>19</v>
      </c>
      <c r="I2535" t="s">
        <v>13</v>
      </c>
      <c r="J2535" t="s">
        <v>14</v>
      </c>
      <c r="K2535" t="s">
        <v>20</v>
      </c>
      <c r="L2535" t="s">
        <v>14</v>
      </c>
      <c r="M2535" t="s">
        <v>27</v>
      </c>
      <c r="N2535">
        <v>19.899999999999999</v>
      </c>
      <c r="O2535">
        <v>357.7</v>
      </c>
      <c r="P2535" t="s">
        <v>14</v>
      </c>
    </row>
    <row r="2536" spans="1:16" x14ac:dyDescent="0.25">
      <c r="A2536" t="s">
        <v>2558</v>
      </c>
      <c r="B2536" t="s">
        <v>12</v>
      </c>
      <c r="C2536">
        <v>1</v>
      </c>
      <c r="D2536" t="s">
        <v>13</v>
      </c>
      <c r="E2536">
        <f>IF(D2536="Yes",1,0)</f>
        <v>1</v>
      </c>
      <c r="F2536" t="s">
        <v>14</v>
      </c>
      <c r="G2536">
        <f>IF(Table1[[#This Row],[Dependents]]="Yes",1,0)</f>
        <v>0</v>
      </c>
      <c r="H2536">
        <v>50</v>
      </c>
      <c r="I2536" t="s">
        <v>13</v>
      </c>
      <c r="J2536" t="s">
        <v>23</v>
      </c>
      <c r="K2536" t="s">
        <v>16</v>
      </c>
      <c r="L2536" t="s">
        <v>13</v>
      </c>
      <c r="M2536" t="s">
        <v>17</v>
      </c>
      <c r="N2536">
        <v>95.05</v>
      </c>
      <c r="O2536">
        <v>4888.7</v>
      </c>
      <c r="P2536" t="s">
        <v>13</v>
      </c>
    </row>
    <row r="2537" spans="1:16" x14ac:dyDescent="0.25">
      <c r="A2537" t="s">
        <v>3418</v>
      </c>
      <c r="B2537" t="s">
        <v>19</v>
      </c>
      <c r="C2537">
        <v>0</v>
      </c>
      <c r="D2537" t="s">
        <v>14</v>
      </c>
      <c r="E2537">
        <f>IF(D2537="Yes",1,0)</f>
        <v>0</v>
      </c>
      <c r="F2537" t="s">
        <v>14</v>
      </c>
      <c r="G2537">
        <f>IF(Table1[[#This Row],[Dependents]]="Yes",1,0)</f>
        <v>0</v>
      </c>
      <c r="H2537">
        <v>44</v>
      </c>
      <c r="I2537" t="s">
        <v>13</v>
      </c>
      <c r="J2537" t="s">
        <v>15</v>
      </c>
      <c r="K2537" t="s">
        <v>20</v>
      </c>
      <c r="L2537" t="s">
        <v>13</v>
      </c>
      <c r="M2537" t="s">
        <v>21</v>
      </c>
      <c r="N2537">
        <v>85.25</v>
      </c>
      <c r="O2537">
        <v>3704.15</v>
      </c>
      <c r="P2537" t="s">
        <v>14</v>
      </c>
    </row>
    <row r="2538" spans="1:16" x14ac:dyDescent="0.25">
      <c r="A2538" t="s">
        <v>3422</v>
      </c>
      <c r="B2538" t="s">
        <v>19</v>
      </c>
      <c r="C2538">
        <v>0</v>
      </c>
      <c r="D2538" t="s">
        <v>13</v>
      </c>
      <c r="E2538">
        <f>IF(D2538="Yes",1,0)</f>
        <v>1</v>
      </c>
      <c r="F2538" t="s">
        <v>14</v>
      </c>
      <c r="G2538">
        <f>IF(Table1[[#This Row],[Dependents]]="Yes",1,0)</f>
        <v>0</v>
      </c>
      <c r="H2538">
        <v>56</v>
      </c>
      <c r="I2538" t="s">
        <v>13</v>
      </c>
      <c r="J2538" t="s">
        <v>15</v>
      </c>
      <c r="K2538" t="s">
        <v>30</v>
      </c>
      <c r="L2538" t="s">
        <v>14</v>
      </c>
      <c r="M2538" t="s">
        <v>25</v>
      </c>
      <c r="N2538">
        <v>59.5</v>
      </c>
      <c r="O2538">
        <v>3389.25</v>
      </c>
      <c r="P2538" t="s">
        <v>14</v>
      </c>
    </row>
    <row r="2539" spans="1:16" x14ac:dyDescent="0.25">
      <c r="A2539" t="s">
        <v>2561</v>
      </c>
      <c r="B2539" t="s">
        <v>12</v>
      </c>
      <c r="C2539">
        <v>0</v>
      </c>
      <c r="D2539" t="s">
        <v>14</v>
      </c>
      <c r="E2539">
        <f>IF(D2539="Yes",1,0)</f>
        <v>0</v>
      </c>
      <c r="F2539" t="s">
        <v>14</v>
      </c>
      <c r="G2539">
        <f>IF(Table1[[#This Row],[Dependents]]="Yes",1,0)</f>
        <v>0</v>
      </c>
      <c r="H2539">
        <v>16</v>
      </c>
      <c r="I2539" t="s">
        <v>13</v>
      </c>
      <c r="J2539" t="s">
        <v>14</v>
      </c>
      <c r="K2539" t="s">
        <v>20</v>
      </c>
      <c r="L2539" t="s">
        <v>14</v>
      </c>
      <c r="M2539" t="s">
        <v>25</v>
      </c>
      <c r="N2539">
        <v>19.350000000000001</v>
      </c>
      <c r="O2539">
        <v>295.55</v>
      </c>
      <c r="P2539" t="s">
        <v>14</v>
      </c>
    </row>
    <row r="2540" spans="1:16" x14ac:dyDescent="0.25">
      <c r="A2540" t="s">
        <v>2562</v>
      </c>
      <c r="B2540" t="s">
        <v>12</v>
      </c>
      <c r="C2540">
        <v>0</v>
      </c>
      <c r="D2540" t="s">
        <v>14</v>
      </c>
      <c r="E2540">
        <f>IF(D2540="Yes",1,0)</f>
        <v>0</v>
      </c>
      <c r="F2540" t="s">
        <v>14</v>
      </c>
      <c r="G2540">
        <f>IF(Table1[[#This Row],[Dependents]]="Yes",1,0)</f>
        <v>0</v>
      </c>
      <c r="H2540">
        <v>15</v>
      </c>
      <c r="I2540" t="s">
        <v>13</v>
      </c>
      <c r="J2540" t="s">
        <v>15</v>
      </c>
      <c r="K2540" t="s">
        <v>16</v>
      </c>
      <c r="L2540" t="s">
        <v>13</v>
      </c>
      <c r="M2540" t="s">
        <v>17</v>
      </c>
      <c r="N2540">
        <v>59.45</v>
      </c>
      <c r="O2540">
        <v>892.65</v>
      </c>
      <c r="P2540" t="s">
        <v>13</v>
      </c>
    </row>
    <row r="2541" spans="1:16" x14ac:dyDescent="0.25">
      <c r="A2541" t="s">
        <v>2563</v>
      </c>
      <c r="B2541" t="s">
        <v>12</v>
      </c>
      <c r="C2541">
        <v>0</v>
      </c>
      <c r="D2541" t="s">
        <v>14</v>
      </c>
      <c r="E2541">
        <f>IF(D2541="Yes",1,0)</f>
        <v>0</v>
      </c>
      <c r="F2541" t="s">
        <v>14</v>
      </c>
      <c r="G2541">
        <f>IF(Table1[[#This Row],[Dependents]]="Yes",1,0)</f>
        <v>0</v>
      </c>
      <c r="H2541">
        <v>10</v>
      </c>
      <c r="I2541" t="s">
        <v>13</v>
      </c>
      <c r="J2541" t="s">
        <v>14</v>
      </c>
      <c r="K2541" t="s">
        <v>20</v>
      </c>
      <c r="L2541" t="s">
        <v>13</v>
      </c>
      <c r="M2541" t="s">
        <v>27</v>
      </c>
      <c r="N2541">
        <v>19.8</v>
      </c>
      <c r="O2541">
        <v>198.25</v>
      </c>
      <c r="P2541" t="s">
        <v>14</v>
      </c>
    </row>
    <row r="2542" spans="1:16" x14ac:dyDescent="0.25">
      <c r="A2542" t="s">
        <v>2564</v>
      </c>
      <c r="B2542" t="s">
        <v>12</v>
      </c>
      <c r="C2542">
        <v>0</v>
      </c>
      <c r="D2542" t="s">
        <v>14</v>
      </c>
      <c r="E2542">
        <f>IF(D2542="Yes",1,0)</f>
        <v>0</v>
      </c>
      <c r="F2542" t="s">
        <v>13</v>
      </c>
      <c r="G2542">
        <f>IF(Table1[[#This Row],[Dependents]]="Yes",1,0)</f>
        <v>1</v>
      </c>
      <c r="H2542">
        <v>46</v>
      </c>
      <c r="I2542" t="s">
        <v>13</v>
      </c>
      <c r="J2542" t="s">
        <v>23</v>
      </c>
      <c r="K2542" t="s">
        <v>20</v>
      </c>
      <c r="L2542" t="s">
        <v>13</v>
      </c>
      <c r="M2542" t="s">
        <v>21</v>
      </c>
      <c r="N2542">
        <v>105.2</v>
      </c>
      <c r="O2542">
        <v>4822.8500000000004</v>
      </c>
      <c r="P2542" t="s">
        <v>13</v>
      </c>
    </row>
    <row r="2543" spans="1:16" x14ac:dyDescent="0.25">
      <c r="A2543" t="s">
        <v>3423</v>
      </c>
      <c r="B2543" t="s">
        <v>19</v>
      </c>
      <c r="C2543">
        <v>1</v>
      </c>
      <c r="D2543" t="s">
        <v>14</v>
      </c>
      <c r="E2543">
        <f>IF(D2543="Yes",1,0)</f>
        <v>0</v>
      </c>
      <c r="F2543" t="s">
        <v>14</v>
      </c>
      <c r="G2543">
        <f>IF(Table1[[#This Row],[Dependents]]="Yes",1,0)</f>
        <v>0</v>
      </c>
      <c r="H2543">
        <v>64</v>
      </c>
      <c r="I2543" t="s">
        <v>13</v>
      </c>
      <c r="J2543" t="s">
        <v>14</v>
      </c>
      <c r="K2543" t="s">
        <v>30</v>
      </c>
      <c r="L2543" t="s">
        <v>13</v>
      </c>
      <c r="M2543" t="s">
        <v>21</v>
      </c>
      <c r="N2543">
        <v>20.05</v>
      </c>
      <c r="O2543">
        <v>1198.05</v>
      </c>
      <c r="P2543" t="s">
        <v>14</v>
      </c>
    </row>
    <row r="2544" spans="1:16" x14ac:dyDescent="0.25">
      <c r="A2544" t="s">
        <v>2566</v>
      </c>
      <c r="B2544" t="s">
        <v>12</v>
      </c>
      <c r="C2544">
        <v>0</v>
      </c>
      <c r="D2544" t="s">
        <v>14</v>
      </c>
      <c r="E2544">
        <f>IF(D2544="Yes",1,0)</f>
        <v>0</v>
      </c>
      <c r="F2544" t="s">
        <v>14</v>
      </c>
      <c r="G2544">
        <f>IF(Table1[[#This Row],[Dependents]]="Yes",1,0)</f>
        <v>0</v>
      </c>
      <c r="H2544">
        <v>1</v>
      </c>
      <c r="I2544" t="s">
        <v>13</v>
      </c>
      <c r="J2544" t="s">
        <v>23</v>
      </c>
      <c r="K2544" t="s">
        <v>16</v>
      </c>
      <c r="L2544" t="s">
        <v>13</v>
      </c>
      <c r="M2544" t="s">
        <v>27</v>
      </c>
      <c r="N2544">
        <v>79.150000000000006</v>
      </c>
      <c r="O2544">
        <v>79.150000000000006</v>
      </c>
      <c r="P2544" t="s">
        <v>14</v>
      </c>
    </row>
    <row r="2545" spans="1:16" x14ac:dyDescent="0.25">
      <c r="A2545" t="s">
        <v>2567</v>
      </c>
      <c r="B2545" t="s">
        <v>12</v>
      </c>
      <c r="C2545">
        <v>0</v>
      </c>
      <c r="D2545" t="s">
        <v>13</v>
      </c>
      <c r="E2545">
        <f>IF(D2545="Yes",1,0)</f>
        <v>1</v>
      </c>
      <c r="F2545" t="s">
        <v>13</v>
      </c>
      <c r="G2545">
        <f>IF(Table1[[#This Row],[Dependents]]="Yes",1,0)</f>
        <v>1</v>
      </c>
      <c r="H2545">
        <v>72</v>
      </c>
      <c r="I2545" t="s">
        <v>13</v>
      </c>
      <c r="J2545" t="s">
        <v>23</v>
      </c>
      <c r="K2545" t="s">
        <v>30</v>
      </c>
      <c r="L2545" t="s">
        <v>13</v>
      </c>
      <c r="M2545" t="s">
        <v>21</v>
      </c>
      <c r="N2545">
        <v>108.65</v>
      </c>
      <c r="O2545">
        <v>7726.35</v>
      </c>
      <c r="P2545" t="s">
        <v>14</v>
      </c>
    </row>
    <row r="2546" spans="1:16" x14ac:dyDescent="0.25">
      <c r="A2546" t="s">
        <v>2568</v>
      </c>
      <c r="B2546" t="s">
        <v>12</v>
      </c>
      <c r="C2546">
        <v>0</v>
      </c>
      <c r="D2546" t="s">
        <v>13</v>
      </c>
      <c r="E2546">
        <f>IF(D2546="Yes",1,0)</f>
        <v>1</v>
      </c>
      <c r="F2546" t="s">
        <v>14</v>
      </c>
      <c r="G2546">
        <f>IF(Table1[[#This Row],[Dependents]]="Yes",1,0)</f>
        <v>0</v>
      </c>
      <c r="H2546">
        <v>49</v>
      </c>
      <c r="I2546" t="s">
        <v>14</v>
      </c>
      <c r="J2546" t="s">
        <v>15</v>
      </c>
      <c r="K2546" t="s">
        <v>16</v>
      </c>
      <c r="L2546" t="s">
        <v>14</v>
      </c>
      <c r="M2546" t="s">
        <v>21</v>
      </c>
      <c r="N2546">
        <v>40.65</v>
      </c>
      <c r="O2546">
        <v>2070.75</v>
      </c>
      <c r="P2546" t="s">
        <v>14</v>
      </c>
    </row>
    <row r="2547" spans="1:16" x14ac:dyDescent="0.25">
      <c r="A2547" t="s">
        <v>3426</v>
      </c>
      <c r="B2547" t="s">
        <v>19</v>
      </c>
      <c r="C2547">
        <v>0</v>
      </c>
      <c r="D2547" t="s">
        <v>14</v>
      </c>
      <c r="E2547">
        <f>IF(D2547="Yes",1,0)</f>
        <v>0</v>
      </c>
      <c r="F2547" t="s">
        <v>14</v>
      </c>
      <c r="G2547">
        <f>IF(Table1[[#This Row],[Dependents]]="Yes",1,0)</f>
        <v>0</v>
      </c>
      <c r="H2547">
        <v>22</v>
      </c>
      <c r="I2547" t="s">
        <v>13</v>
      </c>
      <c r="J2547" t="s">
        <v>14</v>
      </c>
      <c r="K2547" t="s">
        <v>20</v>
      </c>
      <c r="L2547" t="s">
        <v>14</v>
      </c>
      <c r="M2547" t="s">
        <v>25</v>
      </c>
      <c r="N2547">
        <v>20.3</v>
      </c>
      <c r="O2547">
        <v>467.15</v>
      </c>
      <c r="P2547" t="s">
        <v>14</v>
      </c>
    </row>
    <row r="2548" spans="1:16" x14ac:dyDescent="0.25">
      <c r="A2548" t="s">
        <v>3428</v>
      </c>
      <c r="B2548" t="s">
        <v>19</v>
      </c>
      <c r="C2548">
        <v>0</v>
      </c>
      <c r="D2548" t="s">
        <v>14</v>
      </c>
      <c r="E2548">
        <f>IF(D2548="Yes",1,0)</f>
        <v>0</v>
      </c>
      <c r="F2548" t="s">
        <v>14</v>
      </c>
      <c r="G2548">
        <f>IF(Table1[[#This Row],[Dependents]]="Yes",1,0)</f>
        <v>0</v>
      </c>
      <c r="H2548">
        <v>9</v>
      </c>
      <c r="I2548" t="s">
        <v>14</v>
      </c>
      <c r="J2548" t="s">
        <v>15</v>
      </c>
      <c r="K2548" t="s">
        <v>20</v>
      </c>
      <c r="L2548" t="s">
        <v>14</v>
      </c>
      <c r="M2548" t="s">
        <v>27</v>
      </c>
      <c r="N2548">
        <v>39.549999999999997</v>
      </c>
      <c r="O2548">
        <v>373</v>
      </c>
      <c r="P2548" t="s">
        <v>14</v>
      </c>
    </row>
    <row r="2549" spans="1:16" x14ac:dyDescent="0.25">
      <c r="A2549" t="s">
        <v>3430</v>
      </c>
      <c r="B2549" t="s">
        <v>19</v>
      </c>
      <c r="C2549">
        <v>0</v>
      </c>
      <c r="D2549" t="s">
        <v>14</v>
      </c>
      <c r="E2549">
        <f>IF(D2549="Yes",1,0)</f>
        <v>0</v>
      </c>
      <c r="F2549" t="s">
        <v>14</v>
      </c>
      <c r="G2549">
        <f>IF(Table1[[#This Row],[Dependents]]="Yes",1,0)</f>
        <v>0</v>
      </c>
      <c r="H2549">
        <v>23</v>
      </c>
      <c r="I2549" t="s">
        <v>13</v>
      </c>
      <c r="J2549" t="s">
        <v>14</v>
      </c>
      <c r="K2549" t="s">
        <v>20</v>
      </c>
      <c r="L2549" t="s">
        <v>14</v>
      </c>
      <c r="M2549" t="s">
        <v>27</v>
      </c>
      <c r="N2549">
        <v>20.45</v>
      </c>
      <c r="O2549">
        <v>481.1</v>
      </c>
      <c r="P2549" t="s">
        <v>14</v>
      </c>
    </row>
    <row r="2550" spans="1:16" x14ac:dyDescent="0.25">
      <c r="A2550" t="s">
        <v>3431</v>
      </c>
      <c r="B2550" t="s">
        <v>19</v>
      </c>
      <c r="C2550">
        <v>0</v>
      </c>
      <c r="D2550" t="s">
        <v>14</v>
      </c>
      <c r="E2550">
        <f>IF(D2550="Yes",1,0)</f>
        <v>0</v>
      </c>
      <c r="F2550" t="s">
        <v>14</v>
      </c>
      <c r="G2550">
        <f>IF(Table1[[#This Row],[Dependents]]="Yes",1,0)</f>
        <v>0</v>
      </c>
      <c r="H2550">
        <v>31</v>
      </c>
      <c r="I2550" t="s">
        <v>13</v>
      </c>
      <c r="J2550" t="s">
        <v>15</v>
      </c>
      <c r="K2550" t="s">
        <v>16</v>
      </c>
      <c r="L2550" t="s">
        <v>13</v>
      </c>
      <c r="M2550" t="s">
        <v>21</v>
      </c>
      <c r="N2550">
        <v>72.45</v>
      </c>
      <c r="O2550">
        <v>2156.25</v>
      </c>
      <c r="P2550" t="s">
        <v>14</v>
      </c>
    </row>
    <row r="2551" spans="1:16" x14ac:dyDescent="0.25">
      <c r="A2551" t="s">
        <v>3433</v>
      </c>
      <c r="B2551" t="s">
        <v>19</v>
      </c>
      <c r="C2551">
        <v>0</v>
      </c>
      <c r="D2551" t="s">
        <v>13</v>
      </c>
      <c r="E2551">
        <f>IF(D2551="Yes",1,0)</f>
        <v>1</v>
      </c>
      <c r="F2551" t="s">
        <v>13</v>
      </c>
      <c r="G2551">
        <f>IF(Table1[[#This Row],[Dependents]]="Yes",1,0)</f>
        <v>1</v>
      </c>
      <c r="H2551">
        <v>66</v>
      </c>
      <c r="I2551" t="s">
        <v>13</v>
      </c>
      <c r="J2551" t="s">
        <v>15</v>
      </c>
      <c r="K2551" t="s">
        <v>20</v>
      </c>
      <c r="L2551" t="s">
        <v>13</v>
      </c>
      <c r="M2551" t="s">
        <v>17</v>
      </c>
      <c r="N2551">
        <v>75.099999999999994</v>
      </c>
      <c r="O2551">
        <v>5013</v>
      </c>
      <c r="P2551" t="s">
        <v>14</v>
      </c>
    </row>
    <row r="2552" spans="1:16" x14ac:dyDescent="0.25">
      <c r="A2552" t="s">
        <v>3434</v>
      </c>
      <c r="B2552" t="s">
        <v>19</v>
      </c>
      <c r="C2552">
        <v>0</v>
      </c>
      <c r="D2552" t="s">
        <v>13</v>
      </c>
      <c r="E2552">
        <f>IF(D2552="Yes",1,0)</f>
        <v>1</v>
      </c>
      <c r="F2552" t="s">
        <v>13</v>
      </c>
      <c r="G2552">
        <f>IF(Table1[[#This Row],[Dependents]]="Yes",1,0)</f>
        <v>1</v>
      </c>
      <c r="H2552">
        <v>72</v>
      </c>
      <c r="I2552" t="s">
        <v>13</v>
      </c>
      <c r="J2552" t="s">
        <v>14</v>
      </c>
      <c r="K2552" t="s">
        <v>30</v>
      </c>
      <c r="L2552" t="s">
        <v>14</v>
      </c>
      <c r="M2552" t="s">
        <v>21</v>
      </c>
      <c r="N2552">
        <v>25</v>
      </c>
      <c r="O2552">
        <v>1738.9</v>
      </c>
      <c r="P2552" t="s">
        <v>14</v>
      </c>
    </row>
    <row r="2553" spans="1:16" x14ac:dyDescent="0.25">
      <c r="A2553" t="s">
        <v>3436</v>
      </c>
      <c r="B2553" t="s">
        <v>19</v>
      </c>
      <c r="C2553">
        <v>0</v>
      </c>
      <c r="D2553" t="s">
        <v>13</v>
      </c>
      <c r="E2553">
        <f>IF(D2553="Yes",1,0)</f>
        <v>1</v>
      </c>
      <c r="F2553" t="s">
        <v>13</v>
      </c>
      <c r="G2553">
        <f>IF(Table1[[#This Row],[Dependents]]="Yes",1,0)</f>
        <v>1</v>
      </c>
      <c r="H2553">
        <v>1</v>
      </c>
      <c r="I2553" t="s">
        <v>13</v>
      </c>
      <c r="J2553" t="s">
        <v>14</v>
      </c>
      <c r="K2553" t="s">
        <v>20</v>
      </c>
      <c r="L2553" t="s">
        <v>14</v>
      </c>
      <c r="M2553" t="s">
        <v>25</v>
      </c>
      <c r="N2553">
        <v>19.850000000000001</v>
      </c>
      <c r="O2553">
        <v>19.850000000000001</v>
      </c>
      <c r="P2553" t="s">
        <v>14</v>
      </c>
    </row>
    <row r="2554" spans="1:16" x14ac:dyDescent="0.25">
      <c r="A2554" t="s">
        <v>2576</v>
      </c>
      <c r="B2554" t="s">
        <v>12</v>
      </c>
      <c r="C2554">
        <v>0</v>
      </c>
      <c r="D2554" t="s">
        <v>14</v>
      </c>
      <c r="E2554">
        <f>IF(D2554="Yes",1,0)</f>
        <v>0</v>
      </c>
      <c r="F2554" t="s">
        <v>13</v>
      </c>
      <c r="G2554">
        <f>IF(Table1[[#This Row],[Dependents]]="Yes",1,0)</f>
        <v>1</v>
      </c>
      <c r="H2554">
        <v>1</v>
      </c>
      <c r="I2554" t="s">
        <v>13</v>
      </c>
      <c r="J2554" t="s">
        <v>23</v>
      </c>
      <c r="K2554" t="s">
        <v>16</v>
      </c>
      <c r="L2554" t="s">
        <v>13</v>
      </c>
      <c r="M2554" t="s">
        <v>17</v>
      </c>
      <c r="N2554">
        <v>79.599999999999994</v>
      </c>
      <c r="O2554">
        <v>79.599999999999994</v>
      </c>
      <c r="P2554" t="s">
        <v>13</v>
      </c>
    </row>
    <row r="2555" spans="1:16" x14ac:dyDescent="0.25">
      <c r="A2555" t="s">
        <v>3437</v>
      </c>
      <c r="B2555" t="s">
        <v>19</v>
      </c>
      <c r="C2555">
        <v>1</v>
      </c>
      <c r="D2555" t="s">
        <v>13</v>
      </c>
      <c r="E2555">
        <f>IF(D2555="Yes",1,0)</f>
        <v>1</v>
      </c>
      <c r="F2555" t="s">
        <v>13</v>
      </c>
      <c r="G2555">
        <f>IF(Table1[[#This Row],[Dependents]]="Yes",1,0)</f>
        <v>1</v>
      </c>
      <c r="H2555">
        <v>71</v>
      </c>
      <c r="I2555" t="s">
        <v>13</v>
      </c>
      <c r="J2555" t="s">
        <v>14</v>
      </c>
      <c r="K2555" t="s">
        <v>30</v>
      </c>
      <c r="L2555" t="s">
        <v>14</v>
      </c>
      <c r="M2555" t="s">
        <v>25</v>
      </c>
      <c r="N2555">
        <v>19.8</v>
      </c>
      <c r="O2555">
        <v>1388.45</v>
      </c>
      <c r="P2555" t="s">
        <v>14</v>
      </c>
    </row>
    <row r="2556" spans="1:16" x14ac:dyDescent="0.25">
      <c r="A2556" t="s">
        <v>2578</v>
      </c>
      <c r="B2556" t="s">
        <v>12</v>
      </c>
      <c r="C2556">
        <v>0</v>
      </c>
      <c r="D2556" t="s">
        <v>14</v>
      </c>
      <c r="E2556">
        <f>IF(D2556="Yes",1,0)</f>
        <v>0</v>
      </c>
      <c r="F2556" t="s">
        <v>13</v>
      </c>
      <c r="G2556">
        <f>IF(Table1[[#This Row],[Dependents]]="Yes",1,0)</f>
        <v>1</v>
      </c>
      <c r="H2556">
        <v>7</v>
      </c>
      <c r="I2556" t="s">
        <v>13</v>
      </c>
      <c r="J2556" t="s">
        <v>23</v>
      </c>
      <c r="K2556" t="s">
        <v>16</v>
      </c>
      <c r="L2556" t="s">
        <v>13</v>
      </c>
      <c r="M2556" t="s">
        <v>17</v>
      </c>
      <c r="N2556">
        <v>71.05</v>
      </c>
      <c r="O2556">
        <v>472.65</v>
      </c>
      <c r="P2556" t="s">
        <v>14</v>
      </c>
    </row>
    <row r="2557" spans="1:16" x14ac:dyDescent="0.25">
      <c r="A2557" t="s">
        <v>3442</v>
      </c>
      <c r="B2557" t="s">
        <v>19</v>
      </c>
      <c r="C2557">
        <v>0</v>
      </c>
      <c r="D2557" t="s">
        <v>14</v>
      </c>
      <c r="E2557">
        <f>IF(D2557="Yes",1,0)</f>
        <v>0</v>
      </c>
      <c r="F2557" t="s">
        <v>13</v>
      </c>
      <c r="G2557">
        <f>IF(Table1[[#This Row],[Dependents]]="Yes",1,0)</f>
        <v>1</v>
      </c>
      <c r="H2557">
        <v>62</v>
      </c>
      <c r="I2557" t="s">
        <v>13</v>
      </c>
      <c r="J2557" t="s">
        <v>14</v>
      </c>
      <c r="K2557" t="s">
        <v>30</v>
      </c>
      <c r="L2557" t="s">
        <v>13</v>
      </c>
      <c r="M2557" t="s">
        <v>27</v>
      </c>
      <c r="N2557">
        <v>24.4</v>
      </c>
      <c r="O2557">
        <v>1413</v>
      </c>
      <c r="P2557" t="s">
        <v>14</v>
      </c>
    </row>
    <row r="2558" spans="1:16" x14ac:dyDescent="0.25">
      <c r="A2558" t="s">
        <v>3443</v>
      </c>
      <c r="B2558" t="s">
        <v>19</v>
      </c>
      <c r="C2558">
        <v>0</v>
      </c>
      <c r="D2558" t="s">
        <v>14</v>
      </c>
      <c r="E2558">
        <f>IF(D2558="Yes",1,0)</f>
        <v>0</v>
      </c>
      <c r="F2558" t="s">
        <v>14</v>
      </c>
      <c r="G2558">
        <f>IF(Table1[[#This Row],[Dependents]]="Yes",1,0)</f>
        <v>0</v>
      </c>
      <c r="H2558">
        <v>9</v>
      </c>
      <c r="I2558" t="s">
        <v>13</v>
      </c>
      <c r="J2558" t="s">
        <v>23</v>
      </c>
      <c r="K2558" t="s">
        <v>16</v>
      </c>
      <c r="L2558" t="s">
        <v>14</v>
      </c>
      <c r="M2558" t="s">
        <v>27</v>
      </c>
      <c r="N2558">
        <v>70.05</v>
      </c>
      <c r="O2558">
        <v>657.5</v>
      </c>
      <c r="P2558" t="s">
        <v>14</v>
      </c>
    </row>
    <row r="2559" spans="1:16" x14ac:dyDescent="0.25">
      <c r="A2559" t="s">
        <v>2581</v>
      </c>
      <c r="B2559" t="s">
        <v>12</v>
      </c>
      <c r="C2559">
        <v>1</v>
      </c>
      <c r="D2559" t="s">
        <v>14</v>
      </c>
      <c r="E2559">
        <f>IF(D2559="Yes",1,0)</f>
        <v>0</v>
      </c>
      <c r="F2559" t="s">
        <v>14</v>
      </c>
      <c r="G2559">
        <f>IF(Table1[[#This Row],[Dependents]]="Yes",1,0)</f>
        <v>0</v>
      </c>
      <c r="H2559">
        <v>33</v>
      </c>
      <c r="I2559" t="s">
        <v>14</v>
      </c>
      <c r="J2559" t="s">
        <v>15</v>
      </c>
      <c r="K2559" t="s">
        <v>16</v>
      </c>
      <c r="L2559" t="s">
        <v>13</v>
      </c>
      <c r="M2559" t="s">
        <v>21</v>
      </c>
      <c r="N2559">
        <v>59.45</v>
      </c>
      <c r="O2559">
        <v>1884.65</v>
      </c>
      <c r="P2559" t="s">
        <v>14</v>
      </c>
    </row>
    <row r="2560" spans="1:16" x14ac:dyDescent="0.25">
      <c r="A2560" t="s">
        <v>3444</v>
      </c>
      <c r="B2560" t="s">
        <v>19</v>
      </c>
      <c r="C2560">
        <v>0</v>
      </c>
      <c r="D2560" t="s">
        <v>14</v>
      </c>
      <c r="E2560">
        <f>IF(D2560="Yes",1,0)</f>
        <v>0</v>
      </c>
      <c r="F2560" t="s">
        <v>14</v>
      </c>
      <c r="G2560">
        <f>IF(Table1[[#This Row],[Dependents]]="Yes",1,0)</f>
        <v>0</v>
      </c>
      <c r="H2560">
        <v>53</v>
      </c>
      <c r="I2560" t="s">
        <v>13</v>
      </c>
      <c r="J2560" t="s">
        <v>14</v>
      </c>
      <c r="K2560" t="s">
        <v>30</v>
      </c>
      <c r="L2560" t="s">
        <v>14</v>
      </c>
      <c r="M2560" t="s">
        <v>25</v>
      </c>
      <c r="N2560">
        <v>19.5</v>
      </c>
      <c r="O2560">
        <v>1050.5</v>
      </c>
      <c r="P2560" t="s">
        <v>14</v>
      </c>
    </row>
    <row r="2561" spans="1:16" x14ac:dyDescent="0.25">
      <c r="A2561" t="s">
        <v>3448</v>
      </c>
      <c r="B2561" t="s">
        <v>19</v>
      </c>
      <c r="C2561">
        <v>0</v>
      </c>
      <c r="D2561" t="s">
        <v>14</v>
      </c>
      <c r="E2561">
        <f>IF(D2561="Yes",1,0)</f>
        <v>0</v>
      </c>
      <c r="F2561" t="s">
        <v>14</v>
      </c>
      <c r="G2561">
        <f>IF(Table1[[#This Row],[Dependents]]="Yes",1,0)</f>
        <v>0</v>
      </c>
      <c r="H2561">
        <v>72</v>
      </c>
      <c r="I2561" t="s">
        <v>13</v>
      </c>
      <c r="J2561" t="s">
        <v>23</v>
      </c>
      <c r="K2561" t="s">
        <v>30</v>
      </c>
      <c r="L2561" t="s">
        <v>13</v>
      </c>
      <c r="M2561" t="s">
        <v>17</v>
      </c>
      <c r="N2561">
        <v>103.65</v>
      </c>
      <c r="O2561">
        <v>7634.8</v>
      </c>
      <c r="P2561" t="s">
        <v>14</v>
      </c>
    </row>
    <row r="2562" spans="1:16" x14ac:dyDescent="0.25">
      <c r="A2562" t="s">
        <v>3450</v>
      </c>
      <c r="B2562" t="s">
        <v>19</v>
      </c>
      <c r="C2562">
        <v>0</v>
      </c>
      <c r="D2562" t="s">
        <v>14</v>
      </c>
      <c r="E2562">
        <f>IF(D2562="Yes",1,0)</f>
        <v>0</v>
      </c>
      <c r="F2562" t="s">
        <v>14</v>
      </c>
      <c r="G2562">
        <f>IF(Table1[[#This Row],[Dependents]]="Yes",1,0)</f>
        <v>0</v>
      </c>
      <c r="H2562">
        <v>59</v>
      </c>
      <c r="I2562" t="s">
        <v>13</v>
      </c>
      <c r="J2562" t="s">
        <v>15</v>
      </c>
      <c r="K2562" t="s">
        <v>30</v>
      </c>
      <c r="L2562" t="s">
        <v>14</v>
      </c>
      <c r="M2562" t="s">
        <v>25</v>
      </c>
      <c r="N2562">
        <v>54.15</v>
      </c>
      <c r="O2562">
        <v>3116.15</v>
      </c>
      <c r="P2562" t="s">
        <v>14</v>
      </c>
    </row>
    <row r="2563" spans="1:16" x14ac:dyDescent="0.25">
      <c r="A2563" t="s">
        <v>3452</v>
      </c>
      <c r="B2563" t="s">
        <v>19</v>
      </c>
      <c r="C2563">
        <v>0</v>
      </c>
      <c r="D2563" t="s">
        <v>13</v>
      </c>
      <c r="E2563">
        <f>IF(D2563="Yes",1,0)</f>
        <v>1</v>
      </c>
      <c r="F2563" t="s">
        <v>14</v>
      </c>
      <c r="G2563">
        <f>IF(Table1[[#This Row],[Dependents]]="Yes",1,0)</f>
        <v>0</v>
      </c>
      <c r="H2563">
        <v>3</v>
      </c>
      <c r="I2563" t="s">
        <v>13</v>
      </c>
      <c r="J2563" t="s">
        <v>14</v>
      </c>
      <c r="K2563" t="s">
        <v>16</v>
      </c>
      <c r="L2563" t="s">
        <v>14</v>
      </c>
      <c r="M2563" t="s">
        <v>21</v>
      </c>
      <c r="N2563">
        <v>20</v>
      </c>
      <c r="O2563">
        <v>49.65</v>
      </c>
      <c r="P2563" t="s">
        <v>14</v>
      </c>
    </row>
    <row r="2564" spans="1:16" x14ac:dyDescent="0.25">
      <c r="A2564" t="s">
        <v>3453</v>
      </c>
      <c r="B2564" t="s">
        <v>19</v>
      </c>
      <c r="C2564">
        <v>0</v>
      </c>
      <c r="D2564" t="s">
        <v>14</v>
      </c>
      <c r="E2564">
        <f>IF(D2564="Yes",1,0)</f>
        <v>0</v>
      </c>
      <c r="F2564" t="s">
        <v>14</v>
      </c>
      <c r="G2564">
        <f>IF(Table1[[#This Row],[Dependents]]="Yes",1,0)</f>
        <v>0</v>
      </c>
      <c r="H2564">
        <v>2</v>
      </c>
      <c r="I2564" t="s">
        <v>13</v>
      </c>
      <c r="J2564" t="s">
        <v>14</v>
      </c>
      <c r="K2564" t="s">
        <v>16</v>
      </c>
      <c r="L2564" t="s">
        <v>14</v>
      </c>
      <c r="M2564" t="s">
        <v>27</v>
      </c>
      <c r="N2564">
        <v>19.350000000000001</v>
      </c>
      <c r="O2564">
        <v>46.35</v>
      </c>
      <c r="P2564" t="s">
        <v>14</v>
      </c>
    </row>
    <row r="2565" spans="1:16" x14ac:dyDescent="0.25">
      <c r="A2565" t="s">
        <v>3456</v>
      </c>
      <c r="B2565" t="s">
        <v>19</v>
      </c>
      <c r="C2565">
        <v>0</v>
      </c>
      <c r="D2565" t="s">
        <v>13</v>
      </c>
      <c r="E2565">
        <f>IF(D2565="Yes",1,0)</f>
        <v>1</v>
      </c>
      <c r="F2565" t="s">
        <v>13</v>
      </c>
      <c r="G2565">
        <f>IF(Table1[[#This Row],[Dependents]]="Yes",1,0)</f>
        <v>1</v>
      </c>
      <c r="H2565">
        <v>72</v>
      </c>
      <c r="I2565" t="s">
        <v>13</v>
      </c>
      <c r="J2565" t="s">
        <v>23</v>
      </c>
      <c r="K2565" t="s">
        <v>30</v>
      </c>
      <c r="L2565" t="s">
        <v>13</v>
      </c>
      <c r="M2565" t="s">
        <v>25</v>
      </c>
      <c r="N2565">
        <v>114.05</v>
      </c>
      <c r="O2565">
        <v>8289.2000000000007</v>
      </c>
      <c r="P2565" t="s">
        <v>14</v>
      </c>
    </row>
    <row r="2566" spans="1:16" x14ac:dyDescent="0.25">
      <c r="A2566" t="s">
        <v>2588</v>
      </c>
      <c r="B2566" t="s">
        <v>12</v>
      </c>
      <c r="C2566">
        <v>0</v>
      </c>
      <c r="D2566" t="s">
        <v>14</v>
      </c>
      <c r="E2566">
        <f>IF(D2566="Yes",1,0)</f>
        <v>0</v>
      </c>
      <c r="F2566" t="s">
        <v>13</v>
      </c>
      <c r="G2566">
        <f>IF(Table1[[#This Row],[Dependents]]="Yes",1,0)</f>
        <v>1</v>
      </c>
      <c r="H2566">
        <v>53</v>
      </c>
      <c r="I2566" t="s">
        <v>13</v>
      </c>
      <c r="J2566" t="s">
        <v>15</v>
      </c>
      <c r="K2566" t="s">
        <v>20</v>
      </c>
      <c r="L2566" t="s">
        <v>13</v>
      </c>
      <c r="M2566" t="s">
        <v>17</v>
      </c>
      <c r="N2566">
        <v>84.6</v>
      </c>
      <c r="O2566">
        <v>4449.75</v>
      </c>
      <c r="P2566" t="s">
        <v>14</v>
      </c>
    </row>
    <row r="2567" spans="1:16" x14ac:dyDescent="0.25">
      <c r="A2567" t="s">
        <v>2589</v>
      </c>
      <c r="B2567" t="s">
        <v>12</v>
      </c>
      <c r="C2567">
        <v>0</v>
      </c>
      <c r="D2567" t="s">
        <v>14</v>
      </c>
      <c r="E2567">
        <f>IF(D2567="Yes",1,0)</f>
        <v>0</v>
      </c>
      <c r="F2567" t="s">
        <v>14</v>
      </c>
      <c r="G2567">
        <f>IF(Table1[[#This Row],[Dependents]]="Yes",1,0)</f>
        <v>0</v>
      </c>
      <c r="H2567">
        <v>21</v>
      </c>
      <c r="I2567" t="s">
        <v>13</v>
      </c>
      <c r="J2567" t="s">
        <v>23</v>
      </c>
      <c r="K2567" t="s">
        <v>16</v>
      </c>
      <c r="L2567" t="s">
        <v>13</v>
      </c>
      <c r="M2567" t="s">
        <v>21</v>
      </c>
      <c r="N2567">
        <v>99.15</v>
      </c>
      <c r="O2567">
        <v>1956.4</v>
      </c>
      <c r="P2567" t="s">
        <v>14</v>
      </c>
    </row>
    <row r="2568" spans="1:16" x14ac:dyDescent="0.25">
      <c r="A2568" t="s">
        <v>3461</v>
      </c>
      <c r="B2568" t="s">
        <v>19</v>
      </c>
      <c r="C2568">
        <v>0</v>
      </c>
      <c r="D2568" t="s">
        <v>13</v>
      </c>
      <c r="E2568">
        <f>IF(D2568="Yes",1,0)</f>
        <v>1</v>
      </c>
      <c r="F2568" t="s">
        <v>14</v>
      </c>
      <c r="G2568">
        <f>IF(Table1[[#This Row],[Dependents]]="Yes",1,0)</f>
        <v>0</v>
      </c>
      <c r="H2568">
        <v>38</v>
      </c>
      <c r="I2568" t="s">
        <v>13</v>
      </c>
      <c r="J2568" t="s">
        <v>23</v>
      </c>
      <c r="K2568" t="s">
        <v>16</v>
      </c>
      <c r="L2568" t="s">
        <v>14</v>
      </c>
      <c r="M2568" t="s">
        <v>21</v>
      </c>
      <c r="N2568">
        <v>91.7</v>
      </c>
      <c r="O2568">
        <v>3479.05</v>
      </c>
      <c r="P2568" t="s">
        <v>14</v>
      </c>
    </row>
    <row r="2569" spans="1:16" x14ac:dyDescent="0.25">
      <c r="A2569" t="s">
        <v>3463</v>
      </c>
      <c r="B2569" t="s">
        <v>19</v>
      </c>
      <c r="C2569">
        <v>0</v>
      </c>
      <c r="D2569" t="s">
        <v>14</v>
      </c>
      <c r="E2569">
        <f>IF(D2569="Yes",1,0)</f>
        <v>0</v>
      </c>
      <c r="F2569" t="s">
        <v>14</v>
      </c>
      <c r="G2569">
        <f>IF(Table1[[#This Row],[Dependents]]="Yes",1,0)</f>
        <v>0</v>
      </c>
      <c r="H2569">
        <v>67</v>
      </c>
      <c r="I2569" t="s">
        <v>13</v>
      </c>
      <c r="J2569" t="s">
        <v>14</v>
      </c>
      <c r="K2569" t="s">
        <v>20</v>
      </c>
      <c r="L2569" t="s">
        <v>13</v>
      </c>
      <c r="M2569" t="s">
        <v>27</v>
      </c>
      <c r="N2569">
        <v>19.45</v>
      </c>
      <c r="O2569">
        <v>1195.95</v>
      </c>
      <c r="P2569" t="s">
        <v>14</v>
      </c>
    </row>
    <row r="2570" spans="1:16" x14ac:dyDescent="0.25">
      <c r="A2570" t="s">
        <v>2592</v>
      </c>
      <c r="B2570" t="s">
        <v>12</v>
      </c>
      <c r="C2570">
        <v>0</v>
      </c>
      <c r="D2570" t="s">
        <v>14</v>
      </c>
      <c r="E2570">
        <f>IF(D2570="Yes",1,0)</f>
        <v>0</v>
      </c>
      <c r="F2570" t="s">
        <v>14</v>
      </c>
      <c r="G2570">
        <f>IF(Table1[[#This Row],[Dependents]]="Yes",1,0)</f>
        <v>0</v>
      </c>
      <c r="H2570">
        <v>35</v>
      </c>
      <c r="I2570" t="s">
        <v>13</v>
      </c>
      <c r="J2570" t="s">
        <v>15</v>
      </c>
      <c r="K2570" t="s">
        <v>16</v>
      </c>
      <c r="L2570" t="s">
        <v>13</v>
      </c>
      <c r="M2570" t="s">
        <v>17</v>
      </c>
      <c r="N2570">
        <v>62.1</v>
      </c>
      <c r="O2570">
        <v>2096.1</v>
      </c>
      <c r="P2570" t="s">
        <v>14</v>
      </c>
    </row>
    <row r="2571" spans="1:16" x14ac:dyDescent="0.25">
      <c r="A2571" t="s">
        <v>2593</v>
      </c>
      <c r="B2571" t="s">
        <v>12</v>
      </c>
      <c r="C2571">
        <v>1</v>
      </c>
      <c r="D2571" t="s">
        <v>14</v>
      </c>
      <c r="E2571">
        <f>IF(D2571="Yes",1,0)</f>
        <v>0</v>
      </c>
      <c r="F2571" t="s">
        <v>14</v>
      </c>
      <c r="G2571">
        <f>IF(Table1[[#This Row],[Dependents]]="Yes",1,0)</f>
        <v>0</v>
      </c>
      <c r="H2571">
        <v>32</v>
      </c>
      <c r="I2571" t="s">
        <v>13</v>
      </c>
      <c r="J2571" t="s">
        <v>23</v>
      </c>
      <c r="K2571" t="s">
        <v>16</v>
      </c>
      <c r="L2571" t="s">
        <v>13</v>
      </c>
      <c r="M2571" t="s">
        <v>17</v>
      </c>
      <c r="N2571">
        <v>79.5</v>
      </c>
      <c r="O2571">
        <v>2665</v>
      </c>
      <c r="P2571" t="s">
        <v>14</v>
      </c>
    </row>
    <row r="2572" spans="1:16" x14ac:dyDescent="0.25">
      <c r="A2572" t="s">
        <v>2594</v>
      </c>
      <c r="B2572" t="s">
        <v>12</v>
      </c>
      <c r="C2572">
        <v>0</v>
      </c>
      <c r="D2572" t="s">
        <v>14</v>
      </c>
      <c r="E2572">
        <f>IF(D2572="Yes",1,0)</f>
        <v>0</v>
      </c>
      <c r="F2572" t="s">
        <v>14</v>
      </c>
      <c r="G2572">
        <f>IF(Table1[[#This Row],[Dependents]]="Yes",1,0)</f>
        <v>0</v>
      </c>
      <c r="H2572">
        <v>1</v>
      </c>
      <c r="I2572" t="s">
        <v>13</v>
      </c>
      <c r="J2572" t="s">
        <v>14</v>
      </c>
      <c r="K2572" t="s">
        <v>16</v>
      </c>
      <c r="L2572" t="s">
        <v>13</v>
      </c>
      <c r="M2572" t="s">
        <v>27</v>
      </c>
      <c r="N2572">
        <v>20.350000000000001</v>
      </c>
      <c r="O2572">
        <v>20.350000000000001</v>
      </c>
      <c r="P2572" t="s">
        <v>14</v>
      </c>
    </row>
    <row r="2573" spans="1:16" x14ac:dyDescent="0.25">
      <c r="A2573" t="s">
        <v>3472</v>
      </c>
      <c r="B2573" t="s">
        <v>19</v>
      </c>
      <c r="C2573">
        <v>1</v>
      </c>
      <c r="D2573" t="s">
        <v>13</v>
      </c>
      <c r="E2573">
        <f>IF(D2573="Yes",1,0)</f>
        <v>1</v>
      </c>
      <c r="F2573" t="s">
        <v>14</v>
      </c>
      <c r="G2573">
        <f>IF(Table1[[#This Row],[Dependents]]="Yes",1,0)</f>
        <v>0</v>
      </c>
      <c r="H2573">
        <v>64</v>
      </c>
      <c r="I2573" t="s">
        <v>13</v>
      </c>
      <c r="J2573" t="s">
        <v>23</v>
      </c>
      <c r="K2573" t="s">
        <v>20</v>
      </c>
      <c r="L2573" t="s">
        <v>14</v>
      </c>
      <c r="M2573" t="s">
        <v>25</v>
      </c>
      <c r="N2573">
        <v>80.3</v>
      </c>
      <c r="O2573">
        <v>5017.7</v>
      </c>
      <c r="P2573" t="s">
        <v>14</v>
      </c>
    </row>
    <row r="2574" spans="1:16" x14ac:dyDescent="0.25">
      <c r="A2574" t="s">
        <v>2596</v>
      </c>
      <c r="B2574" t="s">
        <v>12</v>
      </c>
      <c r="C2574">
        <v>0</v>
      </c>
      <c r="D2574" t="s">
        <v>13</v>
      </c>
      <c r="E2574">
        <f>IF(D2574="Yes",1,0)</f>
        <v>1</v>
      </c>
      <c r="F2574" t="s">
        <v>13</v>
      </c>
      <c r="G2574">
        <f>IF(Table1[[#This Row],[Dependents]]="Yes",1,0)</f>
        <v>1</v>
      </c>
      <c r="H2574">
        <v>72</v>
      </c>
      <c r="I2574" t="s">
        <v>13</v>
      </c>
      <c r="J2574" t="s">
        <v>14</v>
      </c>
      <c r="K2574" t="s">
        <v>20</v>
      </c>
      <c r="L2574" t="s">
        <v>13</v>
      </c>
      <c r="M2574" t="s">
        <v>21</v>
      </c>
      <c r="N2574">
        <v>23.3</v>
      </c>
      <c r="O2574">
        <v>1623.15</v>
      </c>
      <c r="P2574" t="s">
        <v>14</v>
      </c>
    </row>
    <row r="2575" spans="1:16" x14ac:dyDescent="0.25">
      <c r="A2575" t="s">
        <v>3475</v>
      </c>
      <c r="B2575" t="s">
        <v>19</v>
      </c>
      <c r="C2575">
        <v>0</v>
      </c>
      <c r="D2575" t="s">
        <v>13</v>
      </c>
      <c r="E2575">
        <f>IF(D2575="Yes",1,0)</f>
        <v>1</v>
      </c>
      <c r="F2575" t="s">
        <v>14</v>
      </c>
      <c r="G2575">
        <f>IF(Table1[[#This Row],[Dependents]]="Yes",1,0)</f>
        <v>0</v>
      </c>
      <c r="H2575">
        <v>56</v>
      </c>
      <c r="I2575" t="s">
        <v>14</v>
      </c>
      <c r="J2575" t="s">
        <v>15</v>
      </c>
      <c r="K2575" t="s">
        <v>20</v>
      </c>
      <c r="L2575" t="s">
        <v>13</v>
      </c>
      <c r="M2575" t="s">
        <v>21</v>
      </c>
      <c r="N2575">
        <v>54.05</v>
      </c>
      <c r="O2575">
        <v>2959.8</v>
      </c>
      <c r="P2575" t="s">
        <v>14</v>
      </c>
    </row>
    <row r="2576" spans="1:16" x14ac:dyDescent="0.25">
      <c r="A2576" t="s">
        <v>2598</v>
      </c>
      <c r="B2576" t="s">
        <v>12</v>
      </c>
      <c r="C2576">
        <v>0</v>
      </c>
      <c r="D2576" t="s">
        <v>14</v>
      </c>
      <c r="E2576">
        <f>IF(D2576="Yes",1,0)</f>
        <v>0</v>
      </c>
      <c r="F2576" t="s">
        <v>14</v>
      </c>
      <c r="G2576">
        <f>IF(Table1[[#This Row],[Dependents]]="Yes",1,0)</f>
        <v>0</v>
      </c>
      <c r="H2576">
        <v>40</v>
      </c>
      <c r="I2576" t="s">
        <v>13</v>
      </c>
      <c r="J2576" t="s">
        <v>15</v>
      </c>
      <c r="K2576" t="s">
        <v>16</v>
      </c>
      <c r="L2576" t="s">
        <v>14</v>
      </c>
      <c r="M2576" t="s">
        <v>27</v>
      </c>
      <c r="N2576">
        <v>65.099999999999994</v>
      </c>
      <c r="O2576">
        <v>2586</v>
      </c>
      <c r="P2576" t="s">
        <v>14</v>
      </c>
    </row>
    <row r="2577" spans="1:16" x14ac:dyDescent="0.25">
      <c r="A2577" t="s">
        <v>3476</v>
      </c>
      <c r="B2577" t="s">
        <v>19</v>
      </c>
      <c r="C2577">
        <v>0</v>
      </c>
      <c r="D2577" t="s">
        <v>13</v>
      </c>
      <c r="E2577">
        <f>IF(D2577="Yes",1,0)</f>
        <v>1</v>
      </c>
      <c r="F2577" t="s">
        <v>13</v>
      </c>
      <c r="G2577">
        <f>IF(Table1[[#This Row],[Dependents]]="Yes",1,0)</f>
        <v>1</v>
      </c>
      <c r="H2577">
        <v>72</v>
      </c>
      <c r="I2577" t="s">
        <v>13</v>
      </c>
      <c r="J2577" t="s">
        <v>23</v>
      </c>
      <c r="K2577" t="s">
        <v>30</v>
      </c>
      <c r="L2577" t="s">
        <v>13</v>
      </c>
      <c r="M2577" t="s">
        <v>25</v>
      </c>
      <c r="N2577">
        <v>104.9</v>
      </c>
      <c r="O2577">
        <v>7559.55</v>
      </c>
      <c r="P2577" t="s">
        <v>14</v>
      </c>
    </row>
    <row r="2578" spans="1:16" x14ac:dyDescent="0.25">
      <c r="A2578" t="s">
        <v>2600</v>
      </c>
      <c r="B2578" t="s">
        <v>12</v>
      </c>
      <c r="C2578">
        <v>0</v>
      </c>
      <c r="D2578" t="s">
        <v>14</v>
      </c>
      <c r="E2578">
        <f>IF(D2578="Yes",1,0)</f>
        <v>0</v>
      </c>
      <c r="F2578" t="s">
        <v>13</v>
      </c>
      <c r="G2578">
        <f>IF(Table1[[#This Row],[Dependents]]="Yes",1,0)</f>
        <v>1</v>
      </c>
      <c r="H2578">
        <v>9</v>
      </c>
      <c r="I2578" t="s">
        <v>13</v>
      </c>
      <c r="J2578" t="s">
        <v>15</v>
      </c>
      <c r="K2578" t="s">
        <v>16</v>
      </c>
      <c r="L2578" t="s">
        <v>13</v>
      </c>
      <c r="M2578" t="s">
        <v>27</v>
      </c>
      <c r="N2578">
        <v>72.900000000000006</v>
      </c>
      <c r="O2578">
        <v>651.4</v>
      </c>
      <c r="P2578" t="s">
        <v>13</v>
      </c>
    </row>
    <row r="2579" spans="1:16" x14ac:dyDescent="0.25">
      <c r="A2579" t="s">
        <v>2601</v>
      </c>
      <c r="B2579" t="s">
        <v>12</v>
      </c>
      <c r="C2579">
        <v>0</v>
      </c>
      <c r="D2579" t="s">
        <v>14</v>
      </c>
      <c r="E2579">
        <f>IF(D2579="Yes",1,0)</f>
        <v>0</v>
      </c>
      <c r="F2579" t="s">
        <v>14</v>
      </c>
      <c r="G2579">
        <f>IF(Table1[[#This Row],[Dependents]]="Yes",1,0)</f>
        <v>0</v>
      </c>
      <c r="H2579">
        <v>3</v>
      </c>
      <c r="I2579" t="s">
        <v>13</v>
      </c>
      <c r="J2579" t="s">
        <v>23</v>
      </c>
      <c r="K2579" t="s">
        <v>16</v>
      </c>
      <c r="L2579" t="s">
        <v>13</v>
      </c>
      <c r="M2579" t="s">
        <v>17</v>
      </c>
      <c r="N2579">
        <v>80.5</v>
      </c>
      <c r="O2579">
        <v>232.35</v>
      </c>
      <c r="P2579" t="s">
        <v>14</v>
      </c>
    </row>
    <row r="2580" spans="1:16" x14ac:dyDescent="0.25">
      <c r="A2580" t="s">
        <v>3478</v>
      </c>
      <c r="B2580" t="s">
        <v>19</v>
      </c>
      <c r="C2580">
        <v>1</v>
      </c>
      <c r="D2580" t="s">
        <v>13</v>
      </c>
      <c r="E2580">
        <f>IF(D2580="Yes",1,0)</f>
        <v>1</v>
      </c>
      <c r="F2580" t="s">
        <v>14</v>
      </c>
      <c r="G2580">
        <f>IF(Table1[[#This Row],[Dependents]]="Yes",1,0)</f>
        <v>0</v>
      </c>
      <c r="H2580">
        <v>72</v>
      </c>
      <c r="I2580" t="s">
        <v>13</v>
      </c>
      <c r="J2580" t="s">
        <v>23</v>
      </c>
      <c r="K2580" t="s">
        <v>20</v>
      </c>
      <c r="L2580" t="s">
        <v>13</v>
      </c>
      <c r="M2580" t="s">
        <v>25</v>
      </c>
      <c r="N2580">
        <v>97.25</v>
      </c>
      <c r="O2580">
        <v>7133.1</v>
      </c>
      <c r="P2580" t="s">
        <v>14</v>
      </c>
    </row>
    <row r="2581" spans="1:16" x14ac:dyDescent="0.25">
      <c r="A2581" t="s">
        <v>3479</v>
      </c>
      <c r="B2581" t="s">
        <v>19</v>
      </c>
      <c r="C2581">
        <v>0</v>
      </c>
      <c r="D2581" t="s">
        <v>14</v>
      </c>
      <c r="E2581">
        <f>IF(D2581="Yes",1,0)</f>
        <v>0</v>
      </c>
      <c r="F2581" t="s">
        <v>14</v>
      </c>
      <c r="G2581">
        <f>IF(Table1[[#This Row],[Dependents]]="Yes",1,0)</f>
        <v>0</v>
      </c>
      <c r="H2581">
        <v>22</v>
      </c>
      <c r="I2581" t="s">
        <v>13</v>
      </c>
      <c r="J2581" t="s">
        <v>23</v>
      </c>
      <c r="K2581" t="s">
        <v>16</v>
      </c>
      <c r="L2581" t="s">
        <v>14</v>
      </c>
      <c r="M2581" t="s">
        <v>17</v>
      </c>
      <c r="N2581">
        <v>83.05</v>
      </c>
      <c r="O2581">
        <v>1799.3</v>
      </c>
      <c r="P2581" t="s">
        <v>14</v>
      </c>
    </row>
    <row r="2582" spans="1:16" x14ac:dyDescent="0.25">
      <c r="A2582" t="s">
        <v>3482</v>
      </c>
      <c r="B2582" t="s">
        <v>19</v>
      </c>
      <c r="C2582">
        <v>0</v>
      </c>
      <c r="D2582" t="s">
        <v>13</v>
      </c>
      <c r="E2582">
        <f>IF(D2582="Yes",1,0)</f>
        <v>1</v>
      </c>
      <c r="F2582" t="s">
        <v>14</v>
      </c>
      <c r="G2582">
        <f>IF(Table1[[#This Row],[Dependents]]="Yes",1,0)</f>
        <v>0</v>
      </c>
      <c r="H2582">
        <v>54</v>
      </c>
      <c r="I2582" t="s">
        <v>13</v>
      </c>
      <c r="J2582" t="s">
        <v>15</v>
      </c>
      <c r="K2582" t="s">
        <v>30</v>
      </c>
      <c r="L2582" t="s">
        <v>13</v>
      </c>
      <c r="M2582" t="s">
        <v>21</v>
      </c>
      <c r="N2582">
        <v>74.55</v>
      </c>
      <c r="O2582">
        <v>4191.45</v>
      </c>
      <c r="P2582" t="s">
        <v>14</v>
      </c>
    </row>
    <row r="2583" spans="1:16" x14ac:dyDescent="0.25">
      <c r="A2583" t="s">
        <v>3483</v>
      </c>
      <c r="B2583" t="s">
        <v>19</v>
      </c>
      <c r="C2583">
        <v>0</v>
      </c>
      <c r="D2583" t="s">
        <v>13</v>
      </c>
      <c r="E2583">
        <f>IF(D2583="Yes",1,0)</f>
        <v>1</v>
      </c>
      <c r="F2583" t="s">
        <v>14</v>
      </c>
      <c r="G2583">
        <f>IF(Table1[[#This Row],[Dependents]]="Yes",1,0)</f>
        <v>0</v>
      </c>
      <c r="H2583">
        <v>32</v>
      </c>
      <c r="I2583" t="s">
        <v>13</v>
      </c>
      <c r="J2583" t="s">
        <v>15</v>
      </c>
      <c r="K2583" t="s">
        <v>20</v>
      </c>
      <c r="L2583" t="s">
        <v>14</v>
      </c>
      <c r="M2583" t="s">
        <v>27</v>
      </c>
      <c r="N2583">
        <v>70.5</v>
      </c>
      <c r="O2583">
        <v>2201.75</v>
      </c>
      <c r="P2583" t="s">
        <v>14</v>
      </c>
    </row>
    <row r="2584" spans="1:16" x14ac:dyDescent="0.25">
      <c r="A2584" t="s">
        <v>3484</v>
      </c>
      <c r="B2584" t="s">
        <v>19</v>
      </c>
      <c r="C2584">
        <v>0</v>
      </c>
      <c r="D2584" t="s">
        <v>13</v>
      </c>
      <c r="E2584">
        <f>IF(D2584="Yes",1,0)</f>
        <v>1</v>
      </c>
      <c r="F2584" t="s">
        <v>13</v>
      </c>
      <c r="G2584">
        <f>IF(Table1[[#This Row],[Dependents]]="Yes",1,0)</f>
        <v>1</v>
      </c>
      <c r="H2584">
        <v>67</v>
      </c>
      <c r="I2584" t="s">
        <v>13</v>
      </c>
      <c r="J2584" t="s">
        <v>14</v>
      </c>
      <c r="K2584" t="s">
        <v>30</v>
      </c>
      <c r="L2584" t="s">
        <v>14</v>
      </c>
      <c r="M2584" t="s">
        <v>21</v>
      </c>
      <c r="N2584">
        <v>24.65</v>
      </c>
      <c r="O2584">
        <v>1620.45</v>
      </c>
      <c r="P2584" t="s">
        <v>14</v>
      </c>
    </row>
    <row r="2585" spans="1:16" x14ac:dyDescent="0.25">
      <c r="A2585" t="s">
        <v>3485</v>
      </c>
      <c r="B2585" t="s">
        <v>19</v>
      </c>
      <c r="C2585">
        <v>0</v>
      </c>
      <c r="D2585" t="s">
        <v>13</v>
      </c>
      <c r="E2585">
        <f>IF(D2585="Yes",1,0)</f>
        <v>1</v>
      </c>
      <c r="F2585" t="s">
        <v>14</v>
      </c>
      <c r="G2585">
        <f>IF(Table1[[#This Row],[Dependents]]="Yes",1,0)</f>
        <v>0</v>
      </c>
      <c r="H2585">
        <v>65</v>
      </c>
      <c r="I2585" t="s">
        <v>13</v>
      </c>
      <c r="J2585" t="s">
        <v>23</v>
      </c>
      <c r="K2585" t="s">
        <v>16</v>
      </c>
      <c r="L2585" t="s">
        <v>13</v>
      </c>
      <c r="M2585" t="s">
        <v>17</v>
      </c>
      <c r="N2585">
        <v>104.25</v>
      </c>
      <c r="O2585">
        <v>6812.95</v>
      </c>
      <c r="P2585" t="s">
        <v>14</v>
      </c>
    </row>
    <row r="2586" spans="1:16" x14ac:dyDescent="0.25">
      <c r="A2586" t="s">
        <v>3492</v>
      </c>
      <c r="B2586" t="s">
        <v>19</v>
      </c>
      <c r="C2586">
        <v>0</v>
      </c>
      <c r="D2586" t="s">
        <v>14</v>
      </c>
      <c r="E2586">
        <f>IF(D2586="Yes",1,0)</f>
        <v>0</v>
      </c>
      <c r="F2586" t="s">
        <v>14</v>
      </c>
      <c r="G2586">
        <f>IF(Table1[[#This Row],[Dependents]]="Yes",1,0)</f>
        <v>0</v>
      </c>
      <c r="H2586">
        <v>7</v>
      </c>
      <c r="I2586" t="s">
        <v>13</v>
      </c>
      <c r="J2586" t="s">
        <v>23</v>
      </c>
      <c r="K2586" t="s">
        <v>16</v>
      </c>
      <c r="L2586" t="s">
        <v>14</v>
      </c>
      <c r="M2586" t="s">
        <v>21</v>
      </c>
      <c r="N2586">
        <v>69.150000000000006</v>
      </c>
      <c r="O2586">
        <v>488.65</v>
      </c>
      <c r="P2586" t="s">
        <v>14</v>
      </c>
    </row>
    <row r="2587" spans="1:16" x14ac:dyDescent="0.25">
      <c r="A2587" t="s">
        <v>2609</v>
      </c>
      <c r="B2587" t="s">
        <v>12</v>
      </c>
      <c r="C2587">
        <v>0</v>
      </c>
      <c r="D2587" t="s">
        <v>13</v>
      </c>
      <c r="E2587">
        <f>IF(D2587="Yes",1,0)</f>
        <v>1</v>
      </c>
      <c r="F2587" t="s">
        <v>14</v>
      </c>
      <c r="G2587">
        <f>IF(Table1[[#This Row],[Dependents]]="Yes",1,0)</f>
        <v>0</v>
      </c>
      <c r="H2587">
        <v>50</v>
      </c>
      <c r="I2587" t="s">
        <v>13</v>
      </c>
      <c r="J2587" t="s">
        <v>14</v>
      </c>
      <c r="K2587" t="s">
        <v>20</v>
      </c>
      <c r="L2587" t="s">
        <v>13</v>
      </c>
      <c r="M2587" t="s">
        <v>21</v>
      </c>
      <c r="N2587">
        <v>19.850000000000001</v>
      </c>
      <c r="O2587">
        <v>943.1</v>
      </c>
      <c r="P2587" t="s">
        <v>14</v>
      </c>
    </row>
    <row r="2588" spans="1:16" x14ac:dyDescent="0.25">
      <c r="A2588" t="s">
        <v>2610</v>
      </c>
      <c r="B2588" t="s">
        <v>12</v>
      </c>
      <c r="C2588">
        <v>0</v>
      </c>
      <c r="D2588" t="s">
        <v>14</v>
      </c>
      <c r="E2588">
        <f>IF(D2588="Yes",1,0)</f>
        <v>0</v>
      </c>
      <c r="F2588" t="s">
        <v>14</v>
      </c>
      <c r="G2588">
        <f>IF(Table1[[#This Row],[Dependents]]="Yes",1,0)</f>
        <v>0</v>
      </c>
      <c r="H2588">
        <v>2</v>
      </c>
      <c r="I2588" t="s">
        <v>13</v>
      </c>
      <c r="J2588" t="s">
        <v>23</v>
      </c>
      <c r="K2588" t="s">
        <v>16</v>
      </c>
      <c r="L2588" t="s">
        <v>13</v>
      </c>
      <c r="M2588" t="s">
        <v>17</v>
      </c>
      <c r="N2588">
        <v>86.25</v>
      </c>
      <c r="O2588">
        <v>181.65</v>
      </c>
      <c r="P2588" t="s">
        <v>13</v>
      </c>
    </row>
    <row r="2589" spans="1:16" x14ac:dyDescent="0.25">
      <c r="A2589" t="s">
        <v>3494</v>
      </c>
      <c r="B2589" t="s">
        <v>19</v>
      </c>
      <c r="C2589">
        <v>1</v>
      </c>
      <c r="D2589" t="s">
        <v>14</v>
      </c>
      <c r="E2589">
        <f>IF(D2589="Yes",1,0)</f>
        <v>0</v>
      </c>
      <c r="F2589" t="s">
        <v>14</v>
      </c>
      <c r="G2589">
        <f>IF(Table1[[#This Row],[Dependents]]="Yes",1,0)</f>
        <v>0</v>
      </c>
      <c r="H2589">
        <v>69</v>
      </c>
      <c r="I2589" t="s">
        <v>13</v>
      </c>
      <c r="J2589" t="s">
        <v>14</v>
      </c>
      <c r="K2589" t="s">
        <v>30</v>
      </c>
      <c r="L2589" t="s">
        <v>14</v>
      </c>
      <c r="M2589" t="s">
        <v>25</v>
      </c>
      <c r="N2589">
        <v>20.3</v>
      </c>
      <c r="O2589">
        <v>1356.3</v>
      </c>
      <c r="P2589" t="s">
        <v>14</v>
      </c>
    </row>
    <row r="2590" spans="1:16" x14ac:dyDescent="0.25">
      <c r="A2590" t="s">
        <v>2612</v>
      </c>
      <c r="B2590" t="s">
        <v>12</v>
      </c>
      <c r="C2590">
        <v>0</v>
      </c>
      <c r="D2590" t="s">
        <v>14</v>
      </c>
      <c r="E2590">
        <f>IF(D2590="Yes",1,0)</f>
        <v>0</v>
      </c>
      <c r="F2590" t="s">
        <v>14</v>
      </c>
      <c r="G2590">
        <f>IF(Table1[[#This Row],[Dependents]]="Yes",1,0)</f>
        <v>0</v>
      </c>
      <c r="H2590">
        <v>9</v>
      </c>
      <c r="I2590" t="s">
        <v>14</v>
      </c>
      <c r="J2590" t="s">
        <v>15</v>
      </c>
      <c r="K2590" t="s">
        <v>16</v>
      </c>
      <c r="L2590" t="s">
        <v>14</v>
      </c>
      <c r="M2590" t="s">
        <v>17</v>
      </c>
      <c r="N2590">
        <v>40.75</v>
      </c>
      <c r="O2590">
        <v>359.4</v>
      </c>
      <c r="P2590" t="s">
        <v>14</v>
      </c>
    </row>
    <row r="2591" spans="1:16" x14ac:dyDescent="0.25">
      <c r="A2591" t="s">
        <v>2613</v>
      </c>
      <c r="B2591" t="s">
        <v>12</v>
      </c>
      <c r="C2591">
        <v>1</v>
      </c>
      <c r="D2591" t="s">
        <v>14</v>
      </c>
      <c r="E2591">
        <f>IF(D2591="Yes",1,0)</f>
        <v>0</v>
      </c>
      <c r="F2591" t="s">
        <v>14</v>
      </c>
      <c r="G2591">
        <f>IF(Table1[[#This Row],[Dependents]]="Yes",1,0)</f>
        <v>0</v>
      </c>
      <c r="H2591">
        <v>2</v>
      </c>
      <c r="I2591" t="s">
        <v>13</v>
      </c>
      <c r="J2591" t="s">
        <v>23</v>
      </c>
      <c r="K2591" t="s">
        <v>16</v>
      </c>
      <c r="L2591" t="s">
        <v>13</v>
      </c>
      <c r="M2591" t="s">
        <v>21</v>
      </c>
      <c r="N2591">
        <v>70.2</v>
      </c>
      <c r="O2591">
        <v>115.95</v>
      </c>
      <c r="P2591" t="s">
        <v>13</v>
      </c>
    </row>
    <row r="2592" spans="1:16" x14ac:dyDescent="0.25">
      <c r="A2592" t="s">
        <v>2614</v>
      </c>
      <c r="B2592" t="s">
        <v>12</v>
      </c>
      <c r="C2592">
        <v>0</v>
      </c>
      <c r="D2592" t="s">
        <v>14</v>
      </c>
      <c r="E2592">
        <f>IF(D2592="Yes",1,0)</f>
        <v>0</v>
      </c>
      <c r="F2592" t="s">
        <v>14</v>
      </c>
      <c r="G2592">
        <f>IF(Table1[[#This Row],[Dependents]]="Yes",1,0)</f>
        <v>0</v>
      </c>
      <c r="H2592">
        <v>3</v>
      </c>
      <c r="I2592" t="s">
        <v>13</v>
      </c>
      <c r="J2592" t="s">
        <v>15</v>
      </c>
      <c r="K2592" t="s">
        <v>16</v>
      </c>
      <c r="L2592" t="s">
        <v>14</v>
      </c>
      <c r="M2592" t="s">
        <v>17</v>
      </c>
      <c r="N2592">
        <v>55.35</v>
      </c>
      <c r="O2592">
        <v>165.2</v>
      </c>
      <c r="P2592" t="s">
        <v>13</v>
      </c>
    </row>
    <row r="2593" spans="1:16" x14ac:dyDescent="0.25">
      <c r="A2593" t="s">
        <v>3496</v>
      </c>
      <c r="B2593" t="s">
        <v>19</v>
      </c>
      <c r="C2593">
        <v>0</v>
      </c>
      <c r="D2593" t="s">
        <v>13</v>
      </c>
      <c r="E2593">
        <f>IF(D2593="Yes",1,0)</f>
        <v>1</v>
      </c>
      <c r="F2593" t="s">
        <v>13</v>
      </c>
      <c r="G2593">
        <f>IF(Table1[[#This Row],[Dependents]]="Yes",1,0)</f>
        <v>1</v>
      </c>
      <c r="H2593">
        <v>18</v>
      </c>
      <c r="I2593" t="s">
        <v>14</v>
      </c>
      <c r="J2593" t="s">
        <v>15</v>
      </c>
      <c r="K2593" t="s">
        <v>20</v>
      </c>
      <c r="L2593" t="s">
        <v>14</v>
      </c>
      <c r="M2593" t="s">
        <v>25</v>
      </c>
      <c r="N2593">
        <v>46.4</v>
      </c>
      <c r="O2593">
        <v>812.4</v>
      </c>
      <c r="P2593" t="s">
        <v>14</v>
      </c>
    </row>
    <row r="2594" spans="1:16" x14ac:dyDescent="0.25">
      <c r="A2594" t="s">
        <v>2616</v>
      </c>
      <c r="B2594" t="s">
        <v>12</v>
      </c>
      <c r="C2594">
        <v>0</v>
      </c>
      <c r="D2594" t="s">
        <v>13</v>
      </c>
      <c r="E2594">
        <f>IF(D2594="Yes",1,0)</f>
        <v>1</v>
      </c>
      <c r="F2594" t="s">
        <v>13</v>
      </c>
      <c r="G2594">
        <f>IF(Table1[[#This Row],[Dependents]]="Yes",1,0)</f>
        <v>1</v>
      </c>
      <c r="H2594">
        <v>45</v>
      </c>
      <c r="I2594" t="s">
        <v>13</v>
      </c>
      <c r="J2594" t="s">
        <v>15</v>
      </c>
      <c r="K2594" t="s">
        <v>16</v>
      </c>
      <c r="L2594" t="s">
        <v>14</v>
      </c>
      <c r="M2594" t="s">
        <v>27</v>
      </c>
      <c r="N2594">
        <v>81.3</v>
      </c>
      <c r="O2594">
        <v>3541.1</v>
      </c>
      <c r="P2594" t="s">
        <v>14</v>
      </c>
    </row>
    <row r="2595" spans="1:16" x14ac:dyDescent="0.25">
      <c r="A2595" t="s">
        <v>3497</v>
      </c>
      <c r="B2595" t="s">
        <v>19</v>
      </c>
      <c r="C2595">
        <v>0</v>
      </c>
      <c r="D2595" t="s">
        <v>13</v>
      </c>
      <c r="E2595">
        <f>IF(D2595="Yes",1,0)</f>
        <v>1</v>
      </c>
      <c r="F2595" t="s">
        <v>14</v>
      </c>
      <c r="G2595">
        <f>IF(Table1[[#This Row],[Dependents]]="Yes",1,0)</f>
        <v>0</v>
      </c>
      <c r="H2595">
        <v>64</v>
      </c>
      <c r="I2595" t="s">
        <v>13</v>
      </c>
      <c r="J2595" t="s">
        <v>23</v>
      </c>
      <c r="K2595" t="s">
        <v>30</v>
      </c>
      <c r="L2595" t="s">
        <v>13</v>
      </c>
      <c r="M2595" t="s">
        <v>25</v>
      </c>
      <c r="N2595">
        <v>104.05</v>
      </c>
      <c r="O2595">
        <v>6605.55</v>
      </c>
      <c r="P2595" t="s">
        <v>14</v>
      </c>
    </row>
    <row r="2596" spans="1:16" x14ac:dyDescent="0.25">
      <c r="A2596" t="s">
        <v>2618</v>
      </c>
      <c r="B2596" t="s">
        <v>12</v>
      </c>
      <c r="C2596">
        <v>0</v>
      </c>
      <c r="D2596" t="s">
        <v>13</v>
      </c>
      <c r="E2596">
        <f>IF(D2596="Yes",1,0)</f>
        <v>1</v>
      </c>
      <c r="F2596" t="s">
        <v>13</v>
      </c>
      <c r="G2596">
        <f>IF(Table1[[#This Row],[Dependents]]="Yes",1,0)</f>
        <v>1</v>
      </c>
      <c r="H2596">
        <v>55</v>
      </c>
      <c r="I2596" t="s">
        <v>13</v>
      </c>
      <c r="J2596" t="s">
        <v>14</v>
      </c>
      <c r="K2596" t="s">
        <v>16</v>
      </c>
      <c r="L2596" t="s">
        <v>14</v>
      </c>
      <c r="M2596" t="s">
        <v>25</v>
      </c>
      <c r="N2596">
        <v>20</v>
      </c>
      <c r="O2596">
        <v>1087.25</v>
      </c>
      <c r="P2596" t="s">
        <v>14</v>
      </c>
    </row>
    <row r="2597" spans="1:16" x14ac:dyDescent="0.25">
      <c r="A2597" t="s">
        <v>3499</v>
      </c>
      <c r="B2597" t="s">
        <v>19</v>
      </c>
      <c r="C2597">
        <v>0</v>
      </c>
      <c r="D2597" t="s">
        <v>13</v>
      </c>
      <c r="E2597">
        <f>IF(D2597="Yes",1,0)</f>
        <v>1</v>
      </c>
      <c r="F2597" t="s">
        <v>13</v>
      </c>
      <c r="G2597">
        <f>IF(Table1[[#This Row],[Dependents]]="Yes",1,0)</f>
        <v>1</v>
      </c>
      <c r="H2597">
        <v>57</v>
      </c>
      <c r="I2597" t="s">
        <v>13</v>
      </c>
      <c r="J2597" t="s">
        <v>15</v>
      </c>
      <c r="K2597" t="s">
        <v>20</v>
      </c>
      <c r="L2597" t="s">
        <v>14</v>
      </c>
      <c r="M2597" t="s">
        <v>27</v>
      </c>
      <c r="N2597">
        <v>59.6</v>
      </c>
      <c r="O2597">
        <v>3509.4</v>
      </c>
      <c r="P2597" t="s">
        <v>14</v>
      </c>
    </row>
    <row r="2598" spans="1:16" x14ac:dyDescent="0.25">
      <c r="A2598" t="s">
        <v>3500</v>
      </c>
      <c r="B2598" t="s">
        <v>19</v>
      </c>
      <c r="C2598">
        <v>0</v>
      </c>
      <c r="D2598" t="s">
        <v>13</v>
      </c>
      <c r="E2598">
        <f>IF(D2598="Yes",1,0)</f>
        <v>1</v>
      </c>
      <c r="F2598" t="s">
        <v>13</v>
      </c>
      <c r="G2598">
        <f>IF(Table1[[#This Row],[Dependents]]="Yes",1,0)</f>
        <v>1</v>
      </c>
      <c r="H2598">
        <v>13</v>
      </c>
      <c r="I2598" t="s">
        <v>14</v>
      </c>
      <c r="J2598" t="s">
        <v>15</v>
      </c>
      <c r="K2598" t="s">
        <v>30</v>
      </c>
      <c r="L2598" t="s">
        <v>14</v>
      </c>
      <c r="M2598" t="s">
        <v>27</v>
      </c>
      <c r="N2598">
        <v>40.549999999999997</v>
      </c>
      <c r="O2598">
        <v>590.35</v>
      </c>
      <c r="P2598" t="s">
        <v>14</v>
      </c>
    </row>
    <row r="2599" spans="1:16" x14ac:dyDescent="0.25">
      <c r="A2599" t="s">
        <v>3503</v>
      </c>
      <c r="B2599" t="s">
        <v>19</v>
      </c>
      <c r="C2599">
        <v>0</v>
      </c>
      <c r="D2599" t="s">
        <v>13</v>
      </c>
      <c r="E2599">
        <f>IF(D2599="Yes",1,0)</f>
        <v>1</v>
      </c>
      <c r="F2599" t="s">
        <v>13</v>
      </c>
      <c r="G2599">
        <f>IF(Table1[[#This Row],[Dependents]]="Yes",1,0)</f>
        <v>1</v>
      </c>
      <c r="H2599">
        <v>57</v>
      </c>
      <c r="I2599" t="s">
        <v>13</v>
      </c>
      <c r="J2599" t="s">
        <v>14</v>
      </c>
      <c r="K2599" t="s">
        <v>30</v>
      </c>
      <c r="L2599" t="s">
        <v>14</v>
      </c>
      <c r="M2599" t="s">
        <v>27</v>
      </c>
      <c r="N2599">
        <v>20.75</v>
      </c>
      <c r="O2599">
        <v>1123.1500000000001</v>
      </c>
      <c r="P2599" t="s">
        <v>14</v>
      </c>
    </row>
    <row r="2600" spans="1:16" x14ac:dyDescent="0.25">
      <c r="A2600" t="s">
        <v>2622</v>
      </c>
      <c r="B2600" t="s">
        <v>12</v>
      </c>
      <c r="C2600">
        <v>0</v>
      </c>
      <c r="D2600" t="s">
        <v>13</v>
      </c>
      <c r="E2600">
        <f>IF(D2600="Yes",1,0)</f>
        <v>1</v>
      </c>
      <c r="F2600" t="s">
        <v>14</v>
      </c>
      <c r="G2600">
        <f>IF(Table1[[#This Row],[Dependents]]="Yes",1,0)</f>
        <v>0</v>
      </c>
      <c r="H2600">
        <v>70</v>
      </c>
      <c r="I2600" t="s">
        <v>13</v>
      </c>
      <c r="J2600" t="s">
        <v>23</v>
      </c>
      <c r="K2600" t="s">
        <v>20</v>
      </c>
      <c r="L2600" t="s">
        <v>13</v>
      </c>
      <c r="M2600" t="s">
        <v>17</v>
      </c>
      <c r="N2600">
        <v>101.75</v>
      </c>
      <c r="O2600">
        <v>7069.3</v>
      </c>
      <c r="P2600" t="s">
        <v>14</v>
      </c>
    </row>
    <row r="2601" spans="1:16" x14ac:dyDescent="0.25">
      <c r="A2601" t="s">
        <v>2623</v>
      </c>
      <c r="B2601" t="s">
        <v>12</v>
      </c>
      <c r="C2601">
        <v>0</v>
      </c>
      <c r="D2601" t="s">
        <v>14</v>
      </c>
      <c r="E2601">
        <f>IF(D2601="Yes",1,0)</f>
        <v>0</v>
      </c>
      <c r="F2601" t="s">
        <v>14</v>
      </c>
      <c r="G2601">
        <f>IF(Table1[[#This Row],[Dependents]]="Yes",1,0)</f>
        <v>0</v>
      </c>
      <c r="H2601">
        <v>13</v>
      </c>
      <c r="I2601" t="s">
        <v>13</v>
      </c>
      <c r="J2601" t="s">
        <v>15</v>
      </c>
      <c r="K2601" t="s">
        <v>20</v>
      </c>
      <c r="L2601" t="s">
        <v>14</v>
      </c>
      <c r="M2601" t="s">
        <v>27</v>
      </c>
      <c r="N2601">
        <v>55.15</v>
      </c>
      <c r="O2601">
        <v>742.9</v>
      </c>
      <c r="P2601" t="s">
        <v>14</v>
      </c>
    </row>
    <row r="2602" spans="1:16" x14ac:dyDescent="0.25">
      <c r="A2602" t="s">
        <v>3504</v>
      </c>
      <c r="B2602" t="s">
        <v>19</v>
      </c>
      <c r="C2602">
        <v>0</v>
      </c>
      <c r="D2602" t="s">
        <v>13</v>
      </c>
      <c r="E2602">
        <f>IF(D2602="Yes",1,0)</f>
        <v>1</v>
      </c>
      <c r="F2602" t="s">
        <v>14</v>
      </c>
      <c r="G2602">
        <f>IF(Table1[[#This Row],[Dependents]]="Yes",1,0)</f>
        <v>0</v>
      </c>
      <c r="H2602">
        <v>71</v>
      </c>
      <c r="I2602" t="s">
        <v>13</v>
      </c>
      <c r="J2602" t="s">
        <v>23</v>
      </c>
      <c r="K2602" t="s">
        <v>20</v>
      </c>
      <c r="L2602" t="s">
        <v>13</v>
      </c>
      <c r="M2602" t="s">
        <v>21</v>
      </c>
      <c r="N2602">
        <v>113.15</v>
      </c>
      <c r="O2602">
        <v>7953.25</v>
      </c>
      <c r="P2602" t="s">
        <v>14</v>
      </c>
    </row>
    <row r="2603" spans="1:16" x14ac:dyDescent="0.25">
      <c r="A2603" t="s">
        <v>2625</v>
      </c>
      <c r="B2603" t="s">
        <v>12</v>
      </c>
      <c r="C2603">
        <v>0</v>
      </c>
      <c r="D2603" t="s">
        <v>14</v>
      </c>
      <c r="E2603">
        <f>IF(D2603="Yes",1,0)</f>
        <v>0</v>
      </c>
      <c r="F2603" t="s">
        <v>14</v>
      </c>
      <c r="G2603">
        <f>IF(Table1[[#This Row],[Dependents]]="Yes",1,0)</f>
        <v>0</v>
      </c>
      <c r="H2603">
        <v>61</v>
      </c>
      <c r="I2603" t="s">
        <v>13</v>
      </c>
      <c r="J2603" t="s">
        <v>23</v>
      </c>
      <c r="K2603" t="s">
        <v>20</v>
      </c>
      <c r="L2603" t="s">
        <v>13</v>
      </c>
      <c r="M2603" t="s">
        <v>17</v>
      </c>
      <c r="N2603">
        <v>103.95</v>
      </c>
      <c r="O2603">
        <v>6423</v>
      </c>
      <c r="P2603" t="s">
        <v>14</v>
      </c>
    </row>
    <row r="2604" spans="1:16" x14ac:dyDescent="0.25">
      <c r="A2604" t="s">
        <v>2626</v>
      </c>
      <c r="B2604" t="s">
        <v>12</v>
      </c>
      <c r="C2604">
        <v>0</v>
      </c>
      <c r="D2604" t="s">
        <v>14</v>
      </c>
      <c r="E2604">
        <f>IF(D2604="Yes",1,0)</f>
        <v>0</v>
      </c>
      <c r="F2604" t="s">
        <v>14</v>
      </c>
      <c r="G2604">
        <f>IF(Table1[[#This Row],[Dependents]]="Yes",1,0)</f>
        <v>0</v>
      </c>
      <c r="H2604">
        <v>12</v>
      </c>
      <c r="I2604" t="s">
        <v>13</v>
      </c>
      <c r="J2604" t="s">
        <v>23</v>
      </c>
      <c r="K2604" t="s">
        <v>16</v>
      </c>
      <c r="L2604" t="s">
        <v>13</v>
      </c>
      <c r="M2604" t="s">
        <v>21</v>
      </c>
      <c r="N2604">
        <v>100.15</v>
      </c>
      <c r="O2604">
        <v>1164.3</v>
      </c>
      <c r="P2604" t="s">
        <v>13</v>
      </c>
    </row>
    <row r="2605" spans="1:16" x14ac:dyDescent="0.25">
      <c r="A2605" t="s">
        <v>3505</v>
      </c>
      <c r="B2605" t="s">
        <v>19</v>
      </c>
      <c r="C2605">
        <v>0</v>
      </c>
      <c r="D2605" t="s">
        <v>13</v>
      </c>
      <c r="E2605">
        <f>IF(D2605="Yes",1,0)</f>
        <v>1</v>
      </c>
      <c r="F2605" t="s">
        <v>14</v>
      </c>
      <c r="G2605">
        <f>IF(Table1[[#This Row],[Dependents]]="Yes",1,0)</f>
        <v>0</v>
      </c>
      <c r="H2605">
        <v>34</v>
      </c>
      <c r="I2605" t="s">
        <v>13</v>
      </c>
      <c r="J2605" t="s">
        <v>23</v>
      </c>
      <c r="K2605" t="s">
        <v>16</v>
      </c>
      <c r="L2605" t="s">
        <v>14</v>
      </c>
      <c r="M2605" t="s">
        <v>17</v>
      </c>
      <c r="N2605">
        <v>100.85</v>
      </c>
      <c r="O2605">
        <v>3527.3</v>
      </c>
      <c r="P2605" t="s">
        <v>14</v>
      </c>
    </row>
    <row r="2606" spans="1:16" x14ac:dyDescent="0.25">
      <c r="A2606" t="s">
        <v>3507</v>
      </c>
      <c r="B2606" t="s">
        <v>19</v>
      </c>
      <c r="C2606">
        <v>0</v>
      </c>
      <c r="D2606" t="s">
        <v>14</v>
      </c>
      <c r="E2606">
        <f>IF(D2606="Yes",1,0)</f>
        <v>0</v>
      </c>
      <c r="F2606" t="s">
        <v>14</v>
      </c>
      <c r="G2606">
        <f>IF(Table1[[#This Row],[Dependents]]="Yes",1,0)</f>
        <v>0</v>
      </c>
      <c r="H2606">
        <v>16</v>
      </c>
      <c r="I2606" t="s">
        <v>13</v>
      </c>
      <c r="J2606" t="s">
        <v>23</v>
      </c>
      <c r="K2606" t="s">
        <v>16</v>
      </c>
      <c r="L2606" t="s">
        <v>13</v>
      </c>
      <c r="M2606" t="s">
        <v>27</v>
      </c>
      <c r="N2606">
        <v>80.55</v>
      </c>
      <c r="O2606">
        <v>1248.9000000000001</v>
      </c>
      <c r="P2606" t="s">
        <v>14</v>
      </c>
    </row>
    <row r="2607" spans="1:16" x14ac:dyDescent="0.25">
      <c r="A2607" t="s">
        <v>3513</v>
      </c>
      <c r="B2607" t="s">
        <v>19</v>
      </c>
      <c r="C2607">
        <v>0</v>
      </c>
      <c r="D2607" t="s">
        <v>13</v>
      </c>
      <c r="E2607">
        <f>IF(D2607="Yes",1,0)</f>
        <v>1</v>
      </c>
      <c r="F2607" t="s">
        <v>14</v>
      </c>
      <c r="G2607">
        <f>IF(Table1[[#This Row],[Dependents]]="Yes",1,0)</f>
        <v>0</v>
      </c>
      <c r="H2607">
        <v>31</v>
      </c>
      <c r="I2607" t="s">
        <v>13</v>
      </c>
      <c r="J2607" t="s">
        <v>15</v>
      </c>
      <c r="K2607" t="s">
        <v>16</v>
      </c>
      <c r="L2607" t="s">
        <v>13</v>
      </c>
      <c r="M2607" t="s">
        <v>25</v>
      </c>
      <c r="N2607">
        <v>59.05</v>
      </c>
      <c r="O2607">
        <v>1882.8</v>
      </c>
      <c r="P2607" t="s">
        <v>14</v>
      </c>
    </row>
    <row r="2608" spans="1:16" x14ac:dyDescent="0.25">
      <c r="A2608" t="s">
        <v>3515</v>
      </c>
      <c r="B2608" t="s">
        <v>19</v>
      </c>
      <c r="C2608">
        <v>0</v>
      </c>
      <c r="D2608" t="s">
        <v>13</v>
      </c>
      <c r="E2608">
        <f>IF(D2608="Yes",1,0)</f>
        <v>1</v>
      </c>
      <c r="F2608" t="s">
        <v>14</v>
      </c>
      <c r="G2608">
        <f>IF(Table1[[#This Row],[Dependents]]="Yes",1,0)</f>
        <v>0</v>
      </c>
      <c r="H2608">
        <v>50</v>
      </c>
      <c r="I2608" t="s">
        <v>13</v>
      </c>
      <c r="J2608" t="s">
        <v>14</v>
      </c>
      <c r="K2608" t="s">
        <v>30</v>
      </c>
      <c r="L2608" t="s">
        <v>14</v>
      </c>
      <c r="M2608" t="s">
        <v>27</v>
      </c>
      <c r="N2608">
        <v>20.55</v>
      </c>
      <c r="O2608">
        <v>1067.6500000000001</v>
      </c>
      <c r="P2608" t="s">
        <v>14</v>
      </c>
    </row>
    <row r="2609" spans="1:16" x14ac:dyDescent="0.25">
      <c r="A2609" t="s">
        <v>3518</v>
      </c>
      <c r="B2609" t="s">
        <v>19</v>
      </c>
      <c r="C2609">
        <v>1</v>
      </c>
      <c r="D2609" t="s">
        <v>13</v>
      </c>
      <c r="E2609">
        <f>IF(D2609="Yes",1,0)</f>
        <v>1</v>
      </c>
      <c r="F2609" t="s">
        <v>14</v>
      </c>
      <c r="G2609">
        <f>IF(Table1[[#This Row],[Dependents]]="Yes",1,0)</f>
        <v>0</v>
      </c>
      <c r="H2609">
        <v>72</v>
      </c>
      <c r="I2609" t="s">
        <v>13</v>
      </c>
      <c r="J2609" t="s">
        <v>23</v>
      </c>
      <c r="K2609" t="s">
        <v>30</v>
      </c>
      <c r="L2609" t="s">
        <v>13</v>
      </c>
      <c r="M2609" t="s">
        <v>21</v>
      </c>
      <c r="N2609">
        <v>111.65</v>
      </c>
      <c r="O2609">
        <v>8022.85</v>
      </c>
      <c r="P2609" t="s">
        <v>14</v>
      </c>
    </row>
    <row r="2610" spans="1:16" x14ac:dyDescent="0.25">
      <c r="A2610" t="s">
        <v>2632</v>
      </c>
      <c r="B2610" t="s">
        <v>12</v>
      </c>
      <c r="C2610">
        <v>1</v>
      </c>
      <c r="D2610" t="s">
        <v>13</v>
      </c>
      <c r="E2610">
        <f>IF(D2610="Yes",1,0)</f>
        <v>1</v>
      </c>
      <c r="F2610" t="s">
        <v>14</v>
      </c>
      <c r="G2610">
        <f>IF(Table1[[#This Row],[Dependents]]="Yes",1,0)</f>
        <v>0</v>
      </c>
      <c r="H2610">
        <v>69</v>
      </c>
      <c r="I2610" t="s">
        <v>13</v>
      </c>
      <c r="J2610" t="s">
        <v>23</v>
      </c>
      <c r="K2610" t="s">
        <v>20</v>
      </c>
      <c r="L2610" t="s">
        <v>14</v>
      </c>
      <c r="M2610" t="s">
        <v>25</v>
      </c>
      <c r="N2610">
        <v>87.3</v>
      </c>
      <c r="O2610">
        <v>6055.55</v>
      </c>
      <c r="P2610" t="s">
        <v>14</v>
      </c>
    </row>
    <row r="2611" spans="1:16" x14ac:dyDescent="0.25">
      <c r="A2611" t="s">
        <v>2633</v>
      </c>
      <c r="B2611" t="s">
        <v>12</v>
      </c>
      <c r="C2611">
        <v>1</v>
      </c>
      <c r="D2611" t="s">
        <v>13</v>
      </c>
      <c r="E2611">
        <f>IF(D2611="Yes",1,0)</f>
        <v>1</v>
      </c>
      <c r="F2611" t="s">
        <v>14</v>
      </c>
      <c r="G2611">
        <f>IF(Table1[[#This Row],[Dependents]]="Yes",1,0)</f>
        <v>0</v>
      </c>
      <c r="H2611">
        <v>18</v>
      </c>
      <c r="I2611" t="s">
        <v>14</v>
      </c>
      <c r="J2611" t="s">
        <v>15</v>
      </c>
      <c r="K2611" t="s">
        <v>16</v>
      </c>
      <c r="L2611" t="s">
        <v>13</v>
      </c>
      <c r="M2611" t="s">
        <v>17</v>
      </c>
      <c r="N2611">
        <v>48.35</v>
      </c>
      <c r="O2611">
        <v>810.7</v>
      </c>
      <c r="P2611" t="s">
        <v>13</v>
      </c>
    </row>
    <row r="2612" spans="1:16" x14ac:dyDescent="0.25">
      <c r="A2612" t="s">
        <v>3520</v>
      </c>
      <c r="B2612" t="s">
        <v>19</v>
      </c>
      <c r="C2612">
        <v>0</v>
      </c>
      <c r="D2612" t="s">
        <v>14</v>
      </c>
      <c r="E2612">
        <f>IF(D2612="Yes",1,0)</f>
        <v>0</v>
      </c>
      <c r="F2612" t="s">
        <v>14</v>
      </c>
      <c r="G2612">
        <f>IF(Table1[[#This Row],[Dependents]]="Yes",1,0)</f>
        <v>0</v>
      </c>
      <c r="H2612">
        <v>44</v>
      </c>
      <c r="I2612" t="s">
        <v>13</v>
      </c>
      <c r="J2612" t="s">
        <v>23</v>
      </c>
      <c r="K2612" t="s">
        <v>20</v>
      </c>
      <c r="L2612" t="s">
        <v>13</v>
      </c>
      <c r="M2612" t="s">
        <v>17</v>
      </c>
      <c r="N2612">
        <v>106.05</v>
      </c>
      <c r="O2612">
        <v>4510.8</v>
      </c>
      <c r="P2612" t="s">
        <v>14</v>
      </c>
    </row>
    <row r="2613" spans="1:16" x14ac:dyDescent="0.25">
      <c r="A2613" t="s">
        <v>2635</v>
      </c>
      <c r="B2613" t="s">
        <v>12</v>
      </c>
      <c r="C2613">
        <v>0</v>
      </c>
      <c r="D2613" t="s">
        <v>13</v>
      </c>
      <c r="E2613">
        <f>IF(D2613="Yes",1,0)</f>
        <v>1</v>
      </c>
      <c r="F2613" t="s">
        <v>13</v>
      </c>
      <c r="G2613">
        <f>IF(Table1[[#This Row],[Dependents]]="Yes",1,0)</f>
        <v>1</v>
      </c>
      <c r="H2613">
        <v>72</v>
      </c>
      <c r="I2613" t="s">
        <v>13</v>
      </c>
      <c r="J2613" t="s">
        <v>15</v>
      </c>
      <c r="K2613" t="s">
        <v>30</v>
      </c>
      <c r="L2613" t="s">
        <v>14</v>
      </c>
      <c r="M2613" t="s">
        <v>21</v>
      </c>
      <c r="N2613">
        <v>85.3</v>
      </c>
      <c r="O2613">
        <v>6129.2</v>
      </c>
      <c r="P2613" t="s">
        <v>14</v>
      </c>
    </row>
    <row r="2614" spans="1:16" x14ac:dyDescent="0.25">
      <c r="A2614" t="s">
        <v>3521</v>
      </c>
      <c r="B2614" t="s">
        <v>19</v>
      </c>
      <c r="C2614">
        <v>0</v>
      </c>
      <c r="D2614" t="s">
        <v>13</v>
      </c>
      <c r="E2614">
        <f>IF(D2614="Yes",1,0)</f>
        <v>1</v>
      </c>
      <c r="F2614" t="s">
        <v>14</v>
      </c>
      <c r="G2614">
        <f>IF(Table1[[#This Row],[Dependents]]="Yes",1,0)</f>
        <v>0</v>
      </c>
      <c r="H2614">
        <v>4</v>
      </c>
      <c r="I2614" t="s">
        <v>13</v>
      </c>
      <c r="J2614" t="s">
        <v>15</v>
      </c>
      <c r="K2614" t="s">
        <v>16</v>
      </c>
      <c r="L2614" t="s">
        <v>14</v>
      </c>
      <c r="M2614" t="s">
        <v>17</v>
      </c>
      <c r="N2614">
        <v>65.599999999999994</v>
      </c>
      <c r="O2614">
        <v>250.1</v>
      </c>
      <c r="P2614" t="s">
        <v>14</v>
      </c>
    </row>
    <row r="2615" spans="1:16" x14ac:dyDescent="0.25">
      <c r="A2615" t="s">
        <v>2637</v>
      </c>
      <c r="B2615" t="s">
        <v>12</v>
      </c>
      <c r="C2615">
        <v>0</v>
      </c>
      <c r="D2615" t="s">
        <v>13</v>
      </c>
      <c r="E2615">
        <f>IF(D2615="Yes",1,0)</f>
        <v>1</v>
      </c>
      <c r="F2615" t="s">
        <v>13</v>
      </c>
      <c r="G2615">
        <f>IF(Table1[[#This Row],[Dependents]]="Yes",1,0)</f>
        <v>1</v>
      </c>
      <c r="H2615">
        <v>72</v>
      </c>
      <c r="I2615" t="s">
        <v>13</v>
      </c>
      <c r="J2615" t="s">
        <v>15</v>
      </c>
      <c r="K2615" t="s">
        <v>30</v>
      </c>
      <c r="L2615" t="s">
        <v>14</v>
      </c>
      <c r="M2615" t="s">
        <v>25</v>
      </c>
      <c r="N2615">
        <v>90.95</v>
      </c>
      <c r="O2615">
        <v>6652.45</v>
      </c>
      <c r="P2615" t="s">
        <v>14</v>
      </c>
    </row>
    <row r="2616" spans="1:16" x14ac:dyDescent="0.25">
      <c r="A2616" t="s">
        <v>2638</v>
      </c>
      <c r="B2616" t="s">
        <v>12</v>
      </c>
      <c r="C2616">
        <v>1</v>
      </c>
      <c r="D2616" t="s">
        <v>13</v>
      </c>
      <c r="E2616">
        <f>IF(D2616="Yes",1,0)</f>
        <v>1</v>
      </c>
      <c r="F2616" t="s">
        <v>13</v>
      </c>
      <c r="G2616">
        <f>IF(Table1[[#This Row],[Dependents]]="Yes",1,0)</f>
        <v>1</v>
      </c>
      <c r="H2616">
        <v>62</v>
      </c>
      <c r="I2616" t="s">
        <v>13</v>
      </c>
      <c r="J2616" t="s">
        <v>23</v>
      </c>
      <c r="K2616" t="s">
        <v>16</v>
      </c>
      <c r="L2616" t="s">
        <v>13</v>
      </c>
      <c r="M2616" t="s">
        <v>25</v>
      </c>
      <c r="N2616">
        <v>96.1</v>
      </c>
      <c r="O2616">
        <v>6019.35</v>
      </c>
      <c r="P2616" t="s">
        <v>14</v>
      </c>
    </row>
    <row r="2617" spans="1:16" x14ac:dyDescent="0.25">
      <c r="A2617" t="s">
        <v>2639</v>
      </c>
      <c r="B2617" t="s">
        <v>12</v>
      </c>
      <c r="C2617">
        <v>0</v>
      </c>
      <c r="D2617" t="s">
        <v>13</v>
      </c>
      <c r="E2617">
        <f>IF(D2617="Yes",1,0)</f>
        <v>1</v>
      </c>
      <c r="F2617" t="s">
        <v>14</v>
      </c>
      <c r="G2617">
        <f>IF(Table1[[#This Row],[Dependents]]="Yes",1,0)</f>
        <v>0</v>
      </c>
      <c r="H2617">
        <v>71</v>
      </c>
      <c r="I2617" t="s">
        <v>13</v>
      </c>
      <c r="J2617" t="s">
        <v>14</v>
      </c>
      <c r="K2617" t="s">
        <v>30</v>
      </c>
      <c r="L2617" t="s">
        <v>14</v>
      </c>
      <c r="M2617" t="s">
        <v>25</v>
      </c>
      <c r="N2617">
        <v>19.850000000000001</v>
      </c>
      <c r="O2617">
        <v>1379.6</v>
      </c>
      <c r="P2617" t="s">
        <v>14</v>
      </c>
    </row>
    <row r="2618" spans="1:16" x14ac:dyDescent="0.25">
      <c r="A2618" t="s">
        <v>3522</v>
      </c>
      <c r="B2618" t="s">
        <v>19</v>
      </c>
      <c r="C2618">
        <v>1</v>
      </c>
      <c r="D2618" t="s">
        <v>14</v>
      </c>
      <c r="E2618">
        <f>IF(D2618="Yes",1,0)</f>
        <v>0</v>
      </c>
      <c r="F2618" t="s">
        <v>14</v>
      </c>
      <c r="G2618">
        <f>IF(Table1[[#This Row],[Dependents]]="Yes",1,0)</f>
        <v>0</v>
      </c>
      <c r="H2618">
        <v>20</v>
      </c>
      <c r="I2618" t="s">
        <v>13</v>
      </c>
      <c r="J2618" t="s">
        <v>23</v>
      </c>
      <c r="K2618" t="s">
        <v>16</v>
      </c>
      <c r="L2618" t="s">
        <v>13</v>
      </c>
      <c r="M2618" t="s">
        <v>17</v>
      </c>
      <c r="N2618">
        <v>84.35</v>
      </c>
      <c r="O2618">
        <v>1745.2</v>
      </c>
      <c r="P2618" t="s">
        <v>14</v>
      </c>
    </row>
    <row r="2619" spans="1:16" x14ac:dyDescent="0.25">
      <c r="A2619" t="s">
        <v>2641</v>
      </c>
      <c r="B2619" t="s">
        <v>12</v>
      </c>
      <c r="C2619">
        <v>0</v>
      </c>
      <c r="D2619" t="s">
        <v>14</v>
      </c>
      <c r="E2619">
        <f>IF(D2619="Yes",1,0)</f>
        <v>0</v>
      </c>
      <c r="F2619" t="s">
        <v>14</v>
      </c>
      <c r="G2619">
        <f>IF(Table1[[#This Row],[Dependents]]="Yes",1,0)</f>
        <v>0</v>
      </c>
      <c r="H2619">
        <v>16</v>
      </c>
      <c r="I2619" t="s">
        <v>13</v>
      </c>
      <c r="J2619" t="s">
        <v>14</v>
      </c>
      <c r="K2619" t="s">
        <v>20</v>
      </c>
      <c r="L2619" t="s">
        <v>14</v>
      </c>
      <c r="M2619" t="s">
        <v>27</v>
      </c>
      <c r="N2619">
        <v>20.100000000000001</v>
      </c>
      <c r="O2619">
        <v>296.14999999999998</v>
      </c>
      <c r="P2619" t="s">
        <v>14</v>
      </c>
    </row>
    <row r="2620" spans="1:16" x14ac:dyDescent="0.25">
      <c r="A2620" t="s">
        <v>3524</v>
      </c>
      <c r="B2620" t="s">
        <v>19</v>
      </c>
      <c r="C2620">
        <v>1</v>
      </c>
      <c r="D2620" t="s">
        <v>13</v>
      </c>
      <c r="E2620">
        <f>IF(D2620="Yes",1,0)</f>
        <v>1</v>
      </c>
      <c r="F2620" t="s">
        <v>14</v>
      </c>
      <c r="G2620">
        <f>IF(Table1[[#This Row],[Dependents]]="Yes",1,0)</f>
        <v>0</v>
      </c>
      <c r="H2620">
        <v>57</v>
      </c>
      <c r="I2620" t="s">
        <v>13</v>
      </c>
      <c r="J2620" t="s">
        <v>15</v>
      </c>
      <c r="K2620" t="s">
        <v>20</v>
      </c>
      <c r="L2620" t="s">
        <v>13</v>
      </c>
      <c r="M2620" t="s">
        <v>25</v>
      </c>
      <c r="N2620">
        <v>71.099999999999994</v>
      </c>
      <c r="O2620">
        <v>4140.1000000000004</v>
      </c>
      <c r="P2620" t="s">
        <v>14</v>
      </c>
    </row>
    <row r="2621" spans="1:16" x14ac:dyDescent="0.25">
      <c r="A2621" t="s">
        <v>2643</v>
      </c>
      <c r="B2621" t="s">
        <v>12</v>
      </c>
      <c r="C2621">
        <v>0</v>
      </c>
      <c r="D2621" t="s">
        <v>14</v>
      </c>
      <c r="E2621">
        <f>IF(D2621="Yes",1,0)</f>
        <v>0</v>
      </c>
      <c r="F2621" t="s">
        <v>14</v>
      </c>
      <c r="G2621">
        <f>IF(Table1[[#This Row],[Dependents]]="Yes",1,0)</f>
        <v>0</v>
      </c>
      <c r="H2621">
        <v>4</v>
      </c>
      <c r="I2621" t="s">
        <v>13</v>
      </c>
      <c r="J2621" t="s">
        <v>14</v>
      </c>
      <c r="K2621" t="s">
        <v>16</v>
      </c>
      <c r="L2621" t="s">
        <v>14</v>
      </c>
      <c r="M2621" t="s">
        <v>21</v>
      </c>
      <c r="N2621">
        <v>20.95</v>
      </c>
      <c r="O2621">
        <v>85.5</v>
      </c>
      <c r="P2621" t="s">
        <v>13</v>
      </c>
    </row>
    <row r="2622" spans="1:16" x14ac:dyDescent="0.25">
      <c r="A2622" t="s">
        <v>2644</v>
      </c>
      <c r="B2622" t="s">
        <v>12</v>
      </c>
      <c r="C2622">
        <v>1</v>
      </c>
      <c r="D2622" t="s">
        <v>14</v>
      </c>
      <c r="E2622">
        <f>IF(D2622="Yes",1,0)</f>
        <v>0</v>
      </c>
      <c r="F2622" t="s">
        <v>14</v>
      </c>
      <c r="G2622">
        <f>IF(Table1[[#This Row],[Dependents]]="Yes",1,0)</f>
        <v>0</v>
      </c>
      <c r="H2622">
        <v>1</v>
      </c>
      <c r="I2622" t="s">
        <v>13</v>
      </c>
      <c r="J2622" t="s">
        <v>23</v>
      </c>
      <c r="K2622" t="s">
        <v>16</v>
      </c>
      <c r="L2622" t="s">
        <v>13</v>
      </c>
      <c r="M2622" t="s">
        <v>17</v>
      </c>
      <c r="N2622">
        <v>71.25</v>
      </c>
      <c r="O2622">
        <v>71.25</v>
      </c>
      <c r="P2622" t="s">
        <v>14</v>
      </c>
    </row>
    <row r="2623" spans="1:16" x14ac:dyDescent="0.25">
      <c r="A2623" t="s">
        <v>2645</v>
      </c>
      <c r="B2623" t="s">
        <v>12</v>
      </c>
      <c r="C2623">
        <v>0</v>
      </c>
      <c r="D2623" t="s">
        <v>13</v>
      </c>
      <c r="E2623">
        <f>IF(D2623="Yes",1,0)</f>
        <v>1</v>
      </c>
      <c r="F2623" t="s">
        <v>14</v>
      </c>
      <c r="G2623">
        <f>IF(Table1[[#This Row],[Dependents]]="Yes",1,0)</f>
        <v>0</v>
      </c>
      <c r="H2623">
        <v>72</v>
      </c>
      <c r="I2623" t="s">
        <v>13</v>
      </c>
      <c r="J2623" t="s">
        <v>14</v>
      </c>
      <c r="K2623" t="s">
        <v>30</v>
      </c>
      <c r="L2623" t="s">
        <v>14</v>
      </c>
      <c r="M2623" t="s">
        <v>17</v>
      </c>
      <c r="N2623">
        <v>24.55</v>
      </c>
      <c r="O2623">
        <v>1750.7</v>
      </c>
      <c r="P2623" t="s">
        <v>14</v>
      </c>
    </row>
    <row r="2624" spans="1:16" x14ac:dyDescent="0.25">
      <c r="A2624" t="s">
        <v>2646</v>
      </c>
      <c r="B2624" t="s">
        <v>12</v>
      </c>
      <c r="C2624">
        <v>0</v>
      </c>
      <c r="D2624" t="s">
        <v>14</v>
      </c>
      <c r="E2624">
        <f>IF(D2624="Yes",1,0)</f>
        <v>0</v>
      </c>
      <c r="F2624" t="s">
        <v>13</v>
      </c>
      <c r="G2624">
        <f>IF(Table1[[#This Row],[Dependents]]="Yes",1,0)</f>
        <v>1</v>
      </c>
      <c r="H2624">
        <v>11</v>
      </c>
      <c r="I2624" t="s">
        <v>13</v>
      </c>
      <c r="J2624" t="s">
        <v>14</v>
      </c>
      <c r="K2624" t="s">
        <v>16</v>
      </c>
      <c r="L2624" t="s">
        <v>14</v>
      </c>
      <c r="M2624" t="s">
        <v>25</v>
      </c>
      <c r="N2624">
        <v>19.7</v>
      </c>
      <c r="O2624">
        <v>216.2</v>
      </c>
      <c r="P2624" t="s">
        <v>14</v>
      </c>
    </row>
    <row r="2625" spans="1:16" x14ac:dyDescent="0.25">
      <c r="A2625" t="s">
        <v>3525</v>
      </c>
      <c r="B2625" t="s">
        <v>19</v>
      </c>
      <c r="C2625">
        <v>0</v>
      </c>
      <c r="D2625" t="s">
        <v>14</v>
      </c>
      <c r="E2625">
        <f>IF(D2625="Yes",1,0)</f>
        <v>0</v>
      </c>
      <c r="F2625" t="s">
        <v>14</v>
      </c>
      <c r="G2625">
        <f>IF(Table1[[#This Row],[Dependents]]="Yes",1,0)</f>
        <v>0</v>
      </c>
      <c r="H2625">
        <v>24</v>
      </c>
      <c r="I2625" t="s">
        <v>13</v>
      </c>
      <c r="J2625" t="s">
        <v>15</v>
      </c>
      <c r="K2625" t="s">
        <v>16</v>
      </c>
      <c r="L2625" t="s">
        <v>13</v>
      </c>
      <c r="M2625" t="s">
        <v>27</v>
      </c>
      <c r="N2625">
        <v>49.7</v>
      </c>
      <c r="O2625">
        <v>1167.8</v>
      </c>
      <c r="P2625" t="s">
        <v>14</v>
      </c>
    </row>
    <row r="2626" spans="1:16" x14ac:dyDescent="0.25">
      <c r="A2626" t="s">
        <v>2648</v>
      </c>
      <c r="B2626" t="s">
        <v>12</v>
      </c>
      <c r="C2626">
        <v>1</v>
      </c>
      <c r="D2626" t="s">
        <v>13</v>
      </c>
      <c r="E2626">
        <f>IF(D2626="Yes",1,0)</f>
        <v>1</v>
      </c>
      <c r="F2626" t="s">
        <v>14</v>
      </c>
      <c r="G2626">
        <f>IF(Table1[[#This Row],[Dependents]]="Yes",1,0)</f>
        <v>0</v>
      </c>
      <c r="H2626">
        <v>2</v>
      </c>
      <c r="I2626" t="s">
        <v>13</v>
      </c>
      <c r="J2626" t="s">
        <v>15</v>
      </c>
      <c r="K2626" t="s">
        <v>16</v>
      </c>
      <c r="L2626" t="s">
        <v>14</v>
      </c>
      <c r="M2626" t="s">
        <v>25</v>
      </c>
      <c r="N2626">
        <v>50.15</v>
      </c>
      <c r="O2626">
        <v>115.1</v>
      </c>
      <c r="P2626" t="s">
        <v>13</v>
      </c>
    </row>
    <row r="2627" spans="1:16" x14ac:dyDescent="0.25">
      <c r="A2627" t="s">
        <v>2649</v>
      </c>
      <c r="B2627" t="s">
        <v>12</v>
      </c>
      <c r="C2627">
        <v>1</v>
      </c>
      <c r="D2627" t="s">
        <v>13</v>
      </c>
      <c r="E2627">
        <f>IF(D2627="Yes",1,0)</f>
        <v>1</v>
      </c>
      <c r="F2627" t="s">
        <v>14</v>
      </c>
      <c r="G2627">
        <f>IF(Table1[[#This Row],[Dependents]]="Yes",1,0)</f>
        <v>0</v>
      </c>
      <c r="H2627">
        <v>60</v>
      </c>
      <c r="I2627" t="s">
        <v>13</v>
      </c>
      <c r="J2627" t="s">
        <v>23</v>
      </c>
      <c r="K2627" t="s">
        <v>20</v>
      </c>
      <c r="L2627" t="s">
        <v>13</v>
      </c>
      <c r="M2627" t="s">
        <v>25</v>
      </c>
      <c r="N2627">
        <v>100.5</v>
      </c>
      <c r="O2627">
        <v>6029</v>
      </c>
      <c r="P2627" t="s">
        <v>14</v>
      </c>
    </row>
    <row r="2628" spans="1:16" x14ac:dyDescent="0.25">
      <c r="A2628" t="s">
        <v>3532</v>
      </c>
      <c r="B2628" t="s">
        <v>19</v>
      </c>
      <c r="C2628">
        <v>0</v>
      </c>
      <c r="D2628" t="s">
        <v>13</v>
      </c>
      <c r="E2628">
        <f>IF(D2628="Yes",1,0)</f>
        <v>1</v>
      </c>
      <c r="F2628" t="s">
        <v>14</v>
      </c>
      <c r="G2628">
        <f>IF(Table1[[#This Row],[Dependents]]="Yes",1,0)</f>
        <v>0</v>
      </c>
      <c r="H2628">
        <v>51</v>
      </c>
      <c r="I2628" t="s">
        <v>13</v>
      </c>
      <c r="J2628" t="s">
        <v>15</v>
      </c>
      <c r="K2628" t="s">
        <v>30</v>
      </c>
      <c r="L2628" t="s">
        <v>13</v>
      </c>
      <c r="M2628" t="s">
        <v>25</v>
      </c>
      <c r="N2628">
        <v>83.85</v>
      </c>
      <c r="O2628">
        <v>4307.1000000000004</v>
      </c>
      <c r="P2628" t="s">
        <v>14</v>
      </c>
    </row>
    <row r="2629" spans="1:16" x14ac:dyDescent="0.25">
      <c r="A2629" t="s">
        <v>2651</v>
      </c>
      <c r="B2629" t="s">
        <v>12</v>
      </c>
      <c r="C2629">
        <v>0</v>
      </c>
      <c r="D2629" t="s">
        <v>14</v>
      </c>
      <c r="E2629">
        <f>IF(D2629="Yes",1,0)</f>
        <v>0</v>
      </c>
      <c r="F2629" t="s">
        <v>14</v>
      </c>
      <c r="G2629">
        <f>IF(Table1[[#This Row],[Dependents]]="Yes",1,0)</f>
        <v>0</v>
      </c>
      <c r="H2629">
        <v>49</v>
      </c>
      <c r="I2629" t="s">
        <v>13</v>
      </c>
      <c r="J2629" t="s">
        <v>15</v>
      </c>
      <c r="K2629" t="s">
        <v>30</v>
      </c>
      <c r="L2629" t="s">
        <v>13</v>
      </c>
      <c r="M2629" t="s">
        <v>21</v>
      </c>
      <c r="N2629">
        <v>74.45</v>
      </c>
      <c r="O2629">
        <v>3721.9</v>
      </c>
      <c r="P2629" t="s">
        <v>14</v>
      </c>
    </row>
    <row r="2630" spans="1:16" x14ac:dyDescent="0.25">
      <c r="A2630" t="s">
        <v>2652</v>
      </c>
      <c r="B2630" t="s">
        <v>12</v>
      </c>
      <c r="C2630">
        <v>1</v>
      </c>
      <c r="D2630" t="s">
        <v>14</v>
      </c>
      <c r="E2630">
        <f>IF(D2630="Yes",1,0)</f>
        <v>0</v>
      </c>
      <c r="F2630" t="s">
        <v>14</v>
      </c>
      <c r="G2630">
        <f>IF(Table1[[#This Row],[Dependents]]="Yes",1,0)</f>
        <v>0</v>
      </c>
      <c r="H2630">
        <v>30</v>
      </c>
      <c r="I2630" t="s">
        <v>13</v>
      </c>
      <c r="J2630" t="s">
        <v>23</v>
      </c>
      <c r="K2630" t="s">
        <v>16</v>
      </c>
      <c r="L2630" t="s">
        <v>13</v>
      </c>
      <c r="M2630" t="s">
        <v>17</v>
      </c>
      <c r="N2630">
        <v>104.1</v>
      </c>
      <c r="O2630">
        <v>3121.1</v>
      </c>
      <c r="P2630" t="s">
        <v>14</v>
      </c>
    </row>
    <row r="2631" spans="1:16" x14ac:dyDescent="0.25">
      <c r="A2631" t="s">
        <v>2653</v>
      </c>
      <c r="B2631" t="s">
        <v>12</v>
      </c>
      <c r="C2631">
        <v>0</v>
      </c>
      <c r="D2631" t="s">
        <v>13</v>
      </c>
      <c r="E2631">
        <f>IF(D2631="Yes",1,0)</f>
        <v>1</v>
      </c>
      <c r="F2631" t="s">
        <v>14</v>
      </c>
      <c r="G2631">
        <f>IF(Table1[[#This Row],[Dependents]]="Yes",1,0)</f>
        <v>0</v>
      </c>
      <c r="H2631">
        <v>53</v>
      </c>
      <c r="I2631" t="s">
        <v>13</v>
      </c>
      <c r="J2631" t="s">
        <v>14</v>
      </c>
      <c r="K2631" t="s">
        <v>20</v>
      </c>
      <c r="L2631" t="s">
        <v>14</v>
      </c>
      <c r="M2631" t="s">
        <v>25</v>
      </c>
      <c r="N2631">
        <v>19.05</v>
      </c>
      <c r="O2631">
        <v>990.45</v>
      </c>
      <c r="P2631" t="s">
        <v>14</v>
      </c>
    </row>
    <row r="2632" spans="1:16" x14ac:dyDescent="0.25">
      <c r="A2632" t="s">
        <v>2654</v>
      </c>
      <c r="B2632" t="s">
        <v>12</v>
      </c>
      <c r="C2632">
        <v>0</v>
      </c>
      <c r="D2632" t="s">
        <v>14</v>
      </c>
      <c r="E2632">
        <f>IF(D2632="Yes",1,0)</f>
        <v>0</v>
      </c>
      <c r="F2632" t="s">
        <v>14</v>
      </c>
      <c r="G2632">
        <f>IF(Table1[[#This Row],[Dependents]]="Yes",1,0)</f>
        <v>0</v>
      </c>
      <c r="H2632">
        <v>9</v>
      </c>
      <c r="I2632" t="s">
        <v>13</v>
      </c>
      <c r="J2632" t="s">
        <v>14</v>
      </c>
      <c r="K2632" t="s">
        <v>16</v>
      </c>
      <c r="L2632" t="s">
        <v>14</v>
      </c>
      <c r="M2632" t="s">
        <v>27</v>
      </c>
      <c r="N2632">
        <v>19.05</v>
      </c>
      <c r="O2632">
        <v>157.65</v>
      </c>
      <c r="P2632" t="s">
        <v>14</v>
      </c>
    </row>
    <row r="2633" spans="1:16" x14ac:dyDescent="0.25">
      <c r="A2633" t="s">
        <v>3534</v>
      </c>
      <c r="B2633" t="s">
        <v>19</v>
      </c>
      <c r="C2633">
        <v>0</v>
      </c>
      <c r="D2633" t="s">
        <v>14</v>
      </c>
      <c r="E2633">
        <f>IF(D2633="Yes",1,0)</f>
        <v>0</v>
      </c>
      <c r="F2633" t="s">
        <v>13</v>
      </c>
      <c r="G2633">
        <f>IF(Table1[[#This Row],[Dependents]]="Yes",1,0)</f>
        <v>1</v>
      </c>
      <c r="H2633">
        <v>14</v>
      </c>
      <c r="I2633" t="s">
        <v>13</v>
      </c>
      <c r="J2633" t="s">
        <v>15</v>
      </c>
      <c r="K2633" t="s">
        <v>30</v>
      </c>
      <c r="L2633" t="s">
        <v>14</v>
      </c>
      <c r="M2633" t="s">
        <v>21</v>
      </c>
      <c r="N2633">
        <v>76.099999999999994</v>
      </c>
      <c r="O2633">
        <v>1054.8</v>
      </c>
      <c r="P2633" t="s">
        <v>14</v>
      </c>
    </row>
    <row r="2634" spans="1:16" x14ac:dyDescent="0.25">
      <c r="A2634" t="s">
        <v>3538</v>
      </c>
      <c r="B2634" t="s">
        <v>19</v>
      </c>
      <c r="C2634">
        <v>0</v>
      </c>
      <c r="D2634" t="s">
        <v>13</v>
      </c>
      <c r="E2634">
        <f>IF(D2634="Yes",1,0)</f>
        <v>1</v>
      </c>
      <c r="F2634" t="s">
        <v>13</v>
      </c>
      <c r="G2634">
        <f>IF(Table1[[#This Row],[Dependents]]="Yes",1,0)</f>
        <v>1</v>
      </c>
      <c r="H2634">
        <v>51</v>
      </c>
      <c r="I2634" t="s">
        <v>13</v>
      </c>
      <c r="J2634" t="s">
        <v>14</v>
      </c>
      <c r="K2634" t="s">
        <v>30</v>
      </c>
      <c r="L2634" t="s">
        <v>14</v>
      </c>
      <c r="M2634" t="s">
        <v>25</v>
      </c>
      <c r="N2634">
        <v>19.55</v>
      </c>
      <c r="O2634">
        <v>1086.75</v>
      </c>
      <c r="P2634" t="s">
        <v>14</v>
      </c>
    </row>
    <row r="2635" spans="1:16" x14ac:dyDescent="0.25">
      <c r="A2635" t="s">
        <v>2657</v>
      </c>
      <c r="B2635" t="s">
        <v>12</v>
      </c>
      <c r="C2635">
        <v>0</v>
      </c>
      <c r="D2635" t="s">
        <v>13</v>
      </c>
      <c r="E2635">
        <f>IF(D2635="Yes",1,0)</f>
        <v>1</v>
      </c>
      <c r="F2635" t="s">
        <v>13</v>
      </c>
      <c r="G2635">
        <f>IF(Table1[[#This Row],[Dependents]]="Yes",1,0)</f>
        <v>1</v>
      </c>
      <c r="H2635">
        <v>51</v>
      </c>
      <c r="I2635" t="s">
        <v>13</v>
      </c>
      <c r="J2635" t="s">
        <v>23</v>
      </c>
      <c r="K2635" t="s">
        <v>20</v>
      </c>
      <c r="L2635" t="s">
        <v>13</v>
      </c>
      <c r="M2635" t="s">
        <v>17</v>
      </c>
      <c r="N2635">
        <v>90.15</v>
      </c>
      <c r="O2635">
        <v>4554.8500000000004</v>
      </c>
      <c r="P2635" t="s">
        <v>14</v>
      </c>
    </row>
    <row r="2636" spans="1:16" x14ac:dyDescent="0.25">
      <c r="A2636" t="s">
        <v>3539</v>
      </c>
      <c r="B2636" t="s">
        <v>19</v>
      </c>
      <c r="C2636">
        <v>0</v>
      </c>
      <c r="D2636" t="s">
        <v>13</v>
      </c>
      <c r="E2636">
        <f>IF(D2636="Yes",1,0)</f>
        <v>1</v>
      </c>
      <c r="F2636" t="s">
        <v>14</v>
      </c>
      <c r="G2636">
        <f>IF(Table1[[#This Row],[Dependents]]="Yes",1,0)</f>
        <v>0</v>
      </c>
      <c r="H2636">
        <v>70</v>
      </c>
      <c r="I2636" t="s">
        <v>14</v>
      </c>
      <c r="J2636" t="s">
        <v>15</v>
      </c>
      <c r="K2636" t="s">
        <v>30</v>
      </c>
      <c r="L2636" t="s">
        <v>13</v>
      </c>
      <c r="M2636" t="s">
        <v>25</v>
      </c>
      <c r="N2636">
        <v>39.15</v>
      </c>
      <c r="O2636">
        <v>2692.75</v>
      </c>
      <c r="P2636" t="s">
        <v>14</v>
      </c>
    </row>
    <row r="2637" spans="1:16" x14ac:dyDescent="0.25">
      <c r="A2637" t="s">
        <v>3543</v>
      </c>
      <c r="B2637" t="s">
        <v>19</v>
      </c>
      <c r="C2637">
        <v>0</v>
      </c>
      <c r="D2637" t="s">
        <v>13</v>
      </c>
      <c r="E2637">
        <f>IF(D2637="Yes",1,0)</f>
        <v>1</v>
      </c>
      <c r="F2637" t="s">
        <v>14</v>
      </c>
      <c r="G2637">
        <f>IF(Table1[[#This Row],[Dependents]]="Yes",1,0)</f>
        <v>0</v>
      </c>
      <c r="H2637">
        <v>62</v>
      </c>
      <c r="I2637" t="s">
        <v>13</v>
      </c>
      <c r="J2637" t="s">
        <v>15</v>
      </c>
      <c r="K2637" t="s">
        <v>30</v>
      </c>
      <c r="L2637" t="s">
        <v>13</v>
      </c>
      <c r="M2637" t="s">
        <v>25</v>
      </c>
      <c r="N2637">
        <v>60.15</v>
      </c>
      <c r="O2637">
        <v>3753.2</v>
      </c>
      <c r="P2637" t="s">
        <v>14</v>
      </c>
    </row>
    <row r="2638" spans="1:16" x14ac:dyDescent="0.25">
      <c r="A2638" t="s">
        <v>2660</v>
      </c>
      <c r="B2638" t="s">
        <v>12</v>
      </c>
      <c r="C2638">
        <v>1</v>
      </c>
      <c r="D2638" t="s">
        <v>13</v>
      </c>
      <c r="E2638">
        <f>IF(D2638="Yes",1,0)</f>
        <v>1</v>
      </c>
      <c r="F2638" t="s">
        <v>14</v>
      </c>
      <c r="G2638">
        <f>IF(Table1[[#This Row],[Dependents]]="Yes",1,0)</f>
        <v>0</v>
      </c>
      <c r="H2638">
        <v>70</v>
      </c>
      <c r="I2638" t="s">
        <v>13</v>
      </c>
      <c r="J2638" t="s">
        <v>14</v>
      </c>
      <c r="K2638" t="s">
        <v>30</v>
      </c>
      <c r="L2638" t="s">
        <v>13</v>
      </c>
      <c r="M2638" t="s">
        <v>25</v>
      </c>
      <c r="N2638">
        <v>19.55</v>
      </c>
      <c r="O2638">
        <v>1462.05</v>
      </c>
      <c r="P2638" t="s">
        <v>14</v>
      </c>
    </row>
    <row r="2639" spans="1:16" x14ac:dyDescent="0.25">
      <c r="A2639" t="s">
        <v>2661</v>
      </c>
      <c r="B2639" t="s">
        <v>12</v>
      </c>
      <c r="C2639">
        <v>1</v>
      </c>
      <c r="D2639" t="s">
        <v>14</v>
      </c>
      <c r="E2639">
        <f>IF(D2639="Yes",1,0)</f>
        <v>0</v>
      </c>
      <c r="F2639" t="s">
        <v>14</v>
      </c>
      <c r="G2639">
        <f>IF(Table1[[#This Row],[Dependents]]="Yes",1,0)</f>
        <v>0</v>
      </c>
      <c r="H2639">
        <v>1</v>
      </c>
      <c r="I2639" t="s">
        <v>14</v>
      </c>
      <c r="J2639" t="s">
        <v>15</v>
      </c>
      <c r="K2639" t="s">
        <v>16</v>
      </c>
      <c r="L2639" t="s">
        <v>14</v>
      </c>
      <c r="M2639" t="s">
        <v>17</v>
      </c>
      <c r="N2639">
        <v>25.25</v>
      </c>
      <c r="O2639">
        <v>25.25</v>
      </c>
      <c r="P2639" t="s">
        <v>13</v>
      </c>
    </row>
    <row r="2640" spans="1:16" x14ac:dyDescent="0.25">
      <c r="A2640" t="s">
        <v>3545</v>
      </c>
      <c r="B2640" t="s">
        <v>19</v>
      </c>
      <c r="C2640">
        <v>0</v>
      </c>
      <c r="D2640" t="s">
        <v>13</v>
      </c>
      <c r="E2640">
        <f>IF(D2640="Yes",1,0)</f>
        <v>1</v>
      </c>
      <c r="F2640" t="s">
        <v>14</v>
      </c>
      <c r="G2640">
        <f>IF(Table1[[#This Row],[Dependents]]="Yes",1,0)</f>
        <v>0</v>
      </c>
      <c r="H2640">
        <v>15</v>
      </c>
      <c r="I2640" t="s">
        <v>13</v>
      </c>
      <c r="J2640" t="s">
        <v>23</v>
      </c>
      <c r="K2640" t="s">
        <v>16</v>
      </c>
      <c r="L2640" t="s">
        <v>13</v>
      </c>
      <c r="M2640" t="s">
        <v>17</v>
      </c>
      <c r="N2640">
        <v>103.45</v>
      </c>
      <c r="O2640">
        <v>1539.8</v>
      </c>
      <c r="P2640" t="s">
        <v>14</v>
      </c>
    </row>
    <row r="2641" spans="1:16" x14ac:dyDescent="0.25">
      <c r="A2641" t="s">
        <v>2663</v>
      </c>
      <c r="B2641" t="s">
        <v>12</v>
      </c>
      <c r="C2641">
        <v>0</v>
      </c>
      <c r="D2641" t="s">
        <v>13</v>
      </c>
      <c r="E2641">
        <f>IF(D2641="Yes",1,0)</f>
        <v>1</v>
      </c>
      <c r="F2641" t="s">
        <v>14</v>
      </c>
      <c r="G2641">
        <f>IF(Table1[[#This Row],[Dependents]]="Yes",1,0)</f>
        <v>0</v>
      </c>
      <c r="H2641">
        <v>32</v>
      </c>
      <c r="I2641" t="s">
        <v>13</v>
      </c>
      <c r="J2641" t="s">
        <v>14</v>
      </c>
      <c r="K2641" t="s">
        <v>16</v>
      </c>
      <c r="L2641" t="s">
        <v>14</v>
      </c>
      <c r="M2641" t="s">
        <v>21</v>
      </c>
      <c r="N2641">
        <v>19.399999999999999</v>
      </c>
      <c r="O2641">
        <v>641.15</v>
      </c>
      <c r="P2641" t="s">
        <v>14</v>
      </c>
    </row>
    <row r="2642" spans="1:16" x14ac:dyDescent="0.25">
      <c r="A2642" t="s">
        <v>3547</v>
      </c>
      <c r="B2642" t="s">
        <v>19</v>
      </c>
      <c r="C2642">
        <v>1</v>
      </c>
      <c r="D2642" t="s">
        <v>13</v>
      </c>
      <c r="E2642">
        <f>IF(D2642="Yes",1,0)</f>
        <v>1</v>
      </c>
      <c r="F2642" t="s">
        <v>14</v>
      </c>
      <c r="G2642">
        <f>IF(Table1[[#This Row],[Dependents]]="Yes",1,0)</f>
        <v>0</v>
      </c>
      <c r="H2642">
        <v>45</v>
      </c>
      <c r="I2642" t="s">
        <v>13</v>
      </c>
      <c r="J2642" t="s">
        <v>14</v>
      </c>
      <c r="K2642" t="s">
        <v>20</v>
      </c>
      <c r="L2642" t="s">
        <v>14</v>
      </c>
      <c r="M2642" t="s">
        <v>25</v>
      </c>
      <c r="N2642">
        <v>24.7</v>
      </c>
      <c r="O2642">
        <v>1174.3499999999999</v>
      </c>
      <c r="P2642" t="s">
        <v>14</v>
      </c>
    </row>
    <row r="2643" spans="1:16" x14ac:dyDescent="0.25">
      <c r="A2643" t="s">
        <v>2665</v>
      </c>
      <c r="B2643" t="s">
        <v>12</v>
      </c>
      <c r="C2643">
        <v>0</v>
      </c>
      <c r="D2643" t="s">
        <v>14</v>
      </c>
      <c r="E2643">
        <f>IF(D2643="Yes",1,0)</f>
        <v>0</v>
      </c>
      <c r="F2643" t="s">
        <v>14</v>
      </c>
      <c r="G2643">
        <f>IF(Table1[[#This Row],[Dependents]]="Yes",1,0)</f>
        <v>0</v>
      </c>
      <c r="H2643">
        <v>10</v>
      </c>
      <c r="I2643" t="s">
        <v>13</v>
      </c>
      <c r="J2643" t="s">
        <v>15</v>
      </c>
      <c r="K2643" t="s">
        <v>16</v>
      </c>
      <c r="L2643" t="s">
        <v>14</v>
      </c>
      <c r="M2643" t="s">
        <v>17</v>
      </c>
      <c r="N2643">
        <v>54.25</v>
      </c>
      <c r="O2643">
        <v>583</v>
      </c>
      <c r="P2643" t="s">
        <v>14</v>
      </c>
    </row>
    <row r="2644" spans="1:16" x14ac:dyDescent="0.25">
      <c r="A2644" t="s">
        <v>3550</v>
      </c>
      <c r="B2644" t="s">
        <v>19</v>
      </c>
      <c r="C2644">
        <v>0</v>
      </c>
      <c r="D2644" t="s">
        <v>14</v>
      </c>
      <c r="E2644">
        <f>IF(D2644="Yes",1,0)</f>
        <v>0</v>
      </c>
      <c r="F2644" t="s">
        <v>14</v>
      </c>
      <c r="G2644">
        <f>IF(Table1[[#This Row],[Dependents]]="Yes",1,0)</f>
        <v>0</v>
      </c>
      <c r="H2644">
        <v>1</v>
      </c>
      <c r="I2644" t="s">
        <v>13</v>
      </c>
      <c r="J2644" t="s">
        <v>14</v>
      </c>
      <c r="K2644" t="s">
        <v>16</v>
      </c>
      <c r="L2644" t="s">
        <v>14</v>
      </c>
      <c r="M2644" t="s">
        <v>27</v>
      </c>
      <c r="N2644">
        <v>18.899999999999999</v>
      </c>
      <c r="O2644">
        <v>18.899999999999999</v>
      </c>
      <c r="P2644" t="s">
        <v>14</v>
      </c>
    </row>
    <row r="2645" spans="1:16" x14ac:dyDescent="0.25">
      <c r="A2645" t="s">
        <v>2667</v>
      </c>
      <c r="B2645" t="s">
        <v>12</v>
      </c>
      <c r="C2645">
        <v>0</v>
      </c>
      <c r="D2645" t="s">
        <v>14</v>
      </c>
      <c r="E2645">
        <f>IF(D2645="Yes",1,0)</f>
        <v>0</v>
      </c>
      <c r="F2645" t="s">
        <v>14</v>
      </c>
      <c r="G2645">
        <f>IF(Table1[[#This Row],[Dependents]]="Yes",1,0)</f>
        <v>0</v>
      </c>
      <c r="H2645">
        <v>9</v>
      </c>
      <c r="I2645" t="s">
        <v>13</v>
      </c>
      <c r="J2645" t="s">
        <v>15</v>
      </c>
      <c r="K2645" t="s">
        <v>16</v>
      </c>
      <c r="L2645" t="s">
        <v>14</v>
      </c>
      <c r="M2645" t="s">
        <v>17</v>
      </c>
      <c r="N2645">
        <v>45.15</v>
      </c>
      <c r="O2645">
        <v>416.45</v>
      </c>
      <c r="P2645" t="s">
        <v>13</v>
      </c>
    </row>
    <row r="2646" spans="1:16" x14ac:dyDescent="0.25">
      <c r="A2646" t="s">
        <v>3551</v>
      </c>
      <c r="B2646" t="s">
        <v>19</v>
      </c>
      <c r="C2646">
        <v>1</v>
      </c>
      <c r="D2646" t="s">
        <v>14</v>
      </c>
      <c r="E2646">
        <f>IF(D2646="Yes",1,0)</f>
        <v>0</v>
      </c>
      <c r="F2646" t="s">
        <v>14</v>
      </c>
      <c r="G2646">
        <f>IF(Table1[[#This Row],[Dependents]]="Yes",1,0)</f>
        <v>0</v>
      </c>
      <c r="H2646">
        <v>16</v>
      </c>
      <c r="I2646" t="s">
        <v>13</v>
      </c>
      <c r="J2646" t="s">
        <v>23</v>
      </c>
      <c r="K2646" t="s">
        <v>16</v>
      </c>
      <c r="L2646" t="s">
        <v>13</v>
      </c>
      <c r="M2646" t="s">
        <v>21</v>
      </c>
      <c r="N2646">
        <v>74.45</v>
      </c>
      <c r="O2646">
        <v>1261.3499999999999</v>
      </c>
      <c r="P2646" t="s">
        <v>14</v>
      </c>
    </row>
    <row r="2647" spans="1:16" x14ac:dyDescent="0.25">
      <c r="A2647" t="s">
        <v>2669</v>
      </c>
      <c r="B2647" t="s">
        <v>12</v>
      </c>
      <c r="C2647">
        <v>1</v>
      </c>
      <c r="D2647" t="s">
        <v>13</v>
      </c>
      <c r="E2647">
        <f>IF(D2647="Yes",1,0)</f>
        <v>1</v>
      </c>
      <c r="F2647" t="s">
        <v>13</v>
      </c>
      <c r="G2647">
        <f>IF(Table1[[#This Row],[Dependents]]="Yes",1,0)</f>
        <v>1</v>
      </c>
      <c r="H2647">
        <v>24</v>
      </c>
      <c r="I2647" t="s">
        <v>13</v>
      </c>
      <c r="J2647" t="s">
        <v>23</v>
      </c>
      <c r="K2647" t="s">
        <v>30</v>
      </c>
      <c r="L2647" t="s">
        <v>13</v>
      </c>
      <c r="M2647" t="s">
        <v>17</v>
      </c>
      <c r="N2647">
        <v>96.55</v>
      </c>
      <c r="O2647">
        <v>2263.4499999999998</v>
      </c>
      <c r="P2647" t="s">
        <v>14</v>
      </c>
    </row>
    <row r="2648" spans="1:16" x14ac:dyDescent="0.25">
      <c r="A2648" t="s">
        <v>3554</v>
      </c>
      <c r="B2648" t="s">
        <v>19</v>
      </c>
      <c r="C2648">
        <v>0</v>
      </c>
      <c r="D2648" t="s">
        <v>13</v>
      </c>
      <c r="E2648">
        <f>IF(D2648="Yes",1,0)</f>
        <v>1</v>
      </c>
      <c r="F2648" t="s">
        <v>13</v>
      </c>
      <c r="G2648">
        <f>IF(Table1[[#This Row],[Dependents]]="Yes",1,0)</f>
        <v>1</v>
      </c>
      <c r="H2648">
        <v>10</v>
      </c>
      <c r="I2648" t="s">
        <v>13</v>
      </c>
      <c r="J2648" t="s">
        <v>14</v>
      </c>
      <c r="K2648" t="s">
        <v>16</v>
      </c>
      <c r="L2648" t="s">
        <v>13</v>
      </c>
      <c r="M2648" t="s">
        <v>27</v>
      </c>
      <c r="N2648">
        <v>24.4</v>
      </c>
      <c r="O2648">
        <v>253.9</v>
      </c>
      <c r="P2648" t="s">
        <v>14</v>
      </c>
    </row>
    <row r="2649" spans="1:16" x14ac:dyDescent="0.25">
      <c r="A2649" t="s">
        <v>2671</v>
      </c>
      <c r="B2649" t="s">
        <v>12</v>
      </c>
      <c r="C2649">
        <v>0</v>
      </c>
      <c r="D2649" t="s">
        <v>13</v>
      </c>
      <c r="E2649">
        <f>IF(D2649="Yes",1,0)</f>
        <v>1</v>
      </c>
      <c r="F2649" t="s">
        <v>13</v>
      </c>
      <c r="G2649">
        <f>IF(Table1[[#This Row],[Dependents]]="Yes",1,0)</f>
        <v>1</v>
      </c>
      <c r="H2649">
        <v>33</v>
      </c>
      <c r="I2649" t="s">
        <v>13</v>
      </c>
      <c r="J2649" t="s">
        <v>14</v>
      </c>
      <c r="K2649" t="s">
        <v>16</v>
      </c>
      <c r="L2649" t="s">
        <v>14</v>
      </c>
      <c r="M2649" t="s">
        <v>21</v>
      </c>
      <c r="N2649">
        <v>24.25</v>
      </c>
      <c r="O2649">
        <v>838.5</v>
      </c>
      <c r="P2649" t="s">
        <v>14</v>
      </c>
    </row>
    <row r="2650" spans="1:16" x14ac:dyDescent="0.25">
      <c r="A2650" t="s">
        <v>2672</v>
      </c>
      <c r="B2650" t="s">
        <v>12</v>
      </c>
      <c r="C2650">
        <v>0</v>
      </c>
      <c r="D2650" t="s">
        <v>14</v>
      </c>
      <c r="E2650">
        <f>IF(D2650="Yes",1,0)</f>
        <v>0</v>
      </c>
      <c r="F2650" t="s">
        <v>14</v>
      </c>
      <c r="G2650">
        <f>IF(Table1[[#This Row],[Dependents]]="Yes",1,0)</f>
        <v>0</v>
      </c>
      <c r="H2650">
        <v>1</v>
      </c>
      <c r="I2650" t="s">
        <v>13</v>
      </c>
      <c r="J2650" t="s">
        <v>23</v>
      </c>
      <c r="K2650" t="s">
        <v>16</v>
      </c>
      <c r="L2650" t="s">
        <v>13</v>
      </c>
      <c r="M2650" t="s">
        <v>17</v>
      </c>
      <c r="N2650">
        <v>75.099999999999994</v>
      </c>
      <c r="O2650">
        <v>75.099999999999994</v>
      </c>
      <c r="P2650" t="s">
        <v>13</v>
      </c>
    </row>
    <row r="2651" spans="1:16" x14ac:dyDescent="0.25">
      <c r="A2651" t="s">
        <v>3558</v>
      </c>
      <c r="B2651" t="s">
        <v>19</v>
      </c>
      <c r="C2651">
        <v>1</v>
      </c>
      <c r="D2651" t="s">
        <v>13</v>
      </c>
      <c r="E2651">
        <f>IF(D2651="Yes",1,0)</f>
        <v>1</v>
      </c>
      <c r="F2651" t="s">
        <v>14</v>
      </c>
      <c r="G2651">
        <f>IF(Table1[[#This Row],[Dependents]]="Yes",1,0)</f>
        <v>0</v>
      </c>
      <c r="H2651">
        <v>29</v>
      </c>
      <c r="I2651" t="s">
        <v>13</v>
      </c>
      <c r="J2651" t="s">
        <v>23</v>
      </c>
      <c r="K2651" t="s">
        <v>16</v>
      </c>
      <c r="L2651" t="s">
        <v>13</v>
      </c>
      <c r="M2651" t="s">
        <v>17</v>
      </c>
      <c r="N2651">
        <v>84.3</v>
      </c>
      <c r="O2651">
        <v>2357.75</v>
      </c>
      <c r="P2651" t="s">
        <v>14</v>
      </c>
    </row>
    <row r="2652" spans="1:16" x14ac:dyDescent="0.25">
      <c r="A2652" t="s">
        <v>2674</v>
      </c>
      <c r="B2652" t="s">
        <v>12</v>
      </c>
      <c r="C2652">
        <v>0</v>
      </c>
      <c r="D2652" t="s">
        <v>14</v>
      </c>
      <c r="E2652">
        <f>IF(D2652="Yes",1,0)</f>
        <v>0</v>
      </c>
      <c r="F2652" t="s">
        <v>14</v>
      </c>
      <c r="G2652">
        <f>IF(Table1[[#This Row],[Dependents]]="Yes",1,0)</f>
        <v>0</v>
      </c>
      <c r="H2652">
        <v>1</v>
      </c>
      <c r="I2652" t="s">
        <v>13</v>
      </c>
      <c r="J2652" t="s">
        <v>15</v>
      </c>
      <c r="K2652" t="s">
        <v>16</v>
      </c>
      <c r="L2652" t="s">
        <v>14</v>
      </c>
      <c r="M2652" t="s">
        <v>17</v>
      </c>
      <c r="N2652">
        <v>45.8</v>
      </c>
      <c r="O2652">
        <v>45.8</v>
      </c>
      <c r="P2652" t="s">
        <v>13</v>
      </c>
    </row>
    <row r="2653" spans="1:16" x14ac:dyDescent="0.25">
      <c r="A2653" t="s">
        <v>2675</v>
      </c>
      <c r="B2653" t="s">
        <v>12</v>
      </c>
      <c r="C2653">
        <v>0</v>
      </c>
      <c r="D2653" t="s">
        <v>14</v>
      </c>
      <c r="E2653">
        <f>IF(D2653="Yes",1,0)</f>
        <v>0</v>
      </c>
      <c r="F2653" t="s">
        <v>14</v>
      </c>
      <c r="G2653">
        <f>IF(Table1[[#This Row],[Dependents]]="Yes",1,0)</f>
        <v>0</v>
      </c>
      <c r="H2653">
        <v>1</v>
      </c>
      <c r="I2653" t="s">
        <v>13</v>
      </c>
      <c r="J2653" t="s">
        <v>14</v>
      </c>
      <c r="K2653" t="s">
        <v>16</v>
      </c>
      <c r="L2653" t="s">
        <v>14</v>
      </c>
      <c r="M2653" t="s">
        <v>27</v>
      </c>
      <c r="N2653">
        <v>20.5</v>
      </c>
      <c r="O2653">
        <v>20.5</v>
      </c>
      <c r="P2653" t="s">
        <v>14</v>
      </c>
    </row>
    <row r="2654" spans="1:16" x14ac:dyDescent="0.25">
      <c r="A2654" t="s">
        <v>3559</v>
      </c>
      <c r="B2654" t="s">
        <v>19</v>
      </c>
      <c r="C2654">
        <v>0</v>
      </c>
      <c r="D2654" t="s">
        <v>14</v>
      </c>
      <c r="E2654">
        <f>IF(D2654="Yes",1,0)</f>
        <v>0</v>
      </c>
      <c r="F2654" t="s">
        <v>14</v>
      </c>
      <c r="G2654">
        <f>IF(Table1[[#This Row],[Dependents]]="Yes",1,0)</f>
        <v>0</v>
      </c>
      <c r="H2654">
        <v>2</v>
      </c>
      <c r="I2654" t="s">
        <v>13</v>
      </c>
      <c r="J2654" t="s">
        <v>23</v>
      </c>
      <c r="K2654" t="s">
        <v>16</v>
      </c>
      <c r="L2654" t="s">
        <v>14</v>
      </c>
      <c r="M2654" t="s">
        <v>17</v>
      </c>
      <c r="N2654">
        <v>100.2</v>
      </c>
      <c r="O2654">
        <v>198.5</v>
      </c>
      <c r="P2654" t="s">
        <v>14</v>
      </c>
    </row>
    <row r="2655" spans="1:16" x14ac:dyDescent="0.25">
      <c r="A2655" t="s">
        <v>2677</v>
      </c>
      <c r="B2655" t="s">
        <v>12</v>
      </c>
      <c r="C2655">
        <v>0</v>
      </c>
      <c r="D2655" t="s">
        <v>14</v>
      </c>
      <c r="E2655">
        <f>IF(D2655="Yes",1,0)</f>
        <v>0</v>
      </c>
      <c r="F2655" t="s">
        <v>14</v>
      </c>
      <c r="G2655">
        <f>IF(Table1[[#This Row],[Dependents]]="Yes",1,0)</f>
        <v>0</v>
      </c>
      <c r="H2655">
        <v>1</v>
      </c>
      <c r="I2655" t="s">
        <v>14</v>
      </c>
      <c r="J2655" t="s">
        <v>15</v>
      </c>
      <c r="K2655" t="s">
        <v>16</v>
      </c>
      <c r="L2655" t="s">
        <v>14</v>
      </c>
      <c r="M2655" t="s">
        <v>27</v>
      </c>
      <c r="N2655">
        <v>30.55</v>
      </c>
      <c r="O2655">
        <v>30.55</v>
      </c>
      <c r="P2655" t="s">
        <v>14</v>
      </c>
    </row>
    <row r="2656" spans="1:16" x14ac:dyDescent="0.25">
      <c r="A2656" t="s">
        <v>3562</v>
      </c>
      <c r="B2656" t="s">
        <v>19</v>
      </c>
      <c r="C2656">
        <v>0</v>
      </c>
      <c r="D2656" t="s">
        <v>14</v>
      </c>
      <c r="E2656">
        <f>IF(D2656="Yes",1,0)</f>
        <v>0</v>
      </c>
      <c r="F2656" t="s">
        <v>14</v>
      </c>
      <c r="G2656">
        <f>IF(Table1[[#This Row],[Dependents]]="Yes",1,0)</f>
        <v>0</v>
      </c>
      <c r="H2656">
        <v>13</v>
      </c>
      <c r="I2656" t="s">
        <v>13</v>
      </c>
      <c r="J2656" t="s">
        <v>14</v>
      </c>
      <c r="K2656" t="s">
        <v>16</v>
      </c>
      <c r="L2656" t="s">
        <v>13</v>
      </c>
      <c r="M2656" t="s">
        <v>17</v>
      </c>
      <c r="N2656">
        <v>20.399999999999999</v>
      </c>
      <c r="O2656">
        <v>251.65</v>
      </c>
      <c r="P2656" t="s">
        <v>14</v>
      </c>
    </row>
    <row r="2657" spans="1:16" x14ac:dyDescent="0.25">
      <c r="A2657" t="s">
        <v>3566</v>
      </c>
      <c r="B2657" t="s">
        <v>19</v>
      </c>
      <c r="C2657">
        <v>0</v>
      </c>
      <c r="D2657" t="s">
        <v>13</v>
      </c>
      <c r="E2657">
        <f>IF(D2657="Yes",1,0)</f>
        <v>1</v>
      </c>
      <c r="F2657" t="s">
        <v>14</v>
      </c>
      <c r="G2657">
        <f>IF(Table1[[#This Row],[Dependents]]="Yes",1,0)</f>
        <v>0</v>
      </c>
      <c r="H2657">
        <v>18</v>
      </c>
      <c r="I2657" t="s">
        <v>13</v>
      </c>
      <c r="J2657" t="s">
        <v>15</v>
      </c>
      <c r="K2657" t="s">
        <v>16</v>
      </c>
      <c r="L2657" t="s">
        <v>13</v>
      </c>
      <c r="M2657" t="s">
        <v>21</v>
      </c>
      <c r="N2657">
        <v>44.35</v>
      </c>
      <c r="O2657">
        <v>768.05</v>
      </c>
      <c r="P2657" t="s">
        <v>14</v>
      </c>
    </row>
    <row r="2658" spans="1:16" x14ac:dyDescent="0.25">
      <c r="A2658" t="s">
        <v>3568</v>
      </c>
      <c r="B2658" t="s">
        <v>19</v>
      </c>
      <c r="C2658">
        <v>0</v>
      </c>
      <c r="D2658" t="s">
        <v>13</v>
      </c>
      <c r="E2658">
        <f>IF(D2658="Yes",1,0)</f>
        <v>1</v>
      </c>
      <c r="F2658" t="s">
        <v>14</v>
      </c>
      <c r="G2658">
        <f>IF(Table1[[#This Row],[Dependents]]="Yes",1,0)</f>
        <v>0</v>
      </c>
      <c r="H2658">
        <v>47</v>
      </c>
      <c r="I2658" t="s">
        <v>13</v>
      </c>
      <c r="J2658" t="s">
        <v>15</v>
      </c>
      <c r="K2658" t="s">
        <v>30</v>
      </c>
      <c r="L2658" t="s">
        <v>14</v>
      </c>
      <c r="M2658" t="s">
        <v>17</v>
      </c>
      <c r="N2658">
        <v>73.599999999999994</v>
      </c>
      <c r="O2658">
        <v>3522.65</v>
      </c>
      <c r="P2658" t="s">
        <v>14</v>
      </c>
    </row>
    <row r="2659" spans="1:16" x14ac:dyDescent="0.25">
      <c r="A2659" t="s">
        <v>3571</v>
      </c>
      <c r="B2659" t="s">
        <v>19</v>
      </c>
      <c r="C2659">
        <v>0</v>
      </c>
      <c r="D2659" t="s">
        <v>13</v>
      </c>
      <c r="E2659">
        <f>IF(D2659="Yes",1,0)</f>
        <v>1</v>
      </c>
      <c r="F2659" t="s">
        <v>13</v>
      </c>
      <c r="G2659">
        <f>IF(Table1[[#This Row],[Dependents]]="Yes",1,0)</f>
        <v>1</v>
      </c>
      <c r="H2659">
        <v>19</v>
      </c>
      <c r="I2659" t="s">
        <v>13</v>
      </c>
      <c r="J2659" t="s">
        <v>15</v>
      </c>
      <c r="K2659" t="s">
        <v>16</v>
      </c>
      <c r="L2659" t="s">
        <v>14</v>
      </c>
      <c r="M2659" t="s">
        <v>25</v>
      </c>
      <c r="N2659">
        <v>50.1</v>
      </c>
      <c r="O2659">
        <v>910.45</v>
      </c>
      <c r="P2659" t="s">
        <v>14</v>
      </c>
    </row>
    <row r="2660" spans="1:16" x14ac:dyDescent="0.25">
      <c r="A2660" t="s">
        <v>2682</v>
      </c>
      <c r="B2660" t="s">
        <v>12</v>
      </c>
      <c r="C2660">
        <v>0</v>
      </c>
      <c r="D2660" t="s">
        <v>14</v>
      </c>
      <c r="E2660">
        <f>IF(D2660="Yes",1,0)</f>
        <v>0</v>
      </c>
      <c r="F2660" t="s">
        <v>14</v>
      </c>
      <c r="G2660">
        <f>IF(Table1[[#This Row],[Dependents]]="Yes",1,0)</f>
        <v>0</v>
      </c>
      <c r="H2660">
        <v>13</v>
      </c>
      <c r="I2660" t="s">
        <v>13</v>
      </c>
      <c r="J2660" t="s">
        <v>23</v>
      </c>
      <c r="K2660" t="s">
        <v>16</v>
      </c>
      <c r="L2660" t="s">
        <v>13</v>
      </c>
      <c r="M2660" t="s">
        <v>27</v>
      </c>
      <c r="N2660">
        <v>75</v>
      </c>
      <c r="O2660">
        <v>999.45</v>
      </c>
      <c r="P2660" t="s">
        <v>13</v>
      </c>
    </row>
    <row r="2661" spans="1:16" x14ac:dyDescent="0.25">
      <c r="A2661" t="s">
        <v>2683</v>
      </c>
      <c r="B2661" t="s">
        <v>12</v>
      </c>
      <c r="C2661">
        <v>1</v>
      </c>
      <c r="D2661" t="s">
        <v>14</v>
      </c>
      <c r="E2661">
        <f>IF(D2661="Yes",1,0)</f>
        <v>0</v>
      </c>
      <c r="F2661" t="s">
        <v>14</v>
      </c>
      <c r="G2661">
        <f>IF(Table1[[#This Row],[Dependents]]="Yes",1,0)</f>
        <v>0</v>
      </c>
      <c r="H2661">
        <v>1</v>
      </c>
      <c r="I2661" t="s">
        <v>13</v>
      </c>
      <c r="J2661" t="s">
        <v>23</v>
      </c>
      <c r="K2661" t="s">
        <v>16</v>
      </c>
      <c r="L2661" t="s">
        <v>13</v>
      </c>
      <c r="M2661" t="s">
        <v>17</v>
      </c>
      <c r="N2661">
        <v>71.150000000000006</v>
      </c>
      <c r="O2661">
        <v>71.150000000000006</v>
      </c>
      <c r="P2661" t="s">
        <v>13</v>
      </c>
    </row>
    <row r="2662" spans="1:16" x14ac:dyDescent="0.25">
      <c r="A2662" t="s">
        <v>2684</v>
      </c>
      <c r="B2662" t="s">
        <v>12</v>
      </c>
      <c r="C2662">
        <v>0</v>
      </c>
      <c r="D2662" t="s">
        <v>14</v>
      </c>
      <c r="E2662">
        <f>IF(D2662="Yes",1,0)</f>
        <v>0</v>
      </c>
      <c r="F2662" t="s">
        <v>14</v>
      </c>
      <c r="G2662">
        <f>IF(Table1[[#This Row],[Dependents]]="Yes",1,0)</f>
        <v>0</v>
      </c>
      <c r="H2662">
        <v>24</v>
      </c>
      <c r="I2662" t="s">
        <v>14</v>
      </c>
      <c r="J2662" t="s">
        <v>15</v>
      </c>
      <c r="K2662" t="s">
        <v>16</v>
      </c>
      <c r="L2662" t="s">
        <v>13</v>
      </c>
      <c r="M2662" t="s">
        <v>25</v>
      </c>
      <c r="N2662">
        <v>54.15</v>
      </c>
      <c r="O2662">
        <v>1240.25</v>
      </c>
      <c r="P2662" t="s">
        <v>13</v>
      </c>
    </row>
    <row r="2663" spans="1:16" x14ac:dyDescent="0.25">
      <c r="A2663" t="s">
        <v>2685</v>
      </c>
      <c r="B2663" t="s">
        <v>12</v>
      </c>
      <c r="C2663">
        <v>0</v>
      </c>
      <c r="D2663" t="s">
        <v>13</v>
      </c>
      <c r="E2663">
        <f>IF(D2663="Yes",1,0)</f>
        <v>1</v>
      </c>
      <c r="F2663" t="s">
        <v>14</v>
      </c>
      <c r="G2663">
        <f>IF(Table1[[#This Row],[Dependents]]="Yes",1,0)</f>
        <v>0</v>
      </c>
      <c r="H2663">
        <v>40</v>
      </c>
      <c r="I2663" t="s">
        <v>13</v>
      </c>
      <c r="J2663" t="s">
        <v>15</v>
      </c>
      <c r="K2663" t="s">
        <v>20</v>
      </c>
      <c r="L2663" t="s">
        <v>14</v>
      </c>
      <c r="M2663" t="s">
        <v>21</v>
      </c>
      <c r="N2663">
        <v>63.9</v>
      </c>
      <c r="O2663">
        <v>2635</v>
      </c>
      <c r="P2663" t="s">
        <v>14</v>
      </c>
    </row>
    <row r="2664" spans="1:16" x14ac:dyDescent="0.25">
      <c r="A2664" t="s">
        <v>2686</v>
      </c>
      <c r="B2664" t="s">
        <v>12</v>
      </c>
      <c r="C2664">
        <v>0</v>
      </c>
      <c r="D2664" t="s">
        <v>13</v>
      </c>
      <c r="E2664">
        <f>IF(D2664="Yes",1,0)</f>
        <v>1</v>
      </c>
      <c r="F2664" t="s">
        <v>13</v>
      </c>
      <c r="G2664">
        <f>IF(Table1[[#This Row],[Dependents]]="Yes",1,0)</f>
        <v>1</v>
      </c>
      <c r="H2664">
        <v>3</v>
      </c>
      <c r="I2664" t="s">
        <v>13</v>
      </c>
      <c r="J2664" t="s">
        <v>15</v>
      </c>
      <c r="K2664" t="s">
        <v>16</v>
      </c>
      <c r="L2664" t="s">
        <v>13</v>
      </c>
      <c r="M2664" t="s">
        <v>21</v>
      </c>
      <c r="N2664">
        <v>69.150000000000006</v>
      </c>
      <c r="O2664">
        <v>235</v>
      </c>
      <c r="P2664" t="s">
        <v>14</v>
      </c>
    </row>
    <row r="2665" spans="1:16" x14ac:dyDescent="0.25">
      <c r="A2665" t="s">
        <v>2687</v>
      </c>
      <c r="B2665" t="s">
        <v>12</v>
      </c>
      <c r="C2665">
        <v>0</v>
      </c>
      <c r="D2665" t="s">
        <v>14</v>
      </c>
      <c r="E2665">
        <f>IF(D2665="Yes",1,0)</f>
        <v>0</v>
      </c>
      <c r="F2665" t="s">
        <v>14</v>
      </c>
      <c r="G2665">
        <f>IF(Table1[[#This Row],[Dependents]]="Yes",1,0)</f>
        <v>0</v>
      </c>
      <c r="H2665">
        <v>37</v>
      </c>
      <c r="I2665" t="s">
        <v>13</v>
      </c>
      <c r="J2665" t="s">
        <v>15</v>
      </c>
      <c r="K2665" t="s">
        <v>20</v>
      </c>
      <c r="L2665" t="s">
        <v>14</v>
      </c>
      <c r="M2665" t="s">
        <v>21</v>
      </c>
      <c r="N2665">
        <v>64.650000000000006</v>
      </c>
      <c r="O2665">
        <v>2347.85</v>
      </c>
      <c r="P2665" t="s">
        <v>14</v>
      </c>
    </row>
    <row r="2666" spans="1:16" x14ac:dyDescent="0.25">
      <c r="A2666" t="s">
        <v>2688</v>
      </c>
      <c r="B2666" t="s">
        <v>12</v>
      </c>
      <c r="C2666">
        <v>0</v>
      </c>
      <c r="D2666" t="s">
        <v>13</v>
      </c>
      <c r="E2666">
        <f>IF(D2666="Yes",1,0)</f>
        <v>1</v>
      </c>
      <c r="F2666" t="s">
        <v>13</v>
      </c>
      <c r="G2666">
        <f>IF(Table1[[#This Row],[Dependents]]="Yes",1,0)</f>
        <v>1</v>
      </c>
      <c r="H2666">
        <v>67</v>
      </c>
      <c r="I2666" t="s">
        <v>13</v>
      </c>
      <c r="J2666" t="s">
        <v>23</v>
      </c>
      <c r="K2666" t="s">
        <v>30</v>
      </c>
      <c r="L2666" t="s">
        <v>13</v>
      </c>
      <c r="M2666" t="s">
        <v>25</v>
      </c>
      <c r="N2666">
        <v>108.75</v>
      </c>
      <c r="O2666">
        <v>7156.2</v>
      </c>
      <c r="P2666" t="s">
        <v>13</v>
      </c>
    </row>
    <row r="2667" spans="1:16" x14ac:dyDescent="0.25">
      <c r="A2667" t="s">
        <v>2689</v>
      </c>
      <c r="B2667" t="s">
        <v>12</v>
      </c>
      <c r="C2667">
        <v>0</v>
      </c>
      <c r="D2667" t="s">
        <v>13</v>
      </c>
      <c r="E2667">
        <f>IF(D2667="Yes",1,0)</f>
        <v>1</v>
      </c>
      <c r="F2667" t="s">
        <v>13</v>
      </c>
      <c r="G2667">
        <f>IF(Table1[[#This Row],[Dependents]]="Yes",1,0)</f>
        <v>1</v>
      </c>
      <c r="H2667">
        <v>32</v>
      </c>
      <c r="I2667" t="s">
        <v>13</v>
      </c>
      <c r="J2667" t="s">
        <v>23</v>
      </c>
      <c r="K2667" t="s">
        <v>16</v>
      </c>
      <c r="L2667" t="s">
        <v>13</v>
      </c>
      <c r="M2667" t="s">
        <v>17</v>
      </c>
      <c r="N2667">
        <v>98.85</v>
      </c>
      <c r="O2667">
        <v>3089.6</v>
      </c>
      <c r="P2667" t="s">
        <v>14</v>
      </c>
    </row>
    <row r="2668" spans="1:16" x14ac:dyDescent="0.25">
      <c r="A2668" t="s">
        <v>2690</v>
      </c>
      <c r="B2668" t="s">
        <v>12</v>
      </c>
      <c r="C2668">
        <v>0</v>
      </c>
      <c r="D2668" t="s">
        <v>13</v>
      </c>
      <c r="E2668">
        <f>IF(D2668="Yes",1,0)</f>
        <v>1</v>
      </c>
      <c r="F2668" t="s">
        <v>14</v>
      </c>
      <c r="G2668">
        <f>IF(Table1[[#This Row],[Dependents]]="Yes",1,0)</f>
        <v>0</v>
      </c>
      <c r="H2668">
        <v>6</v>
      </c>
      <c r="I2668" t="s">
        <v>13</v>
      </c>
      <c r="J2668" t="s">
        <v>15</v>
      </c>
      <c r="K2668" t="s">
        <v>16</v>
      </c>
      <c r="L2668" t="s">
        <v>13</v>
      </c>
      <c r="M2668" t="s">
        <v>17</v>
      </c>
      <c r="N2668">
        <v>49.15</v>
      </c>
      <c r="O2668">
        <v>270.8</v>
      </c>
      <c r="P2668" t="s">
        <v>13</v>
      </c>
    </row>
    <row r="2669" spans="1:16" x14ac:dyDescent="0.25">
      <c r="A2669" t="s">
        <v>2691</v>
      </c>
      <c r="B2669" t="s">
        <v>12</v>
      </c>
      <c r="C2669">
        <v>0</v>
      </c>
      <c r="D2669" t="s">
        <v>13</v>
      </c>
      <c r="E2669">
        <f>IF(D2669="Yes",1,0)</f>
        <v>1</v>
      </c>
      <c r="F2669" t="s">
        <v>13</v>
      </c>
      <c r="G2669">
        <f>IF(Table1[[#This Row],[Dependents]]="Yes",1,0)</f>
        <v>1</v>
      </c>
      <c r="H2669">
        <v>32</v>
      </c>
      <c r="I2669" t="s">
        <v>13</v>
      </c>
      <c r="J2669" t="s">
        <v>23</v>
      </c>
      <c r="K2669" t="s">
        <v>16</v>
      </c>
      <c r="L2669" t="s">
        <v>14</v>
      </c>
      <c r="M2669" t="s">
        <v>17</v>
      </c>
      <c r="N2669">
        <v>89.6</v>
      </c>
      <c r="O2669">
        <v>2901.8</v>
      </c>
      <c r="P2669" t="s">
        <v>14</v>
      </c>
    </row>
    <row r="2670" spans="1:16" x14ac:dyDescent="0.25">
      <c r="A2670" t="s">
        <v>2692</v>
      </c>
      <c r="B2670" t="s">
        <v>12</v>
      </c>
      <c r="C2670">
        <v>0</v>
      </c>
      <c r="D2670" t="s">
        <v>13</v>
      </c>
      <c r="E2670">
        <f>IF(D2670="Yes",1,0)</f>
        <v>1</v>
      </c>
      <c r="F2670" t="s">
        <v>14</v>
      </c>
      <c r="G2670">
        <f>IF(Table1[[#This Row],[Dependents]]="Yes",1,0)</f>
        <v>0</v>
      </c>
      <c r="H2670">
        <v>30</v>
      </c>
      <c r="I2670" t="s">
        <v>13</v>
      </c>
      <c r="J2670" t="s">
        <v>15</v>
      </c>
      <c r="K2670" t="s">
        <v>20</v>
      </c>
      <c r="L2670" t="s">
        <v>14</v>
      </c>
      <c r="M2670" t="s">
        <v>21</v>
      </c>
      <c r="N2670">
        <v>70.25</v>
      </c>
      <c r="O2670">
        <v>2198.9</v>
      </c>
      <c r="P2670" t="s">
        <v>14</v>
      </c>
    </row>
    <row r="2671" spans="1:16" x14ac:dyDescent="0.25">
      <c r="A2671" t="s">
        <v>3574</v>
      </c>
      <c r="B2671" t="s">
        <v>19</v>
      </c>
      <c r="C2671">
        <v>0</v>
      </c>
      <c r="D2671" t="s">
        <v>14</v>
      </c>
      <c r="E2671">
        <f>IF(D2671="Yes",1,0)</f>
        <v>0</v>
      </c>
      <c r="F2671" t="s">
        <v>14</v>
      </c>
      <c r="G2671">
        <f>IF(Table1[[#This Row],[Dependents]]="Yes",1,0)</f>
        <v>0</v>
      </c>
      <c r="H2671">
        <v>7</v>
      </c>
      <c r="I2671" t="s">
        <v>14</v>
      </c>
      <c r="J2671" t="s">
        <v>15</v>
      </c>
      <c r="K2671" t="s">
        <v>20</v>
      </c>
      <c r="L2671" t="s">
        <v>13</v>
      </c>
      <c r="M2671" t="s">
        <v>25</v>
      </c>
      <c r="N2671">
        <v>24.35</v>
      </c>
      <c r="O2671">
        <v>150.85</v>
      </c>
      <c r="P2671" t="s">
        <v>14</v>
      </c>
    </row>
    <row r="2672" spans="1:16" x14ac:dyDescent="0.25">
      <c r="A2672" t="s">
        <v>2694</v>
      </c>
      <c r="B2672" t="s">
        <v>12</v>
      </c>
      <c r="C2672">
        <v>0</v>
      </c>
      <c r="D2672" t="s">
        <v>13</v>
      </c>
      <c r="E2672">
        <f>IF(D2672="Yes",1,0)</f>
        <v>1</v>
      </c>
      <c r="F2672" t="s">
        <v>13</v>
      </c>
      <c r="G2672">
        <f>IF(Table1[[#This Row],[Dependents]]="Yes",1,0)</f>
        <v>1</v>
      </c>
      <c r="H2672">
        <v>27</v>
      </c>
      <c r="I2672" t="s">
        <v>13</v>
      </c>
      <c r="J2672" t="s">
        <v>14</v>
      </c>
      <c r="K2672" t="s">
        <v>30</v>
      </c>
      <c r="L2672" t="s">
        <v>14</v>
      </c>
      <c r="M2672" t="s">
        <v>17</v>
      </c>
      <c r="N2672">
        <v>24.5</v>
      </c>
      <c r="O2672">
        <v>761.95</v>
      </c>
      <c r="P2672" t="s">
        <v>14</v>
      </c>
    </row>
    <row r="2673" spans="1:16" x14ac:dyDescent="0.25">
      <c r="A2673" t="s">
        <v>2695</v>
      </c>
      <c r="B2673" t="s">
        <v>12</v>
      </c>
      <c r="C2673">
        <v>1</v>
      </c>
      <c r="D2673" t="s">
        <v>14</v>
      </c>
      <c r="E2673">
        <f>IF(D2673="Yes",1,0)</f>
        <v>0</v>
      </c>
      <c r="F2673" t="s">
        <v>14</v>
      </c>
      <c r="G2673">
        <f>IF(Table1[[#This Row],[Dependents]]="Yes",1,0)</f>
        <v>0</v>
      </c>
      <c r="H2673">
        <v>20</v>
      </c>
      <c r="I2673" t="s">
        <v>13</v>
      </c>
      <c r="J2673" t="s">
        <v>23</v>
      </c>
      <c r="K2673" t="s">
        <v>16</v>
      </c>
      <c r="L2673" t="s">
        <v>13</v>
      </c>
      <c r="M2673" t="s">
        <v>17</v>
      </c>
      <c r="N2673">
        <v>79.150000000000006</v>
      </c>
      <c r="O2673">
        <v>1520.9</v>
      </c>
      <c r="P2673" t="s">
        <v>13</v>
      </c>
    </row>
    <row r="2674" spans="1:16" x14ac:dyDescent="0.25">
      <c r="A2674" t="s">
        <v>3577</v>
      </c>
      <c r="B2674" t="s">
        <v>19</v>
      </c>
      <c r="C2674">
        <v>1</v>
      </c>
      <c r="D2674" t="s">
        <v>13</v>
      </c>
      <c r="E2674">
        <f>IF(D2674="Yes",1,0)</f>
        <v>1</v>
      </c>
      <c r="F2674" t="s">
        <v>14</v>
      </c>
      <c r="G2674">
        <f>IF(Table1[[#This Row],[Dependents]]="Yes",1,0)</f>
        <v>0</v>
      </c>
      <c r="H2674">
        <v>13</v>
      </c>
      <c r="I2674" t="s">
        <v>13</v>
      </c>
      <c r="J2674" t="s">
        <v>23</v>
      </c>
      <c r="K2674" t="s">
        <v>16</v>
      </c>
      <c r="L2674" t="s">
        <v>14</v>
      </c>
      <c r="M2674" t="s">
        <v>25</v>
      </c>
      <c r="N2674">
        <v>93.8</v>
      </c>
      <c r="O2674">
        <v>1261</v>
      </c>
      <c r="P2674" t="s">
        <v>14</v>
      </c>
    </row>
    <row r="2675" spans="1:16" x14ac:dyDescent="0.25">
      <c r="A2675" t="s">
        <v>2697</v>
      </c>
      <c r="B2675" t="s">
        <v>12</v>
      </c>
      <c r="C2675">
        <v>0</v>
      </c>
      <c r="D2675" t="s">
        <v>13</v>
      </c>
      <c r="E2675">
        <f>IF(D2675="Yes",1,0)</f>
        <v>1</v>
      </c>
      <c r="F2675" t="s">
        <v>13</v>
      </c>
      <c r="G2675">
        <f>IF(Table1[[#This Row],[Dependents]]="Yes",1,0)</f>
        <v>1</v>
      </c>
      <c r="H2675">
        <v>68</v>
      </c>
      <c r="I2675" t="s">
        <v>13</v>
      </c>
      <c r="J2675" t="s">
        <v>15</v>
      </c>
      <c r="K2675" t="s">
        <v>20</v>
      </c>
      <c r="L2675" t="s">
        <v>13</v>
      </c>
      <c r="M2675" t="s">
        <v>25</v>
      </c>
      <c r="N2675">
        <v>73</v>
      </c>
      <c r="O2675">
        <v>5163</v>
      </c>
      <c r="P2675" t="s">
        <v>14</v>
      </c>
    </row>
    <row r="2676" spans="1:16" x14ac:dyDescent="0.25">
      <c r="A2676" t="s">
        <v>3578</v>
      </c>
      <c r="B2676" t="s">
        <v>19</v>
      </c>
      <c r="C2676">
        <v>0</v>
      </c>
      <c r="D2676" t="s">
        <v>13</v>
      </c>
      <c r="E2676">
        <f>IF(D2676="Yes",1,0)</f>
        <v>1</v>
      </c>
      <c r="F2676" t="s">
        <v>13</v>
      </c>
      <c r="G2676">
        <f>IF(Table1[[#This Row],[Dependents]]="Yes",1,0)</f>
        <v>1</v>
      </c>
      <c r="H2676">
        <v>66</v>
      </c>
      <c r="I2676" t="s">
        <v>14</v>
      </c>
      <c r="J2676" t="s">
        <v>15</v>
      </c>
      <c r="K2676" t="s">
        <v>30</v>
      </c>
      <c r="L2676" t="s">
        <v>13</v>
      </c>
      <c r="M2676" t="s">
        <v>25</v>
      </c>
      <c r="N2676">
        <v>56.75</v>
      </c>
      <c r="O2676">
        <v>3708.4</v>
      </c>
      <c r="P2676" t="s">
        <v>14</v>
      </c>
    </row>
    <row r="2677" spans="1:16" x14ac:dyDescent="0.25">
      <c r="A2677" t="s">
        <v>3579</v>
      </c>
      <c r="B2677" t="s">
        <v>19</v>
      </c>
      <c r="C2677">
        <v>0</v>
      </c>
      <c r="D2677" t="s">
        <v>13</v>
      </c>
      <c r="E2677">
        <f>IF(D2677="Yes",1,0)</f>
        <v>1</v>
      </c>
      <c r="F2677" t="s">
        <v>13</v>
      </c>
      <c r="G2677">
        <f>IF(Table1[[#This Row],[Dependents]]="Yes",1,0)</f>
        <v>1</v>
      </c>
      <c r="H2677">
        <v>24</v>
      </c>
      <c r="I2677" t="s">
        <v>13</v>
      </c>
      <c r="J2677" t="s">
        <v>14</v>
      </c>
      <c r="K2677" t="s">
        <v>20</v>
      </c>
      <c r="L2677" t="s">
        <v>13</v>
      </c>
      <c r="M2677" t="s">
        <v>25</v>
      </c>
      <c r="N2677">
        <v>20.8</v>
      </c>
      <c r="O2677">
        <v>469.65</v>
      </c>
      <c r="P2677" t="s">
        <v>14</v>
      </c>
    </row>
    <row r="2678" spans="1:16" x14ac:dyDescent="0.25">
      <c r="A2678" t="s">
        <v>3585</v>
      </c>
      <c r="B2678" t="s">
        <v>19</v>
      </c>
      <c r="C2678">
        <v>0</v>
      </c>
      <c r="D2678" t="s">
        <v>13</v>
      </c>
      <c r="E2678">
        <f>IF(D2678="Yes",1,0)</f>
        <v>1</v>
      </c>
      <c r="F2678" t="s">
        <v>14</v>
      </c>
      <c r="G2678">
        <f>IF(Table1[[#This Row],[Dependents]]="Yes",1,0)</f>
        <v>0</v>
      </c>
      <c r="H2678">
        <v>71</v>
      </c>
      <c r="I2678" t="s">
        <v>13</v>
      </c>
      <c r="J2678" t="s">
        <v>14</v>
      </c>
      <c r="K2678" t="s">
        <v>30</v>
      </c>
      <c r="L2678" t="s">
        <v>14</v>
      </c>
      <c r="M2678" t="s">
        <v>21</v>
      </c>
      <c r="N2678">
        <v>24.45</v>
      </c>
      <c r="O2678">
        <v>1730.65</v>
      </c>
      <c r="P2678" t="s">
        <v>14</v>
      </c>
    </row>
    <row r="2679" spans="1:16" x14ac:dyDescent="0.25">
      <c r="A2679" t="s">
        <v>3591</v>
      </c>
      <c r="B2679" t="s">
        <v>19</v>
      </c>
      <c r="C2679">
        <v>0</v>
      </c>
      <c r="D2679" t="s">
        <v>14</v>
      </c>
      <c r="E2679">
        <f>IF(D2679="Yes",1,0)</f>
        <v>0</v>
      </c>
      <c r="F2679" t="s">
        <v>14</v>
      </c>
      <c r="G2679">
        <f>IF(Table1[[#This Row],[Dependents]]="Yes",1,0)</f>
        <v>0</v>
      </c>
      <c r="H2679">
        <v>6</v>
      </c>
      <c r="I2679" t="s">
        <v>13</v>
      </c>
      <c r="J2679" t="s">
        <v>15</v>
      </c>
      <c r="K2679" t="s">
        <v>16</v>
      </c>
      <c r="L2679" t="s">
        <v>13</v>
      </c>
      <c r="M2679" t="s">
        <v>25</v>
      </c>
      <c r="N2679">
        <v>49.5</v>
      </c>
      <c r="O2679">
        <v>312.7</v>
      </c>
      <c r="P2679" t="s">
        <v>14</v>
      </c>
    </row>
    <row r="2680" spans="1:16" x14ac:dyDescent="0.25">
      <c r="A2680" t="s">
        <v>2702</v>
      </c>
      <c r="B2680" t="s">
        <v>12</v>
      </c>
      <c r="C2680">
        <v>0</v>
      </c>
      <c r="D2680" t="s">
        <v>13</v>
      </c>
      <c r="E2680">
        <f>IF(D2680="Yes",1,0)</f>
        <v>1</v>
      </c>
      <c r="F2680" t="s">
        <v>13</v>
      </c>
      <c r="G2680">
        <f>IF(Table1[[#This Row],[Dependents]]="Yes",1,0)</f>
        <v>1</v>
      </c>
      <c r="H2680">
        <v>55</v>
      </c>
      <c r="I2680" t="s">
        <v>13</v>
      </c>
      <c r="J2680" t="s">
        <v>15</v>
      </c>
      <c r="K2680" t="s">
        <v>20</v>
      </c>
      <c r="L2680" t="s">
        <v>13</v>
      </c>
      <c r="M2680" t="s">
        <v>21</v>
      </c>
      <c r="N2680">
        <v>75.75</v>
      </c>
      <c r="O2680">
        <v>4264.25</v>
      </c>
      <c r="P2680" t="s">
        <v>14</v>
      </c>
    </row>
    <row r="2681" spans="1:16" x14ac:dyDescent="0.25">
      <c r="A2681" t="s">
        <v>3596</v>
      </c>
      <c r="B2681" t="s">
        <v>19</v>
      </c>
      <c r="C2681">
        <v>0</v>
      </c>
      <c r="D2681" t="s">
        <v>14</v>
      </c>
      <c r="E2681">
        <f>IF(D2681="Yes",1,0)</f>
        <v>0</v>
      </c>
      <c r="F2681" t="s">
        <v>14</v>
      </c>
      <c r="G2681">
        <f>IF(Table1[[#This Row],[Dependents]]="Yes",1,0)</f>
        <v>0</v>
      </c>
      <c r="H2681">
        <v>25</v>
      </c>
      <c r="I2681" t="s">
        <v>13</v>
      </c>
      <c r="J2681" t="s">
        <v>14</v>
      </c>
      <c r="K2681" t="s">
        <v>16</v>
      </c>
      <c r="L2681" t="s">
        <v>14</v>
      </c>
      <c r="M2681" t="s">
        <v>27</v>
      </c>
      <c r="N2681">
        <v>20.6</v>
      </c>
      <c r="O2681">
        <v>541.5</v>
      </c>
      <c r="P2681" t="s">
        <v>14</v>
      </c>
    </row>
    <row r="2682" spans="1:16" x14ac:dyDescent="0.25">
      <c r="A2682" t="s">
        <v>3598</v>
      </c>
      <c r="B2682" t="s">
        <v>19</v>
      </c>
      <c r="C2682">
        <v>0</v>
      </c>
      <c r="D2682" t="s">
        <v>13</v>
      </c>
      <c r="E2682">
        <f>IF(D2682="Yes",1,0)</f>
        <v>1</v>
      </c>
      <c r="F2682" t="s">
        <v>14</v>
      </c>
      <c r="G2682">
        <f>IF(Table1[[#This Row],[Dependents]]="Yes",1,0)</f>
        <v>0</v>
      </c>
      <c r="H2682">
        <v>66</v>
      </c>
      <c r="I2682" t="s">
        <v>13</v>
      </c>
      <c r="J2682" t="s">
        <v>23</v>
      </c>
      <c r="K2682" t="s">
        <v>20</v>
      </c>
      <c r="L2682" t="s">
        <v>14</v>
      </c>
      <c r="M2682" t="s">
        <v>21</v>
      </c>
      <c r="N2682">
        <v>115.8</v>
      </c>
      <c r="O2682">
        <v>7942.15</v>
      </c>
      <c r="P2682" t="s">
        <v>14</v>
      </c>
    </row>
    <row r="2683" spans="1:16" x14ac:dyDescent="0.25">
      <c r="A2683" t="s">
        <v>2705</v>
      </c>
      <c r="B2683" t="s">
        <v>12</v>
      </c>
      <c r="C2683">
        <v>0</v>
      </c>
      <c r="D2683" t="s">
        <v>13</v>
      </c>
      <c r="E2683">
        <f>IF(D2683="Yes",1,0)</f>
        <v>1</v>
      </c>
      <c r="F2683" t="s">
        <v>14</v>
      </c>
      <c r="G2683">
        <f>IF(Table1[[#This Row],[Dependents]]="Yes",1,0)</f>
        <v>0</v>
      </c>
      <c r="H2683">
        <v>11</v>
      </c>
      <c r="I2683" t="s">
        <v>13</v>
      </c>
      <c r="J2683" t="s">
        <v>23</v>
      </c>
      <c r="K2683" t="s">
        <v>16</v>
      </c>
      <c r="L2683" t="s">
        <v>13</v>
      </c>
      <c r="M2683" t="s">
        <v>17</v>
      </c>
      <c r="N2683">
        <v>102</v>
      </c>
      <c r="O2683">
        <v>1145.3499999999999</v>
      </c>
      <c r="P2683" t="s">
        <v>13</v>
      </c>
    </row>
    <row r="2684" spans="1:16" x14ac:dyDescent="0.25">
      <c r="A2684" t="s">
        <v>3602</v>
      </c>
      <c r="B2684" t="s">
        <v>19</v>
      </c>
      <c r="C2684">
        <v>1</v>
      </c>
      <c r="D2684" t="s">
        <v>14</v>
      </c>
      <c r="E2684">
        <f>IF(D2684="Yes",1,0)</f>
        <v>0</v>
      </c>
      <c r="F2684" t="s">
        <v>14</v>
      </c>
      <c r="G2684">
        <f>IF(Table1[[#This Row],[Dependents]]="Yes",1,0)</f>
        <v>0</v>
      </c>
      <c r="H2684">
        <v>23</v>
      </c>
      <c r="I2684" t="s">
        <v>14</v>
      </c>
      <c r="J2684" t="s">
        <v>15</v>
      </c>
      <c r="K2684" t="s">
        <v>16</v>
      </c>
      <c r="L2684" t="s">
        <v>13</v>
      </c>
      <c r="M2684" t="s">
        <v>21</v>
      </c>
      <c r="N2684">
        <v>34.65</v>
      </c>
      <c r="O2684">
        <v>768.45</v>
      </c>
      <c r="P2684" t="s">
        <v>14</v>
      </c>
    </row>
    <row r="2685" spans="1:16" x14ac:dyDescent="0.25">
      <c r="A2685" t="s">
        <v>2707</v>
      </c>
      <c r="B2685" t="s">
        <v>12</v>
      </c>
      <c r="C2685">
        <v>0</v>
      </c>
      <c r="D2685" t="s">
        <v>13</v>
      </c>
      <c r="E2685">
        <f>IF(D2685="Yes",1,0)</f>
        <v>1</v>
      </c>
      <c r="F2685" t="s">
        <v>14</v>
      </c>
      <c r="G2685">
        <f>IF(Table1[[#This Row],[Dependents]]="Yes",1,0)</f>
        <v>0</v>
      </c>
      <c r="H2685">
        <v>57</v>
      </c>
      <c r="I2685" t="s">
        <v>13</v>
      </c>
      <c r="J2685" t="s">
        <v>23</v>
      </c>
      <c r="K2685" t="s">
        <v>16</v>
      </c>
      <c r="L2685" t="s">
        <v>13</v>
      </c>
      <c r="M2685" t="s">
        <v>17</v>
      </c>
      <c r="N2685">
        <v>99.65</v>
      </c>
      <c r="O2685">
        <v>5497.05</v>
      </c>
      <c r="P2685" t="s">
        <v>14</v>
      </c>
    </row>
    <row r="2686" spans="1:16" x14ac:dyDescent="0.25">
      <c r="A2686" t="s">
        <v>2708</v>
      </c>
      <c r="B2686" t="s">
        <v>12</v>
      </c>
      <c r="C2686">
        <v>0</v>
      </c>
      <c r="D2686" t="s">
        <v>14</v>
      </c>
      <c r="E2686">
        <f>IF(D2686="Yes",1,0)</f>
        <v>0</v>
      </c>
      <c r="F2686" t="s">
        <v>14</v>
      </c>
      <c r="G2686">
        <f>IF(Table1[[#This Row],[Dependents]]="Yes",1,0)</f>
        <v>0</v>
      </c>
      <c r="H2686">
        <v>42</v>
      </c>
      <c r="I2686" t="s">
        <v>13</v>
      </c>
      <c r="J2686" t="s">
        <v>15</v>
      </c>
      <c r="K2686" t="s">
        <v>16</v>
      </c>
      <c r="L2686" t="s">
        <v>14</v>
      </c>
      <c r="M2686" t="s">
        <v>25</v>
      </c>
      <c r="N2686">
        <v>54.55</v>
      </c>
      <c r="O2686">
        <v>2455.0500000000002</v>
      </c>
      <c r="P2686" t="s">
        <v>14</v>
      </c>
    </row>
    <row r="2687" spans="1:16" x14ac:dyDescent="0.25">
      <c r="A2687" t="s">
        <v>3607</v>
      </c>
      <c r="B2687" t="s">
        <v>19</v>
      </c>
      <c r="C2687">
        <v>0</v>
      </c>
      <c r="D2687" t="s">
        <v>13</v>
      </c>
      <c r="E2687">
        <f>IF(D2687="Yes",1,0)</f>
        <v>1</v>
      </c>
      <c r="F2687" t="s">
        <v>13</v>
      </c>
      <c r="G2687">
        <f>IF(Table1[[#This Row],[Dependents]]="Yes",1,0)</f>
        <v>1</v>
      </c>
      <c r="H2687">
        <v>71</v>
      </c>
      <c r="I2687" t="s">
        <v>13</v>
      </c>
      <c r="J2687" t="s">
        <v>23</v>
      </c>
      <c r="K2687" t="s">
        <v>30</v>
      </c>
      <c r="L2687" t="s">
        <v>14</v>
      </c>
      <c r="M2687" t="s">
        <v>25</v>
      </c>
      <c r="N2687">
        <v>109.3</v>
      </c>
      <c r="O2687">
        <v>7782.85</v>
      </c>
      <c r="P2687" t="s">
        <v>14</v>
      </c>
    </row>
    <row r="2688" spans="1:16" x14ac:dyDescent="0.25">
      <c r="A2688" t="s">
        <v>2710</v>
      </c>
      <c r="B2688" t="s">
        <v>12</v>
      </c>
      <c r="C2688">
        <v>0</v>
      </c>
      <c r="D2688" t="s">
        <v>13</v>
      </c>
      <c r="E2688">
        <f>IF(D2688="Yes",1,0)</f>
        <v>1</v>
      </c>
      <c r="F2688" t="s">
        <v>13</v>
      </c>
      <c r="G2688">
        <f>IF(Table1[[#This Row],[Dependents]]="Yes",1,0)</f>
        <v>1</v>
      </c>
      <c r="H2688">
        <v>18</v>
      </c>
      <c r="I2688" t="s">
        <v>13</v>
      </c>
      <c r="J2688" t="s">
        <v>14</v>
      </c>
      <c r="K2688" t="s">
        <v>16</v>
      </c>
      <c r="L2688" t="s">
        <v>14</v>
      </c>
      <c r="M2688" t="s">
        <v>27</v>
      </c>
      <c r="N2688">
        <v>20.45</v>
      </c>
      <c r="O2688">
        <v>357</v>
      </c>
      <c r="P2688" t="s">
        <v>14</v>
      </c>
    </row>
    <row r="2689" spans="1:16" x14ac:dyDescent="0.25">
      <c r="A2689" t="s">
        <v>3609</v>
      </c>
      <c r="B2689" t="s">
        <v>19</v>
      </c>
      <c r="C2689">
        <v>0</v>
      </c>
      <c r="D2689" t="s">
        <v>13</v>
      </c>
      <c r="E2689">
        <f>IF(D2689="Yes",1,0)</f>
        <v>1</v>
      </c>
      <c r="F2689" t="s">
        <v>13</v>
      </c>
      <c r="G2689">
        <f>IF(Table1[[#This Row],[Dependents]]="Yes",1,0)</f>
        <v>1</v>
      </c>
      <c r="H2689">
        <v>6</v>
      </c>
      <c r="I2689" t="s">
        <v>13</v>
      </c>
      <c r="J2689" t="s">
        <v>23</v>
      </c>
      <c r="K2689" t="s">
        <v>16</v>
      </c>
      <c r="L2689" t="s">
        <v>13</v>
      </c>
      <c r="M2689" t="s">
        <v>17</v>
      </c>
      <c r="N2689">
        <v>69.8</v>
      </c>
      <c r="O2689">
        <v>377.85</v>
      </c>
      <c r="P2689" t="s">
        <v>14</v>
      </c>
    </row>
    <row r="2690" spans="1:16" x14ac:dyDescent="0.25">
      <c r="A2690" t="s">
        <v>2712</v>
      </c>
      <c r="B2690" t="s">
        <v>12</v>
      </c>
      <c r="C2690">
        <v>0</v>
      </c>
      <c r="D2690" t="s">
        <v>14</v>
      </c>
      <c r="E2690">
        <f>IF(D2690="Yes",1,0)</f>
        <v>0</v>
      </c>
      <c r="F2690" t="s">
        <v>14</v>
      </c>
      <c r="G2690">
        <f>IF(Table1[[#This Row],[Dependents]]="Yes",1,0)</f>
        <v>0</v>
      </c>
      <c r="H2690">
        <v>1</v>
      </c>
      <c r="I2690" t="s">
        <v>13</v>
      </c>
      <c r="J2690" t="s">
        <v>23</v>
      </c>
      <c r="K2690" t="s">
        <v>16</v>
      </c>
      <c r="L2690" t="s">
        <v>13</v>
      </c>
      <c r="M2690" t="s">
        <v>27</v>
      </c>
      <c r="N2690">
        <v>70.8</v>
      </c>
      <c r="O2690">
        <v>70.8</v>
      </c>
      <c r="P2690" t="s">
        <v>13</v>
      </c>
    </row>
    <row r="2691" spans="1:16" x14ac:dyDescent="0.25">
      <c r="A2691" t="s">
        <v>3610</v>
      </c>
      <c r="B2691" t="s">
        <v>19</v>
      </c>
      <c r="C2691">
        <v>0</v>
      </c>
      <c r="D2691" t="s">
        <v>13</v>
      </c>
      <c r="E2691">
        <f>IF(D2691="Yes",1,0)</f>
        <v>1</v>
      </c>
      <c r="F2691" t="s">
        <v>13</v>
      </c>
      <c r="G2691">
        <f>IF(Table1[[#This Row],[Dependents]]="Yes",1,0)</f>
        <v>1</v>
      </c>
      <c r="H2691">
        <v>23</v>
      </c>
      <c r="I2691" t="s">
        <v>13</v>
      </c>
      <c r="J2691" t="s">
        <v>14</v>
      </c>
      <c r="K2691" t="s">
        <v>20</v>
      </c>
      <c r="L2691" t="s">
        <v>13</v>
      </c>
      <c r="M2691" t="s">
        <v>25</v>
      </c>
      <c r="N2691">
        <v>20</v>
      </c>
      <c r="O2691">
        <v>445.3</v>
      </c>
      <c r="P2691" t="s">
        <v>14</v>
      </c>
    </row>
    <row r="2692" spans="1:16" x14ac:dyDescent="0.25">
      <c r="A2692" t="s">
        <v>2714</v>
      </c>
      <c r="B2692" t="s">
        <v>12</v>
      </c>
      <c r="C2692">
        <v>0</v>
      </c>
      <c r="D2692" t="s">
        <v>13</v>
      </c>
      <c r="E2692">
        <f>IF(D2692="Yes",1,0)</f>
        <v>1</v>
      </c>
      <c r="F2692" t="s">
        <v>14</v>
      </c>
      <c r="G2692">
        <f>IF(Table1[[#This Row],[Dependents]]="Yes",1,0)</f>
        <v>0</v>
      </c>
      <c r="H2692">
        <v>57</v>
      </c>
      <c r="I2692" t="s">
        <v>13</v>
      </c>
      <c r="J2692" t="s">
        <v>23</v>
      </c>
      <c r="K2692" t="s">
        <v>16</v>
      </c>
      <c r="L2692" t="s">
        <v>13</v>
      </c>
      <c r="M2692" t="s">
        <v>25</v>
      </c>
      <c r="N2692">
        <v>104.5</v>
      </c>
      <c r="O2692">
        <v>5921.35</v>
      </c>
      <c r="P2692" t="s">
        <v>13</v>
      </c>
    </row>
    <row r="2693" spans="1:16" x14ac:dyDescent="0.25">
      <c r="A2693" t="s">
        <v>3619</v>
      </c>
      <c r="B2693" t="s">
        <v>19</v>
      </c>
      <c r="C2693">
        <v>0</v>
      </c>
      <c r="D2693" t="s">
        <v>13</v>
      </c>
      <c r="E2693">
        <f>IF(D2693="Yes",1,0)</f>
        <v>1</v>
      </c>
      <c r="F2693" t="s">
        <v>13</v>
      </c>
      <c r="G2693">
        <f>IF(Table1[[#This Row],[Dependents]]="Yes",1,0)</f>
        <v>1</v>
      </c>
      <c r="H2693">
        <v>20</v>
      </c>
      <c r="I2693" t="s">
        <v>13</v>
      </c>
      <c r="J2693" t="s">
        <v>23</v>
      </c>
      <c r="K2693" t="s">
        <v>16</v>
      </c>
      <c r="L2693" t="s">
        <v>14</v>
      </c>
      <c r="M2693" t="s">
        <v>27</v>
      </c>
      <c r="N2693">
        <v>96.8</v>
      </c>
      <c r="O2693">
        <v>1826.7</v>
      </c>
      <c r="P2693" t="s">
        <v>14</v>
      </c>
    </row>
    <row r="2694" spans="1:16" x14ac:dyDescent="0.25">
      <c r="A2694" t="s">
        <v>2716</v>
      </c>
      <c r="B2694" t="s">
        <v>12</v>
      </c>
      <c r="C2694">
        <v>0</v>
      </c>
      <c r="D2694" t="s">
        <v>14</v>
      </c>
      <c r="E2694">
        <f>IF(D2694="Yes",1,0)</f>
        <v>0</v>
      </c>
      <c r="F2694" t="s">
        <v>13</v>
      </c>
      <c r="G2694">
        <f>IF(Table1[[#This Row],[Dependents]]="Yes",1,0)</f>
        <v>1</v>
      </c>
      <c r="H2694">
        <v>25</v>
      </c>
      <c r="I2694" t="s">
        <v>14</v>
      </c>
      <c r="J2694" t="s">
        <v>15</v>
      </c>
      <c r="K2694" t="s">
        <v>30</v>
      </c>
      <c r="L2694" t="s">
        <v>14</v>
      </c>
      <c r="M2694" t="s">
        <v>21</v>
      </c>
      <c r="N2694">
        <v>35.049999999999997</v>
      </c>
      <c r="O2694">
        <v>844.45</v>
      </c>
      <c r="P2694" t="s">
        <v>14</v>
      </c>
    </row>
    <row r="2695" spans="1:16" x14ac:dyDescent="0.25">
      <c r="A2695" t="s">
        <v>2717</v>
      </c>
      <c r="B2695" t="s">
        <v>12</v>
      </c>
      <c r="C2695">
        <v>1</v>
      </c>
      <c r="D2695" t="s">
        <v>14</v>
      </c>
      <c r="E2695">
        <f>IF(D2695="Yes",1,0)</f>
        <v>0</v>
      </c>
      <c r="F2695" t="s">
        <v>14</v>
      </c>
      <c r="G2695">
        <f>IF(Table1[[#This Row],[Dependents]]="Yes",1,0)</f>
        <v>0</v>
      </c>
      <c r="H2695">
        <v>72</v>
      </c>
      <c r="I2695" t="s">
        <v>13</v>
      </c>
      <c r="J2695" t="s">
        <v>23</v>
      </c>
      <c r="K2695" t="s">
        <v>30</v>
      </c>
      <c r="L2695" t="s">
        <v>13</v>
      </c>
      <c r="M2695" t="s">
        <v>21</v>
      </c>
      <c r="N2695">
        <v>108.1</v>
      </c>
      <c r="O2695">
        <v>7774.05</v>
      </c>
      <c r="P2695" t="s">
        <v>14</v>
      </c>
    </row>
    <row r="2696" spans="1:16" x14ac:dyDescent="0.25">
      <c r="A2696" t="s">
        <v>2718</v>
      </c>
      <c r="B2696" t="s">
        <v>12</v>
      </c>
      <c r="C2696">
        <v>0</v>
      </c>
      <c r="D2696" t="s">
        <v>14</v>
      </c>
      <c r="E2696">
        <f>IF(D2696="Yes",1,0)</f>
        <v>0</v>
      </c>
      <c r="F2696" t="s">
        <v>14</v>
      </c>
      <c r="G2696">
        <f>IF(Table1[[#This Row],[Dependents]]="Yes",1,0)</f>
        <v>0</v>
      </c>
      <c r="H2696">
        <v>8</v>
      </c>
      <c r="I2696" t="s">
        <v>13</v>
      </c>
      <c r="J2696" t="s">
        <v>14</v>
      </c>
      <c r="K2696" t="s">
        <v>20</v>
      </c>
      <c r="L2696" t="s">
        <v>13</v>
      </c>
      <c r="M2696" t="s">
        <v>21</v>
      </c>
      <c r="N2696">
        <v>20.2</v>
      </c>
      <c r="O2696">
        <v>140.94999999999999</v>
      </c>
      <c r="P2696" t="s">
        <v>14</v>
      </c>
    </row>
    <row r="2697" spans="1:16" x14ac:dyDescent="0.25">
      <c r="A2697" t="s">
        <v>3620</v>
      </c>
      <c r="B2697" t="s">
        <v>19</v>
      </c>
      <c r="C2697">
        <v>0</v>
      </c>
      <c r="D2697" t="s">
        <v>13</v>
      </c>
      <c r="E2697">
        <f>IF(D2697="Yes",1,0)</f>
        <v>1</v>
      </c>
      <c r="F2697" t="s">
        <v>14</v>
      </c>
      <c r="G2697">
        <f>IF(Table1[[#This Row],[Dependents]]="Yes",1,0)</f>
        <v>0</v>
      </c>
      <c r="H2697">
        <v>20</v>
      </c>
      <c r="I2697" t="s">
        <v>13</v>
      </c>
      <c r="J2697" t="s">
        <v>14</v>
      </c>
      <c r="K2697" t="s">
        <v>20</v>
      </c>
      <c r="L2697" t="s">
        <v>14</v>
      </c>
      <c r="M2697" t="s">
        <v>27</v>
      </c>
      <c r="N2697">
        <v>20.65</v>
      </c>
      <c r="O2697">
        <v>417.5</v>
      </c>
      <c r="P2697" t="s">
        <v>14</v>
      </c>
    </row>
    <row r="2698" spans="1:16" x14ac:dyDescent="0.25">
      <c r="A2698" t="s">
        <v>3621</v>
      </c>
      <c r="B2698" t="s">
        <v>19</v>
      </c>
      <c r="C2698">
        <v>0</v>
      </c>
      <c r="D2698" t="s">
        <v>13</v>
      </c>
      <c r="E2698">
        <f>IF(D2698="Yes",1,0)</f>
        <v>1</v>
      </c>
      <c r="F2698" t="s">
        <v>13</v>
      </c>
      <c r="G2698">
        <f>IF(Table1[[#This Row],[Dependents]]="Yes",1,0)</f>
        <v>1</v>
      </c>
      <c r="H2698">
        <v>19</v>
      </c>
      <c r="I2698" t="s">
        <v>13</v>
      </c>
      <c r="J2698" t="s">
        <v>14</v>
      </c>
      <c r="K2698" t="s">
        <v>20</v>
      </c>
      <c r="L2698" t="s">
        <v>14</v>
      </c>
      <c r="M2698" t="s">
        <v>27</v>
      </c>
      <c r="N2698">
        <v>19.8</v>
      </c>
      <c r="O2698">
        <v>344.5</v>
      </c>
      <c r="P2698" t="s">
        <v>14</v>
      </c>
    </row>
    <row r="2699" spans="1:16" x14ac:dyDescent="0.25">
      <c r="A2699" t="s">
        <v>2721</v>
      </c>
      <c r="B2699" t="s">
        <v>12</v>
      </c>
      <c r="C2699">
        <v>0</v>
      </c>
      <c r="D2699" t="s">
        <v>13</v>
      </c>
      <c r="E2699">
        <f>IF(D2699="Yes",1,0)</f>
        <v>1</v>
      </c>
      <c r="F2699" t="s">
        <v>13</v>
      </c>
      <c r="G2699">
        <f>IF(Table1[[#This Row],[Dependents]]="Yes",1,0)</f>
        <v>1</v>
      </c>
      <c r="H2699">
        <v>2</v>
      </c>
      <c r="I2699" t="s">
        <v>13</v>
      </c>
      <c r="J2699" t="s">
        <v>23</v>
      </c>
      <c r="K2699" t="s">
        <v>16</v>
      </c>
      <c r="L2699" t="s">
        <v>13</v>
      </c>
      <c r="M2699" t="s">
        <v>17</v>
      </c>
      <c r="N2699">
        <v>71.650000000000006</v>
      </c>
      <c r="O2699">
        <v>135.75</v>
      </c>
      <c r="P2699" t="s">
        <v>14</v>
      </c>
    </row>
    <row r="2700" spans="1:16" x14ac:dyDescent="0.25">
      <c r="A2700" t="s">
        <v>2722</v>
      </c>
      <c r="B2700" t="s">
        <v>12</v>
      </c>
      <c r="C2700">
        <v>0</v>
      </c>
      <c r="D2700" t="s">
        <v>14</v>
      </c>
      <c r="E2700">
        <f>IF(D2700="Yes",1,0)</f>
        <v>0</v>
      </c>
      <c r="F2700" t="s">
        <v>14</v>
      </c>
      <c r="G2700">
        <f>IF(Table1[[#This Row],[Dependents]]="Yes",1,0)</f>
        <v>0</v>
      </c>
      <c r="H2700">
        <v>41</v>
      </c>
      <c r="I2700" t="s">
        <v>13</v>
      </c>
      <c r="J2700" t="s">
        <v>23</v>
      </c>
      <c r="K2700" t="s">
        <v>16</v>
      </c>
      <c r="L2700" t="s">
        <v>13</v>
      </c>
      <c r="M2700" t="s">
        <v>17</v>
      </c>
      <c r="N2700">
        <v>106.5</v>
      </c>
      <c r="O2700">
        <v>4282.3999999999996</v>
      </c>
      <c r="P2700" t="s">
        <v>14</v>
      </c>
    </row>
    <row r="2701" spans="1:16" x14ac:dyDescent="0.25">
      <c r="A2701" t="s">
        <v>3623</v>
      </c>
      <c r="B2701" t="s">
        <v>19</v>
      </c>
      <c r="C2701">
        <v>0</v>
      </c>
      <c r="D2701" t="s">
        <v>13</v>
      </c>
      <c r="E2701">
        <f>IF(D2701="Yes",1,0)</f>
        <v>1</v>
      </c>
      <c r="F2701" t="s">
        <v>14</v>
      </c>
      <c r="G2701">
        <f>IF(Table1[[#This Row],[Dependents]]="Yes",1,0)</f>
        <v>0</v>
      </c>
      <c r="H2701">
        <v>22</v>
      </c>
      <c r="I2701" t="s">
        <v>13</v>
      </c>
      <c r="J2701" t="s">
        <v>23</v>
      </c>
      <c r="K2701" t="s">
        <v>16</v>
      </c>
      <c r="L2701" t="s">
        <v>13</v>
      </c>
      <c r="M2701" t="s">
        <v>17</v>
      </c>
      <c r="N2701">
        <v>104.6</v>
      </c>
      <c r="O2701">
        <v>2180.5500000000002</v>
      </c>
      <c r="P2701" t="s">
        <v>14</v>
      </c>
    </row>
    <row r="2702" spans="1:16" x14ac:dyDescent="0.25">
      <c r="A2702" t="s">
        <v>3625</v>
      </c>
      <c r="B2702" t="s">
        <v>19</v>
      </c>
      <c r="C2702">
        <v>0</v>
      </c>
      <c r="D2702" t="s">
        <v>14</v>
      </c>
      <c r="E2702">
        <f>IF(D2702="Yes",1,0)</f>
        <v>0</v>
      </c>
      <c r="F2702" t="s">
        <v>14</v>
      </c>
      <c r="G2702">
        <f>IF(Table1[[#This Row],[Dependents]]="Yes",1,0)</f>
        <v>0</v>
      </c>
      <c r="H2702">
        <v>39</v>
      </c>
      <c r="I2702" t="s">
        <v>13</v>
      </c>
      <c r="J2702" t="s">
        <v>23</v>
      </c>
      <c r="K2702" t="s">
        <v>16</v>
      </c>
      <c r="L2702" t="s">
        <v>13</v>
      </c>
      <c r="M2702" t="s">
        <v>25</v>
      </c>
      <c r="N2702">
        <v>73.150000000000006</v>
      </c>
      <c r="O2702">
        <v>2730.85</v>
      </c>
      <c r="P2702" t="s">
        <v>14</v>
      </c>
    </row>
    <row r="2703" spans="1:16" x14ac:dyDescent="0.25">
      <c r="A2703" t="s">
        <v>3629</v>
      </c>
      <c r="B2703" t="s">
        <v>19</v>
      </c>
      <c r="C2703">
        <v>0</v>
      </c>
      <c r="D2703" t="s">
        <v>14</v>
      </c>
      <c r="E2703">
        <f>IF(D2703="Yes",1,0)</f>
        <v>0</v>
      </c>
      <c r="F2703" t="s">
        <v>14</v>
      </c>
      <c r="G2703">
        <f>IF(Table1[[#This Row],[Dependents]]="Yes",1,0)</f>
        <v>0</v>
      </c>
      <c r="H2703">
        <v>56</v>
      </c>
      <c r="I2703" t="s">
        <v>13</v>
      </c>
      <c r="J2703" t="s">
        <v>23</v>
      </c>
      <c r="K2703" t="s">
        <v>16</v>
      </c>
      <c r="L2703" t="s">
        <v>13</v>
      </c>
      <c r="M2703" t="s">
        <v>27</v>
      </c>
      <c r="N2703">
        <v>105.35</v>
      </c>
      <c r="O2703">
        <v>5794.45</v>
      </c>
      <c r="P2703" t="s">
        <v>14</v>
      </c>
    </row>
    <row r="2704" spans="1:16" x14ac:dyDescent="0.25">
      <c r="A2704" t="s">
        <v>2726</v>
      </c>
      <c r="B2704" t="s">
        <v>12</v>
      </c>
      <c r="C2704">
        <v>0</v>
      </c>
      <c r="D2704" t="s">
        <v>13</v>
      </c>
      <c r="E2704">
        <f>IF(D2704="Yes",1,0)</f>
        <v>1</v>
      </c>
      <c r="F2704" t="s">
        <v>14</v>
      </c>
      <c r="G2704">
        <f>IF(Table1[[#This Row],[Dependents]]="Yes",1,0)</f>
        <v>0</v>
      </c>
      <c r="H2704">
        <v>1</v>
      </c>
      <c r="I2704" t="s">
        <v>13</v>
      </c>
      <c r="J2704" t="s">
        <v>23</v>
      </c>
      <c r="K2704" t="s">
        <v>16</v>
      </c>
      <c r="L2704" t="s">
        <v>13</v>
      </c>
      <c r="M2704" t="s">
        <v>17</v>
      </c>
      <c r="N2704">
        <v>68.95</v>
      </c>
      <c r="O2704">
        <v>68.95</v>
      </c>
      <c r="P2704" t="s">
        <v>13</v>
      </c>
    </row>
    <row r="2705" spans="1:16" x14ac:dyDescent="0.25">
      <c r="A2705" t="s">
        <v>2727</v>
      </c>
      <c r="B2705" t="s">
        <v>12</v>
      </c>
      <c r="C2705">
        <v>0</v>
      </c>
      <c r="D2705" t="s">
        <v>13</v>
      </c>
      <c r="E2705">
        <f>IF(D2705="Yes",1,0)</f>
        <v>1</v>
      </c>
      <c r="F2705" t="s">
        <v>13</v>
      </c>
      <c r="G2705">
        <f>IF(Table1[[#This Row],[Dependents]]="Yes",1,0)</f>
        <v>1</v>
      </c>
      <c r="H2705">
        <v>4</v>
      </c>
      <c r="I2705" t="s">
        <v>13</v>
      </c>
      <c r="J2705" t="s">
        <v>15</v>
      </c>
      <c r="K2705" t="s">
        <v>16</v>
      </c>
      <c r="L2705" t="s">
        <v>13</v>
      </c>
      <c r="M2705" t="s">
        <v>27</v>
      </c>
      <c r="N2705">
        <v>58.5</v>
      </c>
      <c r="O2705">
        <v>224.85</v>
      </c>
      <c r="P2705" t="s">
        <v>14</v>
      </c>
    </row>
    <row r="2706" spans="1:16" x14ac:dyDescent="0.25">
      <c r="A2706" t="s">
        <v>3630</v>
      </c>
      <c r="B2706" t="s">
        <v>19</v>
      </c>
      <c r="C2706">
        <v>0</v>
      </c>
      <c r="D2706" t="s">
        <v>14</v>
      </c>
      <c r="E2706">
        <f>IF(D2706="Yes",1,0)</f>
        <v>0</v>
      </c>
      <c r="F2706" t="s">
        <v>13</v>
      </c>
      <c r="G2706">
        <f>IF(Table1[[#This Row],[Dependents]]="Yes",1,0)</f>
        <v>1</v>
      </c>
      <c r="H2706">
        <v>18</v>
      </c>
      <c r="I2706" t="s">
        <v>13</v>
      </c>
      <c r="J2706" t="s">
        <v>15</v>
      </c>
      <c r="K2706" t="s">
        <v>16</v>
      </c>
      <c r="L2706" t="s">
        <v>13</v>
      </c>
      <c r="M2706" t="s">
        <v>25</v>
      </c>
      <c r="N2706">
        <v>45.65</v>
      </c>
      <c r="O2706">
        <v>747.2</v>
      </c>
      <c r="P2706" t="s">
        <v>14</v>
      </c>
    </row>
    <row r="2707" spans="1:16" x14ac:dyDescent="0.25">
      <c r="A2707" t="s">
        <v>3635</v>
      </c>
      <c r="B2707" t="s">
        <v>19</v>
      </c>
      <c r="C2707">
        <v>0</v>
      </c>
      <c r="D2707" t="s">
        <v>14</v>
      </c>
      <c r="E2707">
        <f>IF(D2707="Yes",1,0)</f>
        <v>0</v>
      </c>
      <c r="F2707" t="s">
        <v>14</v>
      </c>
      <c r="G2707">
        <f>IF(Table1[[#This Row],[Dependents]]="Yes",1,0)</f>
        <v>0</v>
      </c>
      <c r="H2707">
        <v>9</v>
      </c>
      <c r="I2707" t="s">
        <v>13</v>
      </c>
      <c r="J2707" t="s">
        <v>23</v>
      </c>
      <c r="K2707" t="s">
        <v>16</v>
      </c>
      <c r="L2707" t="s">
        <v>13</v>
      </c>
      <c r="M2707" t="s">
        <v>17</v>
      </c>
      <c r="N2707">
        <v>75.849999999999994</v>
      </c>
      <c r="O2707">
        <v>724.65</v>
      </c>
      <c r="P2707" t="s">
        <v>14</v>
      </c>
    </row>
    <row r="2708" spans="1:16" x14ac:dyDescent="0.25">
      <c r="A2708" t="s">
        <v>2730</v>
      </c>
      <c r="B2708" t="s">
        <v>12</v>
      </c>
      <c r="C2708">
        <v>1</v>
      </c>
      <c r="D2708" t="s">
        <v>13</v>
      </c>
      <c r="E2708">
        <f>IF(D2708="Yes",1,0)</f>
        <v>1</v>
      </c>
      <c r="F2708" t="s">
        <v>14</v>
      </c>
      <c r="G2708">
        <f>IF(Table1[[#This Row],[Dependents]]="Yes",1,0)</f>
        <v>0</v>
      </c>
      <c r="H2708">
        <v>12</v>
      </c>
      <c r="I2708" t="s">
        <v>13</v>
      </c>
      <c r="J2708" t="s">
        <v>15</v>
      </c>
      <c r="K2708" t="s">
        <v>20</v>
      </c>
      <c r="L2708" t="s">
        <v>13</v>
      </c>
      <c r="M2708" t="s">
        <v>17</v>
      </c>
      <c r="N2708">
        <v>79.2</v>
      </c>
      <c r="O2708">
        <v>943.85</v>
      </c>
      <c r="P2708" t="s">
        <v>14</v>
      </c>
    </row>
    <row r="2709" spans="1:16" x14ac:dyDescent="0.25">
      <c r="A2709" t="s">
        <v>3650</v>
      </c>
      <c r="B2709" t="s">
        <v>19</v>
      </c>
      <c r="C2709">
        <v>0</v>
      </c>
      <c r="D2709" t="s">
        <v>14</v>
      </c>
      <c r="E2709">
        <f>IF(D2709="Yes",1,0)</f>
        <v>0</v>
      </c>
      <c r="F2709" t="s">
        <v>14</v>
      </c>
      <c r="G2709">
        <f>IF(Table1[[#This Row],[Dependents]]="Yes",1,0)</f>
        <v>0</v>
      </c>
      <c r="H2709">
        <v>15</v>
      </c>
      <c r="I2709" t="s">
        <v>13</v>
      </c>
      <c r="J2709" t="s">
        <v>23</v>
      </c>
      <c r="K2709" t="s">
        <v>16</v>
      </c>
      <c r="L2709" t="s">
        <v>14</v>
      </c>
      <c r="M2709" t="s">
        <v>17</v>
      </c>
      <c r="N2709">
        <v>95.7</v>
      </c>
      <c r="O2709">
        <v>1451.1</v>
      </c>
      <c r="P2709" t="s">
        <v>14</v>
      </c>
    </row>
    <row r="2710" spans="1:16" x14ac:dyDescent="0.25">
      <c r="A2710" t="s">
        <v>3651</v>
      </c>
      <c r="B2710" t="s">
        <v>19</v>
      </c>
      <c r="C2710">
        <v>0</v>
      </c>
      <c r="D2710" t="s">
        <v>13</v>
      </c>
      <c r="E2710">
        <f>IF(D2710="Yes",1,0)</f>
        <v>1</v>
      </c>
      <c r="F2710" t="s">
        <v>13</v>
      </c>
      <c r="G2710">
        <f>IF(Table1[[#This Row],[Dependents]]="Yes",1,0)</f>
        <v>1</v>
      </c>
      <c r="H2710">
        <v>53</v>
      </c>
      <c r="I2710" t="s">
        <v>13</v>
      </c>
      <c r="J2710" t="s">
        <v>15</v>
      </c>
      <c r="K2710" t="s">
        <v>30</v>
      </c>
      <c r="L2710" t="s">
        <v>13</v>
      </c>
      <c r="M2710" t="s">
        <v>27</v>
      </c>
      <c r="N2710">
        <v>69.7</v>
      </c>
      <c r="O2710">
        <v>3729.6</v>
      </c>
      <c r="P2710" t="s">
        <v>14</v>
      </c>
    </row>
    <row r="2711" spans="1:16" x14ac:dyDescent="0.25">
      <c r="A2711" t="s">
        <v>3652</v>
      </c>
      <c r="B2711" t="s">
        <v>19</v>
      </c>
      <c r="C2711">
        <v>0</v>
      </c>
      <c r="D2711" t="s">
        <v>13</v>
      </c>
      <c r="E2711">
        <f>IF(D2711="Yes",1,0)</f>
        <v>1</v>
      </c>
      <c r="F2711" t="s">
        <v>13</v>
      </c>
      <c r="G2711">
        <f>IF(Table1[[#This Row],[Dependents]]="Yes",1,0)</f>
        <v>1</v>
      </c>
      <c r="H2711">
        <v>21</v>
      </c>
      <c r="I2711" t="s">
        <v>13</v>
      </c>
      <c r="J2711" t="s">
        <v>14</v>
      </c>
      <c r="K2711" t="s">
        <v>20</v>
      </c>
      <c r="L2711" t="s">
        <v>14</v>
      </c>
      <c r="M2711" t="s">
        <v>27</v>
      </c>
      <c r="N2711">
        <v>19.8</v>
      </c>
      <c r="O2711">
        <v>350.1</v>
      </c>
      <c r="P2711" t="s">
        <v>14</v>
      </c>
    </row>
    <row r="2712" spans="1:16" x14ac:dyDescent="0.25">
      <c r="A2712" t="s">
        <v>3653</v>
      </c>
      <c r="B2712" t="s">
        <v>19</v>
      </c>
      <c r="C2712">
        <v>0</v>
      </c>
      <c r="D2712" t="s">
        <v>14</v>
      </c>
      <c r="E2712">
        <f>IF(D2712="Yes",1,0)</f>
        <v>0</v>
      </c>
      <c r="F2712" t="s">
        <v>14</v>
      </c>
      <c r="G2712">
        <f>IF(Table1[[#This Row],[Dependents]]="Yes",1,0)</f>
        <v>0</v>
      </c>
      <c r="H2712">
        <v>39</v>
      </c>
      <c r="I2712" t="s">
        <v>14</v>
      </c>
      <c r="J2712" t="s">
        <v>15</v>
      </c>
      <c r="K2712" t="s">
        <v>16</v>
      </c>
      <c r="L2712" t="s">
        <v>13</v>
      </c>
      <c r="M2712" t="s">
        <v>17</v>
      </c>
      <c r="N2712">
        <v>40.6</v>
      </c>
      <c r="O2712">
        <v>1494.5</v>
      </c>
      <c r="P2712" t="s">
        <v>14</v>
      </c>
    </row>
    <row r="2713" spans="1:16" x14ac:dyDescent="0.25">
      <c r="A2713" t="s">
        <v>3656</v>
      </c>
      <c r="B2713" t="s">
        <v>19</v>
      </c>
      <c r="C2713">
        <v>0</v>
      </c>
      <c r="D2713" t="s">
        <v>14</v>
      </c>
      <c r="E2713">
        <f>IF(D2713="Yes",1,0)</f>
        <v>0</v>
      </c>
      <c r="F2713" t="s">
        <v>14</v>
      </c>
      <c r="G2713">
        <f>IF(Table1[[#This Row],[Dependents]]="Yes",1,0)</f>
        <v>0</v>
      </c>
      <c r="H2713">
        <v>49</v>
      </c>
      <c r="I2713" t="s">
        <v>13</v>
      </c>
      <c r="J2713" t="s">
        <v>15</v>
      </c>
      <c r="K2713" t="s">
        <v>30</v>
      </c>
      <c r="L2713" t="s">
        <v>13</v>
      </c>
      <c r="M2713" t="s">
        <v>21</v>
      </c>
      <c r="N2713">
        <v>66.150000000000006</v>
      </c>
      <c r="O2713">
        <v>3199</v>
      </c>
      <c r="P2713" t="s">
        <v>14</v>
      </c>
    </row>
    <row r="2714" spans="1:16" x14ac:dyDescent="0.25">
      <c r="A2714" t="s">
        <v>2736</v>
      </c>
      <c r="B2714" t="s">
        <v>12</v>
      </c>
      <c r="C2714">
        <v>0</v>
      </c>
      <c r="D2714" t="s">
        <v>14</v>
      </c>
      <c r="E2714">
        <f>IF(D2714="Yes",1,0)</f>
        <v>0</v>
      </c>
      <c r="F2714" t="s">
        <v>14</v>
      </c>
      <c r="G2714">
        <f>IF(Table1[[#This Row],[Dependents]]="Yes",1,0)</f>
        <v>0</v>
      </c>
      <c r="H2714">
        <v>42</v>
      </c>
      <c r="I2714" t="s">
        <v>13</v>
      </c>
      <c r="J2714" t="s">
        <v>15</v>
      </c>
      <c r="K2714" t="s">
        <v>30</v>
      </c>
      <c r="L2714" t="s">
        <v>14</v>
      </c>
      <c r="M2714" t="s">
        <v>25</v>
      </c>
      <c r="N2714">
        <v>66.5</v>
      </c>
      <c r="O2714">
        <v>2762.75</v>
      </c>
      <c r="P2714" t="s">
        <v>14</v>
      </c>
    </row>
    <row r="2715" spans="1:16" x14ac:dyDescent="0.25">
      <c r="A2715" t="s">
        <v>2737</v>
      </c>
      <c r="B2715" t="s">
        <v>12</v>
      </c>
      <c r="C2715">
        <v>0</v>
      </c>
      <c r="D2715" t="s">
        <v>14</v>
      </c>
      <c r="E2715">
        <f>IF(D2715="Yes",1,0)</f>
        <v>0</v>
      </c>
      <c r="F2715" t="s">
        <v>14</v>
      </c>
      <c r="G2715">
        <f>IF(Table1[[#This Row],[Dependents]]="Yes",1,0)</f>
        <v>0</v>
      </c>
      <c r="H2715">
        <v>1</v>
      </c>
      <c r="I2715" t="s">
        <v>13</v>
      </c>
      <c r="J2715" t="s">
        <v>15</v>
      </c>
      <c r="K2715" t="s">
        <v>16</v>
      </c>
      <c r="L2715" t="s">
        <v>14</v>
      </c>
      <c r="M2715" t="s">
        <v>21</v>
      </c>
      <c r="N2715">
        <v>49.55</v>
      </c>
      <c r="O2715">
        <v>49.55</v>
      </c>
      <c r="P2715" t="s">
        <v>14</v>
      </c>
    </row>
    <row r="2716" spans="1:16" x14ac:dyDescent="0.25">
      <c r="A2716" t="s">
        <v>3659</v>
      </c>
      <c r="B2716" t="s">
        <v>19</v>
      </c>
      <c r="C2716">
        <v>0</v>
      </c>
      <c r="D2716" t="s">
        <v>13</v>
      </c>
      <c r="E2716">
        <f>IF(D2716="Yes",1,0)</f>
        <v>1</v>
      </c>
      <c r="F2716" t="s">
        <v>13</v>
      </c>
      <c r="G2716">
        <f>IF(Table1[[#This Row],[Dependents]]="Yes",1,0)</f>
        <v>1</v>
      </c>
      <c r="H2716">
        <v>71</v>
      </c>
      <c r="I2716" t="s">
        <v>13</v>
      </c>
      <c r="J2716" t="s">
        <v>15</v>
      </c>
      <c r="K2716" t="s">
        <v>30</v>
      </c>
      <c r="L2716" t="s">
        <v>14</v>
      </c>
      <c r="M2716" t="s">
        <v>21</v>
      </c>
      <c r="N2716">
        <v>86.85</v>
      </c>
      <c r="O2716">
        <v>6263.8</v>
      </c>
      <c r="P2716" t="s">
        <v>14</v>
      </c>
    </row>
    <row r="2717" spans="1:16" x14ac:dyDescent="0.25">
      <c r="A2717" t="s">
        <v>3660</v>
      </c>
      <c r="B2717" t="s">
        <v>19</v>
      </c>
      <c r="C2717">
        <v>0</v>
      </c>
      <c r="D2717" t="s">
        <v>14</v>
      </c>
      <c r="E2717">
        <f>IF(D2717="Yes",1,0)</f>
        <v>0</v>
      </c>
      <c r="F2717" t="s">
        <v>14</v>
      </c>
      <c r="G2717">
        <f>IF(Table1[[#This Row],[Dependents]]="Yes",1,0)</f>
        <v>0</v>
      </c>
      <c r="H2717">
        <v>35</v>
      </c>
      <c r="I2717" t="s">
        <v>13</v>
      </c>
      <c r="J2717" t="s">
        <v>23</v>
      </c>
      <c r="K2717" t="s">
        <v>16</v>
      </c>
      <c r="L2717" t="s">
        <v>13</v>
      </c>
      <c r="M2717" t="s">
        <v>27</v>
      </c>
      <c r="N2717">
        <v>96.75</v>
      </c>
      <c r="O2717">
        <v>3403.4</v>
      </c>
      <c r="P2717" t="s">
        <v>14</v>
      </c>
    </row>
    <row r="2718" spans="1:16" x14ac:dyDescent="0.25">
      <c r="A2718" t="s">
        <v>2740</v>
      </c>
      <c r="B2718" t="s">
        <v>12</v>
      </c>
      <c r="C2718">
        <v>0</v>
      </c>
      <c r="D2718" t="s">
        <v>13</v>
      </c>
      <c r="E2718">
        <f>IF(D2718="Yes",1,0)</f>
        <v>1</v>
      </c>
      <c r="F2718" t="s">
        <v>14</v>
      </c>
      <c r="G2718">
        <f>IF(Table1[[#This Row],[Dependents]]="Yes",1,0)</f>
        <v>0</v>
      </c>
      <c r="H2718">
        <v>72</v>
      </c>
      <c r="I2718" t="s">
        <v>13</v>
      </c>
      <c r="J2718" t="s">
        <v>15</v>
      </c>
      <c r="K2718" t="s">
        <v>30</v>
      </c>
      <c r="L2718" t="s">
        <v>13</v>
      </c>
      <c r="M2718" t="s">
        <v>25</v>
      </c>
      <c r="N2718">
        <v>82.65</v>
      </c>
      <c r="O2718">
        <v>5919.35</v>
      </c>
      <c r="P2718" t="s">
        <v>14</v>
      </c>
    </row>
    <row r="2719" spans="1:16" x14ac:dyDescent="0.25">
      <c r="A2719" t="s">
        <v>3669</v>
      </c>
      <c r="B2719" t="s">
        <v>19</v>
      </c>
      <c r="C2719">
        <v>0</v>
      </c>
      <c r="D2719" t="s">
        <v>13</v>
      </c>
      <c r="E2719">
        <f>IF(D2719="Yes",1,0)</f>
        <v>1</v>
      </c>
      <c r="F2719" t="s">
        <v>13</v>
      </c>
      <c r="G2719">
        <f>IF(Table1[[#This Row],[Dependents]]="Yes",1,0)</f>
        <v>1</v>
      </c>
      <c r="H2719">
        <v>66</v>
      </c>
      <c r="I2719" t="s">
        <v>13</v>
      </c>
      <c r="J2719" t="s">
        <v>15</v>
      </c>
      <c r="K2719" t="s">
        <v>30</v>
      </c>
      <c r="L2719" t="s">
        <v>14</v>
      </c>
      <c r="M2719" t="s">
        <v>27</v>
      </c>
      <c r="N2719">
        <v>65.849999999999994</v>
      </c>
      <c r="O2719">
        <v>4097.05</v>
      </c>
      <c r="P2719" t="s">
        <v>14</v>
      </c>
    </row>
    <row r="2720" spans="1:16" x14ac:dyDescent="0.25">
      <c r="A2720" t="s">
        <v>3674</v>
      </c>
      <c r="B2720" t="s">
        <v>19</v>
      </c>
      <c r="C2720">
        <v>0</v>
      </c>
      <c r="D2720" t="s">
        <v>13</v>
      </c>
      <c r="E2720">
        <f>IF(D2720="Yes",1,0)</f>
        <v>1</v>
      </c>
      <c r="F2720" t="s">
        <v>14</v>
      </c>
      <c r="G2720">
        <f>IF(Table1[[#This Row],[Dependents]]="Yes",1,0)</f>
        <v>0</v>
      </c>
      <c r="H2720">
        <v>46</v>
      </c>
      <c r="I2720" t="s">
        <v>13</v>
      </c>
      <c r="J2720" t="s">
        <v>15</v>
      </c>
      <c r="K2720" t="s">
        <v>30</v>
      </c>
      <c r="L2720" t="s">
        <v>14</v>
      </c>
      <c r="M2720" t="s">
        <v>27</v>
      </c>
      <c r="N2720">
        <v>65.650000000000006</v>
      </c>
      <c r="O2720">
        <v>3047.15</v>
      </c>
      <c r="P2720" t="s">
        <v>14</v>
      </c>
    </row>
    <row r="2721" spans="1:16" x14ac:dyDescent="0.25">
      <c r="A2721" t="s">
        <v>2743</v>
      </c>
      <c r="B2721" t="s">
        <v>12</v>
      </c>
      <c r="C2721">
        <v>0</v>
      </c>
      <c r="D2721" t="s">
        <v>14</v>
      </c>
      <c r="E2721">
        <f>IF(D2721="Yes",1,0)</f>
        <v>0</v>
      </c>
      <c r="F2721" t="s">
        <v>14</v>
      </c>
      <c r="G2721">
        <f>IF(Table1[[#This Row],[Dependents]]="Yes",1,0)</f>
        <v>0</v>
      </c>
      <c r="H2721">
        <v>11</v>
      </c>
      <c r="I2721" t="s">
        <v>13</v>
      </c>
      <c r="J2721" t="s">
        <v>14</v>
      </c>
      <c r="K2721" t="s">
        <v>20</v>
      </c>
      <c r="L2721" t="s">
        <v>14</v>
      </c>
      <c r="M2721" t="s">
        <v>17</v>
      </c>
      <c r="N2721">
        <v>25.2</v>
      </c>
      <c r="O2721">
        <v>245.15</v>
      </c>
      <c r="P2721" t="s">
        <v>14</v>
      </c>
    </row>
    <row r="2722" spans="1:16" x14ac:dyDescent="0.25">
      <c r="A2722" t="s">
        <v>2744</v>
      </c>
      <c r="B2722" t="s">
        <v>12</v>
      </c>
      <c r="C2722">
        <v>0</v>
      </c>
      <c r="D2722" t="s">
        <v>14</v>
      </c>
      <c r="E2722">
        <f>IF(D2722="Yes",1,0)</f>
        <v>0</v>
      </c>
      <c r="F2722" t="s">
        <v>14</v>
      </c>
      <c r="G2722">
        <f>IF(Table1[[#This Row],[Dependents]]="Yes",1,0)</f>
        <v>0</v>
      </c>
      <c r="H2722">
        <v>5</v>
      </c>
      <c r="I2722" t="s">
        <v>13</v>
      </c>
      <c r="J2722" t="s">
        <v>14</v>
      </c>
      <c r="K2722" t="s">
        <v>16</v>
      </c>
      <c r="L2722" t="s">
        <v>14</v>
      </c>
      <c r="M2722" t="s">
        <v>27</v>
      </c>
      <c r="N2722">
        <v>25.45</v>
      </c>
      <c r="O2722">
        <v>134.75</v>
      </c>
      <c r="P2722" t="s">
        <v>14</v>
      </c>
    </row>
    <row r="2723" spans="1:16" x14ac:dyDescent="0.25">
      <c r="A2723" t="s">
        <v>2745</v>
      </c>
      <c r="B2723" t="s">
        <v>12</v>
      </c>
      <c r="C2723">
        <v>1</v>
      </c>
      <c r="D2723" t="s">
        <v>14</v>
      </c>
      <c r="E2723">
        <f>IF(D2723="Yes",1,0)</f>
        <v>0</v>
      </c>
      <c r="F2723" t="s">
        <v>14</v>
      </c>
      <c r="G2723">
        <f>IF(Table1[[#This Row],[Dependents]]="Yes",1,0)</f>
        <v>0</v>
      </c>
      <c r="H2723">
        <v>1</v>
      </c>
      <c r="I2723" t="s">
        <v>13</v>
      </c>
      <c r="J2723" t="s">
        <v>15</v>
      </c>
      <c r="K2723" t="s">
        <v>16</v>
      </c>
      <c r="L2723" t="s">
        <v>13</v>
      </c>
      <c r="M2723" t="s">
        <v>17</v>
      </c>
      <c r="N2723">
        <v>55.8</v>
      </c>
      <c r="O2723">
        <v>55.8</v>
      </c>
      <c r="P2723" t="s">
        <v>13</v>
      </c>
    </row>
    <row r="2724" spans="1:16" x14ac:dyDescent="0.25">
      <c r="A2724" t="s">
        <v>2746</v>
      </c>
      <c r="B2724" t="s">
        <v>12</v>
      </c>
      <c r="C2724">
        <v>0</v>
      </c>
      <c r="D2724" t="s">
        <v>13</v>
      </c>
      <c r="E2724">
        <f>IF(D2724="Yes",1,0)</f>
        <v>1</v>
      </c>
      <c r="F2724" t="s">
        <v>14</v>
      </c>
      <c r="G2724">
        <f>IF(Table1[[#This Row],[Dependents]]="Yes",1,0)</f>
        <v>0</v>
      </c>
      <c r="H2724">
        <v>55</v>
      </c>
      <c r="I2724" t="s">
        <v>13</v>
      </c>
      <c r="J2724" t="s">
        <v>23</v>
      </c>
      <c r="K2724" t="s">
        <v>16</v>
      </c>
      <c r="L2724" t="s">
        <v>13</v>
      </c>
      <c r="M2724" t="s">
        <v>25</v>
      </c>
      <c r="N2724">
        <v>77.75</v>
      </c>
      <c r="O2724">
        <v>4266.3999999999996</v>
      </c>
      <c r="P2724" t="s">
        <v>14</v>
      </c>
    </row>
    <row r="2725" spans="1:16" x14ac:dyDescent="0.25">
      <c r="A2725" t="s">
        <v>2747</v>
      </c>
      <c r="B2725" t="s">
        <v>12</v>
      </c>
      <c r="C2725">
        <v>0</v>
      </c>
      <c r="D2725" t="s">
        <v>13</v>
      </c>
      <c r="E2725">
        <f>IF(D2725="Yes",1,0)</f>
        <v>1</v>
      </c>
      <c r="F2725" t="s">
        <v>14</v>
      </c>
      <c r="G2725">
        <f>IF(Table1[[#This Row],[Dependents]]="Yes",1,0)</f>
        <v>0</v>
      </c>
      <c r="H2725">
        <v>57</v>
      </c>
      <c r="I2725" t="s">
        <v>13</v>
      </c>
      <c r="J2725" t="s">
        <v>14</v>
      </c>
      <c r="K2725" t="s">
        <v>30</v>
      </c>
      <c r="L2725" t="s">
        <v>14</v>
      </c>
      <c r="M2725" t="s">
        <v>21</v>
      </c>
      <c r="N2725">
        <v>19.899999999999999</v>
      </c>
      <c r="O2725">
        <v>1115.5999999999999</v>
      </c>
      <c r="P2725" t="s">
        <v>14</v>
      </c>
    </row>
    <row r="2726" spans="1:16" x14ac:dyDescent="0.25">
      <c r="A2726" t="s">
        <v>3678</v>
      </c>
      <c r="B2726" t="s">
        <v>19</v>
      </c>
      <c r="C2726">
        <v>0</v>
      </c>
      <c r="D2726" t="s">
        <v>14</v>
      </c>
      <c r="E2726">
        <f>IF(D2726="Yes",1,0)</f>
        <v>0</v>
      </c>
      <c r="F2726" t="s">
        <v>14</v>
      </c>
      <c r="G2726">
        <f>IF(Table1[[#This Row],[Dependents]]="Yes",1,0)</f>
        <v>0</v>
      </c>
      <c r="H2726">
        <v>29</v>
      </c>
      <c r="I2726" t="s">
        <v>13</v>
      </c>
      <c r="J2726" t="s">
        <v>15</v>
      </c>
      <c r="K2726" t="s">
        <v>20</v>
      </c>
      <c r="L2726" t="s">
        <v>14</v>
      </c>
      <c r="M2726" t="s">
        <v>25</v>
      </c>
      <c r="N2726">
        <v>70.900000000000006</v>
      </c>
      <c r="O2726">
        <v>1964.6</v>
      </c>
      <c r="P2726" t="s">
        <v>14</v>
      </c>
    </row>
    <row r="2727" spans="1:16" x14ac:dyDescent="0.25">
      <c r="A2727" t="s">
        <v>2749</v>
      </c>
      <c r="B2727" t="s">
        <v>12</v>
      </c>
      <c r="C2727">
        <v>0</v>
      </c>
      <c r="D2727" t="s">
        <v>14</v>
      </c>
      <c r="E2727">
        <f>IF(D2727="Yes",1,0)</f>
        <v>0</v>
      </c>
      <c r="F2727" t="s">
        <v>14</v>
      </c>
      <c r="G2727">
        <f>IF(Table1[[#This Row],[Dependents]]="Yes",1,0)</f>
        <v>0</v>
      </c>
      <c r="H2727">
        <v>1</v>
      </c>
      <c r="I2727" t="s">
        <v>14</v>
      </c>
      <c r="J2727" t="s">
        <v>15</v>
      </c>
      <c r="K2727" t="s">
        <v>16</v>
      </c>
      <c r="L2727" t="s">
        <v>14</v>
      </c>
      <c r="M2727" t="s">
        <v>27</v>
      </c>
      <c r="N2727">
        <v>25.2</v>
      </c>
      <c r="O2727">
        <v>25.2</v>
      </c>
      <c r="P2727" t="s">
        <v>13</v>
      </c>
    </row>
    <row r="2728" spans="1:16" x14ac:dyDescent="0.25">
      <c r="A2728" t="s">
        <v>3689</v>
      </c>
      <c r="B2728" t="s">
        <v>19</v>
      </c>
      <c r="C2728">
        <v>1</v>
      </c>
      <c r="D2728" t="s">
        <v>14</v>
      </c>
      <c r="E2728">
        <f>IF(D2728="Yes",1,0)</f>
        <v>0</v>
      </c>
      <c r="F2728" t="s">
        <v>14</v>
      </c>
      <c r="G2728">
        <f>IF(Table1[[#This Row],[Dependents]]="Yes",1,0)</f>
        <v>0</v>
      </c>
      <c r="H2728">
        <v>2</v>
      </c>
      <c r="I2728" t="s">
        <v>13</v>
      </c>
      <c r="J2728" t="s">
        <v>23</v>
      </c>
      <c r="K2728" t="s">
        <v>16</v>
      </c>
      <c r="L2728" t="s">
        <v>13</v>
      </c>
      <c r="M2728" t="s">
        <v>27</v>
      </c>
      <c r="N2728">
        <v>72.599999999999994</v>
      </c>
      <c r="O2728">
        <v>154.30000000000001</v>
      </c>
      <c r="P2728" t="s">
        <v>14</v>
      </c>
    </row>
    <row r="2729" spans="1:16" x14ac:dyDescent="0.25">
      <c r="A2729" t="s">
        <v>3690</v>
      </c>
      <c r="B2729" t="s">
        <v>19</v>
      </c>
      <c r="C2729">
        <v>1</v>
      </c>
      <c r="D2729" t="s">
        <v>14</v>
      </c>
      <c r="E2729">
        <f>IF(D2729="Yes",1,0)</f>
        <v>0</v>
      </c>
      <c r="F2729" t="s">
        <v>14</v>
      </c>
      <c r="G2729">
        <f>IF(Table1[[#This Row],[Dependents]]="Yes",1,0)</f>
        <v>0</v>
      </c>
      <c r="H2729">
        <v>71</v>
      </c>
      <c r="I2729" t="s">
        <v>13</v>
      </c>
      <c r="J2729" t="s">
        <v>23</v>
      </c>
      <c r="K2729" t="s">
        <v>30</v>
      </c>
      <c r="L2729" t="s">
        <v>13</v>
      </c>
      <c r="M2729" t="s">
        <v>17</v>
      </c>
      <c r="N2729">
        <v>106.8</v>
      </c>
      <c r="O2729">
        <v>7623.2</v>
      </c>
      <c r="P2729" t="s">
        <v>14</v>
      </c>
    </row>
    <row r="2730" spans="1:16" x14ac:dyDescent="0.25">
      <c r="A2730" t="s">
        <v>2752</v>
      </c>
      <c r="B2730" t="s">
        <v>12</v>
      </c>
      <c r="C2730">
        <v>0</v>
      </c>
      <c r="D2730" t="s">
        <v>13</v>
      </c>
      <c r="E2730">
        <f>IF(D2730="Yes",1,0)</f>
        <v>1</v>
      </c>
      <c r="F2730" t="s">
        <v>13</v>
      </c>
      <c r="G2730">
        <f>IF(Table1[[#This Row],[Dependents]]="Yes",1,0)</f>
        <v>1</v>
      </c>
      <c r="H2730">
        <v>47</v>
      </c>
      <c r="I2730" t="s">
        <v>13</v>
      </c>
      <c r="J2730" t="s">
        <v>14</v>
      </c>
      <c r="K2730" t="s">
        <v>30</v>
      </c>
      <c r="L2730" t="s">
        <v>14</v>
      </c>
      <c r="M2730" t="s">
        <v>21</v>
      </c>
      <c r="N2730">
        <v>19.3</v>
      </c>
      <c r="O2730">
        <v>890.5</v>
      </c>
      <c r="P2730" t="s">
        <v>14</v>
      </c>
    </row>
    <row r="2731" spans="1:16" x14ac:dyDescent="0.25">
      <c r="A2731" t="s">
        <v>3691</v>
      </c>
      <c r="B2731" t="s">
        <v>19</v>
      </c>
      <c r="C2731">
        <v>0</v>
      </c>
      <c r="D2731" t="s">
        <v>14</v>
      </c>
      <c r="E2731">
        <f>IF(D2731="Yes",1,0)</f>
        <v>0</v>
      </c>
      <c r="F2731" t="s">
        <v>14</v>
      </c>
      <c r="G2731">
        <f>IF(Table1[[#This Row],[Dependents]]="Yes",1,0)</f>
        <v>0</v>
      </c>
      <c r="H2731">
        <v>1</v>
      </c>
      <c r="I2731" t="s">
        <v>13</v>
      </c>
      <c r="J2731" t="s">
        <v>23</v>
      </c>
      <c r="K2731" t="s">
        <v>16</v>
      </c>
      <c r="L2731" t="s">
        <v>13</v>
      </c>
      <c r="M2731" t="s">
        <v>17</v>
      </c>
      <c r="N2731">
        <v>89.25</v>
      </c>
      <c r="O2731">
        <v>89.25</v>
      </c>
      <c r="P2731" t="s">
        <v>14</v>
      </c>
    </row>
    <row r="2732" spans="1:16" x14ac:dyDescent="0.25">
      <c r="A2732" t="s">
        <v>3692</v>
      </c>
      <c r="B2732" t="s">
        <v>19</v>
      </c>
      <c r="C2732">
        <v>0</v>
      </c>
      <c r="D2732" t="s">
        <v>14</v>
      </c>
      <c r="E2732">
        <f>IF(D2732="Yes",1,0)</f>
        <v>0</v>
      </c>
      <c r="F2732" t="s">
        <v>14</v>
      </c>
      <c r="G2732">
        <f>IF(Table1[[#This Row],[Dependents]]="Yes",1,0)</f>
        <v>0</v>
      </c>
      <c r="H2732">
        <v>5</v>
      </c>
      <c r="I2732" t="s">
        <v>13</v>
      </c>
      <c r="J2732" t="s">
        <v>14</v>
      </c>
      <c r="K2732" t="s">
        <v>16</v>
      </c>
      <c r="L2732" t="s">
        <v>13</v>
      </c>
      <c r="M2732" t="s">
        <v>27</v>
      </c>
      <c r="N2732">
        <v>19.25</v>
      </c>
      <c r="O2732">
        <v>86.05</v>
      </c>
      <c r="P2732" t="s">
        <v>14</v>
      </c>
    </row>
    <row r="2733" spans="1:16" x14ac:dyDescent="0.25">
      <c r="A2733" t="s">
        <v>3695</v>
      </c>
      <c r="B2733" t="s">
        <v>19</v>
      </c>
      <c r="C2733">
        <v>0</v>
      </c>
      <c r="D2733" t="s">
        <v>13</v>
      </c>
      <c r="E2733">
        <f>IF(D2733="Yes",1,0)</f>
        <v>1</v>
      </c>
      <c r="F2733" t="s">
        <v>13</v>
      </c>
      <c r="G2733">
        <f>IF(Table1[[#This Row],[Dependents]]="Yes",1,0)</f>
        <v>1</v>
      </c>
      <c r="H2733">
        <v>66</v>
      </c>
      <c r="I2733" t="s">
        <v>13</v>
      </c>
      <c r="J2733" t="s">
        <v>14</v>
      </c>
      <c r="K2733" t="s">
        <v>20</v>
      </c>
      <c r="L2733" t="s">
        <v>13</v>
      </c>
      <c r="M2733" t="s">
        <v>25</v>
      </c>
      <c r="N2733">
        <v>25.7</v>
      </c>
      <c r="O2733">
        <v>1714.55</v>
      </c>
      <c r="P2733" t="s">
        <v>14</v>
      </c>
    </row>
    <row r="2734" spans="1:16" x14ac:dyDescent="0.25">
      <c r="A2734" t="s">
        <v>3696</v>
      </c>
      <c r="B2734" t="s">
        <v>19</v>
      </c>
      <c r="C2734">
        <v>0</v>
      </c>
      <c r="D2734" t="s">
        <v>14</v>
      </c>
      <c r="E2734">
        <f>IF(D2734="Yes",1,0)</f>
        <v>0</v>
      </c>
      <c r="F2734" t="s">
        <v>13</v>
      </c>
      <c r="G2734">
        <f>IF(Table1[[#This Row],[Dependents]]="Yes",1,0)</f>
        <v>1</v>
      </c>
      <c r="H2734">
        <v>11</v>
      </c>
      <c r="I2734" t="s">
        <v>13</v>
      </c>
      <c r="J2734" t="s">
        <v>23</v>
      </c>
      <c r="K2734" t="s">
        <v>16</v>
      </c>
      <c r="L2734" t="s">
        <v>14</v>
      </c>
      <c r="M2734" t="s">
        <v>17</v>
      </c>
      <c r="N2734">
        <v>86.2</v>
      </c>
      <c r="O2734">
        <v>893.2</v>
      </c>
      <c r="P2734" t="s">
        <v>14</v>
      </c>
    </row>
    <row r="2735" spans="1:16" x14ac:dyDescent="0.25">
      <c r="A2735" t="s">
        <v>2757</v>
      </c>
      <c r="B2735" t="s">
        <v>12</v>
      </c>
      <c r="C2735">
        <v>0</v>
      </c>
      <c r="D2735" t="s">
        <v>13</v>
      </c>
      <c r="E2735">
        <f>IF(D2735="Yes",1,0)</f>
        <v>1</v>
      </c>
      <c r="F2735" t="s">
        <v>14</v>
      </c>
      <c r="G2735">
        <f>IF(Table1[[#This Row],[Dependents]]="Yes",1,0)</f>
        <v>0</v>
      </c>
      <c r="H2735">
        <v>66</v>
      </c>
      <c r="I2735" t="s">
        <v>13</v>
      </c>
      <c r="J2735" t="s">
        <v>23</v>
      </c>
      <c r="K2735" t="s">
        <v>16</v>
      </c>
      <c r="L2735" t="s">
        <v>13</v>
      </c>
      <c r="M2735" t="s">
        <v>17</v>
      </c>
      <c r="N2735">
        <v>105.2</v>
      </c>
      <c r="O2735">
        <v>6936.85</v>
      </c>
      <c r="P2735" t="s">
        <v>14</v>
      </c>
    </row>
    <row r="2736" spans="1:16" x14ac:dyDescent="0.25">
      <c r="A2736" t="s">
        <v>3697</v>
      </c>
      <c r="B2736" t="s">
        <v>19</v>
      </c>
      <c r="C2736">
        <v>0</v>
      </c>
      <c r="D2736" t="s">
        <v>14</v>
      </c>
      <c r="E2736">
        <f>IF(D2736="Yes",1,0)</f>
        <v>0</v>
      </c>
      <c r="F2736" t="s">
        <v>14</v>
      </c>
      <c r="G2736">
        <f>IF(Table1[[#This Row],[Dependents]]="Yes",1,0)</f>
        <v>0</v>
      </c>
      <c r="H2736">
        <v>28</v>
      </c>
      <c r="I2736" t="s">
        <v>14</v>
      </c>
      <c r="J2736" t="s">
        <v>15</v>
      </c>
      <c r="K2736" t="s">
        <v>16</v>
      </c>
      <c r="L2736" t="s">
        <v>13</v>
      </c>
      <c r="M2736" t="s">
        <v>25</v>
      </c>
      <c r="N2736">
        <v>30.1</v>
      </c>
      <c r="O2736">
        <v>810.85</v>
      </c>
      <c r="P2736" t="s">
        <v>14</v>
      </c>
    </row>
    <row r="2737" spans="1:16" x14ac:dyDescent="0.25">
      <c r="A2737" t="s">
        <v>3698</v>
      </c>
      <c r="B2737" t="s">
        <v>19</v>
      </c>
      <c r="C2737">
        <v>0</v>
      </c>
      <c r="D2737" t="s">
        <v>13</v>
      </c>
      <c r="E2737">
        <f>IF(D2737="Yes",1,0)</f>
        <v>1</v>
      </c>
      <c r="F2737" t="s">
        <v>14</v>
      </c>
      <c r="G2737">
        <f>IF(Table1[[#This Row],[Dependents]]="Yes",1,0)</f>
        <v>0</v>
      </c>
      <c r="H2737">
        <v>65</v>
      </c>
      <c r="I2737" t="s">
        <v>13</v>
      </c>
      <c r="J2737" t="s">
        <v>23</v>
      </c>
      <c r="K2737" t="s">
        <v>30</v>
      </c>
      <c r="L2737" t="s">
        <v>13</v>
      </c>
      <c r="M2737" t="s">
        <v>17</v>
      </c>
      <c r="N2737">
        <v>99.35</v>
      </c>
      <c r="O2737">
        <v>6347.55</v>
      </c>
      <c r="P2737" t="s">
        <v>14</v>
      </c>
    </row>
    <row r="2738" spans="1:16" x14ac:dyDescent="0.25">
      <c r="A2738" t="s">
        <v>3702</v>
      </c>
      <c r="B2738" t="s">
        <v>19</v>
      </c>
      <c r="C2738">
        <v>0</v>
      </c>
      <c r="D2738" t="s">
        <v>14</v>
      </c>
      <c r="E2738">
        <f>IF(D2738="Yes",1,0)</f>
        <v>0</v>
      </c>
      <c r="F2738" t="s">
        <v>14</v>
      </c>
      <c r="G2738">
        <f>IF(Table1[[#This Row],[Dependents]]="Yes",1,0)</f>
        <v>0</v>
      </c>
      <c r="H2738">
        <v>17</v>
      </c>
      <c r="I2738" t="s">
        <v>13</v>
      </c>
      <c r="J2738" t="s">
        <v>15</v>
      </c>
      <c r="K2738" t="s">
        <v>20</v>
      </c>
      <c r="L2738" t="s">
        <v>14</v>
      </c>
      <c r="M2738" t="s">
        <v>27</v>
      </c>
      <c r="N2738">
        <v>56.1</v>
      </c>
      <c r="O2738">
        <v>946.95</v>
      </c>
      <c r="P2738" t="s">
        <v>14</v>
      </c>
    </row>
    <row r="2739" spans="1:16" x14ac:dyDescent="0.25">
      <c r="A2739" t="s">
        <v>3704</v>
      </c>
      <c r="B2739" t="s">
        <v>19</v>
      </c>
      <c r="C2739">
        <v>0</v>
      </c>
      <c r="D2739" t="s">
        <v>14</v>
      </c>
      <c r="E2739">
        <f>IF(D2739="Yes",1,0)</f>
        <v>0</v>
      </c>
      <c r="F2739" t="s">
        <v>14</v>
      </c>
      <c r="G2739">
        <f>IF(Table1[[#This Row],[Dependents]]="Yes",1,0)</f>
        <v>0</v>
      </c>
      <c r="H2739">
        <v>72</v>
      </c>
      <c r="I2739" t="s">
        <v>13</v>
      </c>
      <c r="J2739" t="s">
        <v>14</v>
      </c>
      <c r="K2739" t="s">
        <v>30</v>
      </c>
      <c r="L2739" t="s">
        <v>14</v>
      </c>
      <c r="M2739" t="s">
        <v>21</v>
      </c>
      <c r="N2739">
        <v>24.75</v>
      </c>
      <c r="O2739">
        <v>1777.6</v>
      </c>
      <c r="P2739" t="s">
        <v>14</v>
      </c>
    </row>
    <row r="2740" spans="1:16" x14ac:dyDescent="0.25">
      <c r="A2740" t="s">
        <v>3705</v>
      </c>
      <c r="B2740" t="s">
        <v>19</v>
      </c>
      <c r="C2740">
        <v>0</v>
      </c>
      <c r="D2740" t="s">
        <v>14</v>
      </c>
      <c r="E2740">
        <f>IF(D2740="Yes",1,0)</f>
        <v>0</v>
      </c>
      <c r="F2740" t="s">
        <v>14</v>
      </c>
      <c r="G2740">
        <f>IF(Table1[[#This Row],[Dependents]]="Yes",1,0)</f>
        <v>0</v>
      </c>
      <c r="H2740">
        <v>9</v>
      </c>
      <c r="I2740" t="s">
        <v>13</v>
      </c>
      <c r="J2740" t="s">
        <v>23</v>
      </c>
      <c r="K2740" t="s">
        <v>16</v>
      </c>
      <c r="L2740" t="s">
        <v>13</v>
      </c>
      <c r="M2740" t="s">
        <v>17</v>
      </c>
      <c r="N2740">
        <v>76.25</v>
      </c>
      <c r="O2740">
        <v>684.85</v>
      </c>
      <c r="P2740" t="s">
        <v>14</v>
      </c>
    </row>
    <row r="2741" spans="1:16" x14ac:dyDescent="0.25">
      <c r="A2741" t="s">
        <v>2763</v>
      </c>
      <c r="B2741" t="s">
        <v>12</v>
      </c>
      <c r="C2741">
        <v>1</v>
      </c>
      <c r="D2741" t="s">
        <v>14</v>
      </c>
      <c r="E2741">
        <f>IF(D2741="Yes",1,0)</f>
        <v>0</v>
      </c>
      <c r="F2741" t="s">
        <v>14</v>
      </c>
      <c r="G2741">
        <f>IF(Table1[[#This Row],[Dependents]]="Yes",1,0)</f>
        <v>0</v>
      </c>
      <c r="H2741">
        <v>26</v>
      </c>
      <c r="I2741" t="s">
        <v>13</v>
      </c>
      <c r="J2741" t="s">
        <v>23</v>
      </c>
      <c r="K2741" t="s">
        <v>16</v>
      </c>
      <c r="L2741" t="s">
        <v>13</v>
      </c>
      <c r="M2741" t="s">
        <v>17</v>
      </c>
      <c r="N2741">
        <v>91.25</v>
      </c>
      <c r="O2741">
        <v>2351.8000000000002</v>
      </c>
      <c r="P2741" t="s">
        <v>13</v>
      </c>
    </row>
    <row r="2742" spans="1:16" x14ac:dyDescent="0.25">
      <c r="A2742" t="s">
        <v>2764</v>
      </c>
      <c r="B2742" t="s">
        <v>12</v>
      </c>
      <c r="C2742">
        <v>0</v>
      </c>
      <c r="D2742" t="s">
        <v>14</v>
      </c>
      <c r="E2742">
        <f>IF(D2742="Yes",1,0)</f>
        <v>0</v>
      </c>
      <c r="F2742" t="s">
        <v>14</v>
      </c>
      <c r="G2742">
        <f>IF(Table1[[#This Row],[Dependents]]="Yes",1,0)</f>
        <v>0</v>
      </c>
      <c r="H2742">
        <v>9</v>
      </c>
      <c r="I2742" t="s">
        <v>13</v>
      </c>
      <c r="J2742" t="s">
        <v>14</v>
      </c>
      <c r="K2742" t="s">
        <v>16</v>
      </c>
      <c r="L2742" t="s">
        <v>14</v>
      </c>
      <c r="M2742" t="s">
        <v>27</v>
      </c>
      <c r="N2742">
        <v>20.25</v>
      </c>
      <c r="O2742">
        <v>186.15</v>
      </c>
      <c r="P2742" t="s">
        <v>14</v>
      </c>
    </row>
    <row r="2743" spans="1:16" x14ac:dyDescent="0.25">
      <c r="A2743" t="s">
        <v>3707</v>
      </c>
      <c r="B2743" t="s">
        <v>19</v>
      </c>
      <c r="C2743">
        <v>0</v>
      </c>
      <c r="D2743" t="s">
        <v>14</v>
      </c>
      <c r="E2743">
        <f>IF(D2743="Yes",1,0)</f>
        <v>0</v>
      </c>
      <c r="F2743" t="s">
        <v>13</v>
      </c>
      <c r="G2743">
        <f>IF(Table1[[#This Row],[Dependents]]="Yes",1,0)</f>
        <v>1</v>
      </c>
      <c r="H2743">
        <v>23</v>
      </c>
      <c r="I2743" t="s">
        <v>13</v>
      </c>
      <c r="J2743" t="s">
        <v>15</v>
      </c>
      <c r="K2743" t="s">
        <v>16</v>
      </c>
      <c r="L2743" t="s">
        <v>14</v>
      </c>
      <c r="M2743" t="s">
        <v>17</v>
      </c>
      <c r="N2743">
        <v>54.15</v>
      </c>
      <c r="O2743">
        <v>1312.45</v>
      </c>
      <c r="P2743" t="s">
        <v>14</v>
      </c>
    </row>
    <row r="2744" spans="1:16" x14ac:dyDescent="0.25">
      <c r="A2744" t="s">
        <v>2766</v>
      </c>
      <c r="B2744" t="s">
        <v>12</v>
      </c>
      <c r="C2744">
        <v>0</v>
      </c>
      <c r="D2744" t="s">
        <v>14</v>
      </c>
      <c r="E2744">
        <f>IF(D2744="Yes",1,0)</f>
        <v>0</v>
      </c>
      <c r="F2744" t="s">
        <v>14</v>
      </c>
      <c r="G2744">
        <f>IF(Table1[[#This Row],[Dependents]]="Yes",1,0)</f>
        <v>0</v>
      </c>
      <c r="H2744">
        <v>15</v>
      </c>
      <c r="I2744" t="s">
        <v>13</v>
      </c>
      <c r="J2744" t="s">
        <v>15</v>
      </c>
      <c r="K2744" t="s">
        <v>16</v>
      </c>
      <c r="L2744" t="s">
        <v>13</v>
      </c>
      <c r="M2744" t="s">
        <v>17</v>
      </c>
      <c r="N2744">
        <v>49.1</v>
      </c>
      <c r="O2744">
        <v>679.55</v>
      </c>
      <c r="P2744" t="s">
        <v>13</v>
      </c>
    </row>
    <row r="2745" spans="1:16" x14ac:dyDescent="0.25">
      <c r="A2745" t="s">
        <v>3708</v>
      </c>
      <c r="B2745" t="s">
        <v>19</v>
      </c>
      <c r="C2745">
        <v>0</v>
      </c>
      <c r="D2745" t="s">
        <v>14</v>
      </c>
      <c r="E2745">
        <f>IF(D2745="Yes",1,0)</f>
        <v>0</v>
      </c>
      <c r="F2745" t="s">
        <v>13</v>
      </c>
      <c r="G2745">
        <f>IF(Table1[[#This Row],[Dependents]]="Yes",1,0)</f>
        <v>1</v>
      </c>
      <c r="H2745">
        <v>8</v>
      </c>
      <c r="I2745" t="s">
        <v>13</v>
      </c>
      <c r="J2745" t="s">
        <v>14</v>
      </c>
      <c r="K2745" t="s">
        <v>16</v>
      </c>
      <c r="L2745" t="s">
        <v>14</v>
      </c>
      <c r="M2745" t="s">
        <v>21</v>
      </c>
      <c r="N2745">
        <v>19.45</v>
      </c>
      <c r="O2745">
        <v>159.19999999999999</v>
      </c>
      <c r="P2745" t="s">
        <v>14</v>
      </c>
    </row>
    <row r="2746" spans="1:16" x14ac:dyDescent="0.25">
      <c r="A2746" t="s">
        <v>3709</v>
      </c>
      <c r="B2746" t="s">
        <v>19</v>
      </c>
      <c r="C2746">
        <v>0</v>
      </c>
      <c r="D2746" t="s">
        <v>13</v>
      </c>
      <c r="E2746">
        <f>IF(D2746="Yes",1,0)</f>
        <v>1</v>
      </c>
      <c r="F2746" t="s">
        <v>13</v>
      </c>
      <c r="G2746">
        <f>IF(Table1[[#This Row],[Dependents]]="Yes",1,0)</f>
        <v>1</v>
      </c>
      <c r="H2746">
        <v>19</v>
      </c>
      <c r="I2746" t="s">
        <v>14</v>
      </c>
      <c r="J2746" t="s">
        <v>15</v>
      </c>
      <c r="K2746" t="s">
        <v>16</v>
      </c>
      <c r="L2746" t="s">
        <v>13</v>
      </c>
      <c r="M2746" t="s">
        <v>27</v>
      </c>
      <c r="N2746">
        <v>34.950000000000003</v>
      </c>
      <c r="O2746">
        <v>610.20000000000005</v>
      </c>
      <c r="P2746" t="s">
        <v>14</v>
      </c>
    </row>
    <row r="2747" spans="1:16" x14ac:dyDescent="0.25">
      <c r="A2747" t="s">
        <v>2769</v>
      </c>
      <c r="B2747" t="s">
        <v>12</v>
      </c>
      <c r="C2747">
        <v>0</v>
      </c>
      <c r="D2747" t="s">
        <v>14</v>
      </c>
      <c r="E2747">
        <f>IF(D2747="Yes",1,0)</f>
        <v>0</v>
      </c>
      <c r="F2747" t="s">
        <v>14</v>
      </c>
      <c r="G2747">
        <f>IF(Table1[[#This Row],[Dependents]]="Yes",1,0)</f>
        <v>0</v>
      </c>
      <c r="H2747">
        <v>31</v>
      </c>
      <c r="I2747" t="s">
        <v>13</v>
      </c>
      <c r="J2747" t="s">
        <v>15</v>
      </c>
      <c r="K2747" t="s">
        <v>16</v>
      </c>
      <c r="L2747" t="s">
        <v>14</v>
      </c>
      <c r="M2747" t="s">
        <v>25</v>
      </c>
      <c r="N2747">
        <v>65.25</v>
      </c>
      <c r="O2747">
        <v>1994.3</v>
      </c>
      <c r="P2747" t="s">
        <v>13</v>
      </c>
    </row>
    <row r="2748" spans="1:16" x14ac:dyDescent="0.25">
      <c r="A2748" t="s">
        <v>3712</v>
      </c>
      <c r="B2748" t="s">
        <v>19</v>
      </c>
      <c r="C2748">
        <v>0</v>
      </c>
      <c r="D2748" t="s">
        <v>14</v>
      </c>
      <c r="E2748">
        <f>IF(D2748="Yes",1,0)</f>
        <v>0</v>
      </c>
      <c r="F2748" t="s">
        <v>14</v>
      </c>
      <c r="G2748">
        <f>IF(Table1[[#This Row],[Dependents]]="Yes",1,0)</f>
        <v>0</v>
      </c>
      <c r="H2748">
        <v>61</v>
      </c>
      <c r="I2748" t="s">
        <v>13</v>
      </c>
      <c r="J2748" t="s">
        <v>23</v>
      </c>
      <c r="K2748" t="s">
        <v>20</v>
      </c>
      <c r="L2748" t="s">
        <v>14</v>
      </c>
      <c r="M2748" t="s">
        <v>17</v>
      </c>
      <c r="N2748">
        <v>104</v>
      </c>
      <c r="O2748">
        <v>6363.45</v>
      </c>
      <c r="P2748" t="s">
        <v>14</v>
      </c>
    </row>
    <row r="2749" spans="1:16" x14ac:dyDescent="0.25">
      <c r="A2749" t="s">
        <v>3715</v>
      </c>
      <c r="B2749" t="s">
        <v>19</v>
      </c>
      <c r="C2749">
        <v>0</v>
      </c>
      <c r="D2749" t="s">
        <v>14</v>
      </c>
      <c r="E2749">
        <f>IF(D2749="Yes",1,0)</f>
        <v>0</v>
      </c>
      <c r="F2749" t="s">
        <v>13</v>
      </c>
      <c r="G2749">
        <f>IF(Table1[[#This Row],[Dependents]]="Yes",1,0)</f>
        <v>1</v>
      </c>
      <c r="H2749">
        <v>15</v>
      </c>
      <c r="I2749" t="s">
        <v>13</v>
      </c>
      <c r="J2749" t="s">
        <v>15</v>
      </c>
      <c r="K2749" t="s">
        <v>20</v>
      </c>
      <c r="L2749" t="s">
        <v>14</v>
      </c>
      <c r="M2749" t="s">
        <v>27</v>
      </c>
      <c r="N2749">
        <v>64.849999999999994</v>
      </c>
      <c r="O2749">
        <v>950.75</v>
      </c>
      <c r="P2749" t="s">
        <v>14</v>
      </c>
    </row>
    <row r="2750" spans="1:16" x14ac:dyDescent="0.25">
      <c r="A2750" t="s">
        <v>2772</v>
      </c>
      <c r="B2750" t="s">
        <v>12</v>
      </c>
      <c r="C2750">
        <v>0</v>
      </c>
      <c r="D2750" t="s">
        <v>13</v>
      </c>
      <c r="E2750">
        <f>IF(D2750="Yes",1,0)</f>
        <v>1</v>
      </c>
      <c r="F2750" t="s">
        <v>13</v>
      </c>
      <c r="G2750">
        <f>IF(Table1[[#This Row],[Dependents]]="Yes",1,0)</f>
        <v>1</v>
      </c>
      <c r="H2750">
        <v>3</v>
      </c>
      <c r="I2750" t="s">
        <v>13</v>
      </c>
      <c r="J2750" t="s">
        <v>14</v>
      </c>
      <c r="K2750" t="s">
        <v>16</v>
      </c>
      <c r="L2750" t="s">
        <v>14</v>
      </c>
      <c r="M2750" t="s">
        <v>27</v>
      </c>
      <c r="N2750">
        <v>19.3</v>
      </c>
      <c r="O2750">
        <v>54.7</v>
      </c>
      <c r="P2750" t="s">
        <v>14</v>
      </c>
    </row>
    <row r="2751" spans="1:16" x14ac:dyDescent="0.25">
      <c r="A2751" t="s">
        <v>3722</v>
      </c>
      <c r="B2751" t="s">
        <v>19</v>
      </c>
      <c r="C2751">
        <v>0</v>
      </c>
      <c r="D2751" t="s">
        <v>14</v>
      </c>
      <c r="E2751">
        <f>IF(D2751="Yes",1,0)</f>
        <v>0</v>
      </c>
      <c r="F2751" t="s">
        <v>14</v>
      </c>
      <c r="G2751">
        <f>IF(Table1[[#This Row],[Dependents]]="Yes",1,0)</f>
        <v>0</v>
      </c>
      <c r="H2751">
        <v>12</v>
      </c>
      <c r="I2751" t="s">
        <v>13</v>
      </c>
      <c r="J2751" t="s">
        <v>14</v>
      </c>
      <c r="K2751" t="s">
        <v>20</v>
      </c>
      <c r="L2751" t="s">
        <v>14</v>
      </c>
      <c r="M2751" t="s">
        <v>25</v>
      </c>
      <c r="N2751">
        <v>24.95</v>
      </c>
      <c r="O2751">
        <v>280.39999999999998</v>
      </c>
      <c r="P2751" t="s">
        <v>14</v>
      </c>
    </row>
    <row r="2752" spans="1:16" x14ac:dyDescent="0.25">
      <c r="A2752" t="s">
        <v>3728</v>
      </c>
      <c r="B2752" t="s">
        <v>19</v>
      </c>
      <c r="C2752">
        <v>0</v>
      </c>
      <c r="D2752" t="s">
        <v>14</v>
      </c>
      <c r="E2752">
        <f>IF(D2752="Yes",1,0)</f>
        <v>0</v>
      </c>
      <c r="F2752" t="s">
        <v>13</v>
      </c>
      <c r="G2752">
        <f>IF(Table1[[#This Row],[Dependents]]="Yes",1,0)</f>
        <v>1</v>
      </c>
      <c r="H2752">
        <v>60</v>
      </c>
      <c r="I2752" t="s">
        <v>13</v>
      </c>
      <c r="J2752" t="s">
        <v>14</v>
      </c>
      <c r="K2752" t="s">
        <v>30</v>
      </c>
      <c r="L2752" t="s">
        <v>14</v>
      </c>
      <c r="M2752" t="s">
        <v>27</v>
      </c>
      <c r="N2752">
        <v>19.95</v>
      </c>
      <c r="O2752">
        <v>1189.9000000000001</v>
      </c>
      <c r="P2752" t="s">
        <v>14</v>
      </c>
    </row>
    <row r="2753" spans="1:16" x14ac:dyDescent="0.25">
      <c r="A2753" t="s">
        <v>3733</v>
      </c>
      <c r="B2753" t="s">
        <v>19</v>
      </c>
      <c r="C2753">
        <v>0</v>
      </c>
      <c r="D2753" t="s">
        <v>14</v>
      </c>
      <c r="E2753">
        <f>IF(D2753="Yes",1,0)</f>
        <v>0</v>
      </c>
      <c r="F2753" t="s">
        <v>14</v>
      </c>
      <c r="G2753">
        <f>IF(Table1[[#This Row],[Dependents]]="Yes",1,0)</f>
        <v>0</v>
      </c>
      <c r="H2753">
        <v>9</v>
      </c>
      <c r="I2753" t="s">
        <v>13</v>
      </c>
      <c r="J2753" t="s">
        <v>14</v>
      </c>
      <c r="K2753" t="s">
        <v>20</v>
      </c>
      <c r="L2753" t="s">
        <v>13</v>
      </c>
      <c r="M2753" t="s">
        <v>17</v>
      </c>
      <c r="N2753">
        <v>19.899999999999999</v>
      </c>
      <c r="O2753">
        <v>164.6</v>
      </c>
      <c r="P2753" t="s">
        <v>14</v>
      </c>
    </row>
    <row r="2754" spans="1:16" x14ac:dyDescent="0.25">
      <c r="A2754" t="s">
        <v>3734</v>
      </c>
      <c r="B2754" t="s">
        <v>19</v>
      </c>
      <c r="C2754">
        <v>0</v>
      </c>
      <c r="D2754" t="s">
        <v>13</v>
      </c>
      <c r="E2754">
        <f>IF(D2754="Yes",1,0)</f>
        <v>1</v>
      </c>
      <c r="F2754" t="s">
        <v>13</v>
      </c>
      <c r="G2754">
        <f>IF(Table1[[#This Row],[Dependents]]="Yes",1,0)</f>
        <v>1</v>
      </c>
      <c r="H2754">
        <v>59</v>
      </c>
      <c r="I2754" t="s">
        <v>13</v>
      </c>
      <c r="J2754" t="s">
        <v>23</v>
      </c>
      <c r="K2754" t="s">
        <v>30</v>
      </c>
      <c r="L2754" t="s">
        <v>13</v>
      </c>
      <c r="M2754" t="s">
        <v>27</v>
      </c>
      <c r="N2754">
        <v>111.1</v>
      </c>
      <c r="O2754">
        <v>6555.2</v>
      </c>
      <c r="P2754" t="s">
        <v>14</v>
      </c>
    </row>
    <row r="2755" spans="1:16" x14ac:dyDescent="0.25">
      <c r="A2755" t="s">
        <v>2777</v>
      </c>
      <c r="B2755" t="s">
        <v>12</v>
      </c>
      <c r="C2755">
        <v>0</v>
      </c>
      <c r="D2755" t="s">
        <v>14</v>
      </c>
      <c r="E2755">
        <f>IF(D2755="Yes",1,0)</f>
        <v>0</v>
      </c>
      <c r="F2755" t="s">
        <v>14</v>
      </c>
      <c r="G2755">
        <f>IF(Table1[[#This Row],[Dependents]]="Yes",1,0)</f>
        <v>0</v>
      </c>
      <c r="H2755">
        <v>3</v>
      </c>
      <c r="I2755" t="s">
        <v>13</v>
      </c>
      <c r="J2755" t="s">
        <v>23</v>
      </c>
      <c r="K2755" t="s">
        <v>16</v>
      </c>
      <c r="L2755" t="s">
        <v>13</v>
      </c>
      <c r="M2755" t="s">
        <v>17</v>
      </c>
      <c r="N2755">
        <v>74.25</v>
      </c>
      <c r="O2755">
        <v>210.3</v>
      </c>
      <c r="P2755" t="s">
        <v>13</v>
      </c>
    </row>
    <row r="2756" spans="1:16" x14ac:dyDescent="0.25">
      <c r="A2756" t="s">
        <v>2778</v>
      </c>
      <c r="B2756" t="s">
        <v>12</v>
      </c>
      <c r="C2756">
        <v>0</v>
      </c>
      <c r="D2756" t="s">
        <v>13</v>
      </c>
      <c r="E2756">
        <f>IF(D2756="Yes",1,0)</f>
        <v>1</v>
      </c>
      <c r="F2756" t="s">
        <v>14</v>
      </c>
      <c r="G2756">
        <f>IF(Table1[[#This Row],[Dependents]]="Yes",1,0)</f>
        <v>0</v>
      </c>
      <c r="H2756">
        <v>58</v>
      </c>
      <c r="I2756" t="s">
        <v>13</v>
      </c>
      <c r="J2756" t="s">
        <v>23</v>
      </c>
      <c r="K2756" t="s">
        <v>30</v>
      </c>
      <c r="L2756" t="s">
        <v>13</v>
      </c>
      <c r="M2756" t="s">
        <v>25</v>
      </c>
      <c r="N2756">
        <v>109.1</v>
      </c>
      <c r="O2756">
        <v>6393.65</v>
      </c>
      <c r="P2756" t="s">
        <v>14</v>
      </c>
    </row>
    <row r="2757" spans="1:16" x14ac:dyDescent="0.25">
      <c r="A2757" t="s">
        <v>3735</v>
      </c>
      <c r="B2757" t="s">
        <v>19</v>
      </c>
      <c r="C2757">
        <v>0</v>
      </c>
      <c r="D2757" t="s">
        <v>14</v>
      </c>
      <c r="E2757">
        <f>IF(D2757="Yes",1,0)</f>
        <v>0</v>
      </c>
      <c r="F2757" t="s">
        <v>13</v>
      </c>
      <c r="G2757">
        <f>IF(Table1[[#This Row],[Dependents]]="Yes",1,0)</f>
        <v>1</v>
      </c>
      <c r="H2757">
        <v>3</v>
      </c>
      <c r="I2757" t="s">
        <v>13</v>
      </c>
      <c r="J2757" t="s">
        <v>15</v>
      </c>
      <c r="K2757" t="s">
        <v>16</v>
      </c>
      <c r="L2757" t="s">
        <v>14</v>
      </c>
      <c r="M2757" t="s">
        <v>27</v>
      </c>
      <c r="N2757">
        <v>70.7</v>
      </c>
      <c r="O2757">
        <v>225.65</v>
      </c>
      <c r="P2757" t="s">
        <v>14</v>
      </c>
    </row>
    <row r="2758" spans="1:16" x14ac:dyDescent="0.25">
      <c r="A2758" t="s">
        <v>3736</v>
      </c>
      <c r="B2758" t="s">
        <v>19</v>
      </c>
      <c r="C2758">
        <v>1</v>
      </c>
      <c r="D2758" t="s">
        <v>13</v>
      </c>
      <c r="E2758">
        <f>IF(D2758="Yes",1,0)</f>
        <v>1</v>
      </c>
      <c r="F2758" t="s">
        <v>14</v>
      </c>
      <c r="G2758">
        <f>IF(Table1[[#This Row],[Dependents]]="Yes",1,0)</f>
        <v>0</v>
      </c>
      <c r="H2758">
        <v>38</v>
      </c>
      <c r="I2758" t="s">
        <v>14</v>
      </c>
      <c r="J2758" t="s">
        <v>15</v>
      </c>
      <c r="K2758" t="s">
        <v>16</v>
      </c>
      <c r="L2758" t="s">
        <v>13</v>
      </c>
      <c r="M2758" t="s">
        <v>17</v>
      </c>
      <c r="N2758">
        <v>24.85</v>
      </c>
      <c r="O2758">
        <v>955.75</v>
      </c>
      <c r="P2758" t="s">
        <v>14</v>
      </c>
    </row>
    <row r="2759" spans="1:16" x14ac:dyDescent="0.25">
      <c r="A2759" t="s">
        <v>2781</v>
      </c>
      <c r="B2759" t="s">
        <v>12</v>
      </c>
      <c r="C2759">
        <v>1</v>
      </c>
      <c r="D2759" t="s">
        <v>14</v>
      </c>
      <c r="E2759">
        <f>IF(D2759="Yes",1,0)</f>
        <v>0</v>
      </c>
      <c r="F2759" t="s">
        <v>14</v>
      </c>
      <c r="G2759">
        <f>IF(Table1[[#This Row],[Dependents]]="Yes",1,0)</f>
        <v>0</v>
      </c>
      <c r="H2759">
        <v>1</v>
      </c>
      <c r="I2759" t="s">
        <v>13</v>
      </c>
      <c r="J2759" t="s">
        <v>23</v>
      </c>
      <c r="K2759" t="s">
        <v>16</v>
      </c>
      <c r="L2759" t="s">
        <v>13</v>
      </c>
      <c r="M2759" t="s">
        <v>17</v>
      </c>
      <c r="N2759">
        <v>74.2</v>
      </c>
      <c r="O2759">
        <v>74.2</v>
      </c>
      <c r="P2759" t="s">
        <v>13</v>
      </c>
    </row>
    <row r="2760" spans="1:16" x14ac:dyDescent="0.25">
      <c r="A2760" t="s">
        <v>2782</v>
      </c>
      <c r="B2760" t="s">
        <v>12</v>
      </c>
      <c r="C2760">
        <v>0</v>
      </c>
      <c r="D2760" t="s">
        <v>13</v>
      </c>
      <c r="E2760">
        <f>IF(D2760="Yes",1,0)</f>
        <v>1</v>
      </c>
      <c r="F2760" t="s">
        <v>13</v>
      </c>
      <c r="G2760">
        <f>IF(Table1[[#This Row],[Dependents]]="Yes",1,0)</f>
        <v>1</v>
      </c>
      <c r="H2760">
        <v>6</v>
      </c>
      <c r="I2760" t="s">
        <v>13</v>
      </c>
      <c r="J2760" t="s">
        <v>23</v>
      </c>
      <c r="K2760" t="s">
        <v>16</v>
      </c>
      <c r="L2760" t="s">
        <v>13</v>
      </c>
      <c r="M2760" t="s">
        <v>27</v>
      </c>
      <c r="N2760">
        <v>94.05</v>
      </c>
      <c r="O2760">
        <v>518.75</v>
      </c>
      <c r="P2760" t="s">
        <v>14</v>
      </c>
    </row>
    <row r="2761" spans="1:16" x14ac:dyDescent="0.25">
      <c r="A2761" t="s">
        <v>3741</v>
      </c>
      <c r="B2761" t="s">
        <v>19</v>
      </c>
      <c r="C2761">
        <v>0</v>
      </c>
      <c r="D2761" t="s">
        <v>13</v>
      </c>
      <c r="E2761">
        <f>IF(D2761="Yes",1,0)</f>
        <v>1</v>
      </c>
      <c r="F2761" t="s">
        <v>13</v>
      </c>
      <c r="G2761">
        <f>IF(Table1[[#This Row],[Dependents]]="Yes",1,0)</f>
        <v>1</v>
      </c>
      <c r="H2761">
        <v>72</v>
      </c>
      <c r="I2761" t="s">
        <v>14</v>
      </c>
      <c r="J2761" t="s">
        <v>15</v>
      </c>
      <c r="K2761" t="s">
        <v>30</v>
      </c>
      <c r="L2761" t="s">
        <v>14</v>
      </c>
      <c r="M2761" t="s">
        <v>25</v>
      </c>
      <c r="N2761">
        <v>38.5</v>
      </c>
      <c r="O2761">
        <v>2763</v>
      </c>
      <c r="P2761" t="s">
        <v>14</v>
      </c>
    </row>
    <row r="2762" spans="1:16" x14ac:dyDescent="0.25">
      <c r="A2762" t="s">
        <v>3745</v>
      </c>
      <c r="B2762" t="s">
        <v>19</v>
      </c>
      <c r="C2762">
        <v>0</v>
      </c>
      <c r="D2762" t="s">
        <v>13</v>
      </c>
      <c r="E2762">
        <f>IF(D2762="Yes",1,0)</f>
        <v>1</v>
      </c>
      <c r="F2762" t="s">
        <v>13</v>
      </c>
      <c r="G2762">
        <f>IF(Table1[[#This Row],[Dependents]]="Yes",1,0)</f>
        <v>1</v>
      </c>
      <c r="H2762">
        <v>0</v>
      </c>
      <c r="I2762" t="s">
        <v>13</v>
      </c>
      <c r="J2762" t="s">
        <v>14</v>
      </c>
      <c r="K2762" t="s">
        <v>20</v>
      </c>
      <c r="L2762" t="s">
        <v>13</v>
      </c>
      <c r="M2762" t="s">
        <v>27</v>
      </c>
      <c r="N2762">
        <v>19.7</v>
      </c>
      <c r="O2762">
        <v>0</v>
      </c>
      <c r="P2762" t="s">
        <v>14</v>
      </c>
    </row>
    <row r="2763" spans="1:16" x14ac:dyDescent="0.25">
      <c r="A2763" t="s">
        <v>2785</v>
      </c>
      <c r="B2763" t="s">
        <v>12</v>
      </c>
      <c r="C2763">
        <v>0</v>
      </c>
      <c r="D2763" t="s">
        <v>13</v>
      </c>
      <c r="E2763">
        <f>IF(D2763="Yes",1,0)</f>
        <v>1</v>
      </c>
      <c r="F2763" t="s">
        <v>13</v>
      </c>
      <c r="G2763">
        <f>IF(Table1[[#This Row],[Dependents]]="Yes",1,0)</f>
        <v>1</v>
      </c>
      <c r="H2763">
        <v>52</v>
      </c>
      <c r="I2763" t="s">
        <v>13</v>
      </c>
      <c r="J2763" t="s">
        <v>14</v>
      </c>
      <c r="K2763" t="s">
        <v>30</v>
      </c>
      <c r="L2763" t="s">
        <v>14</v>
      </c>
      <c r="M2763" t="s">
        <v>27</v>
      </c>
      <c r="N2763">
        <v>19.350000000000001</v>
      </c>
      <c r="O2763">
        <v>1031.7</v>
      </c>
      <c r="P2763" t="s">
        <v>14</v>
      </c>
    </row>
    <row r="2764" spans="1:16" x14ac:dyDescent="0.25">
      <c r="A2764" t="s">
        <v>2786</v>
      </c>
      <c r="B2764" t="s">
        <v>12</v>
      </c>
      <c r="C2764">
        <v>0</v>
      </c>
      <c r="D2764" t="s">
        <v>13</v>
      </c>
      <c r="E2764">
        <f>IF(D2764="Yes",1,0)</f>
        <v>1</v>
      </c>
      <c r="F2764" t="s">
        <v>14</v>
      </c>
      <c r="G2764">
        <f>IF(Table1[[#This Row],[Dependents]]="Yes",1,0)</f>
        <v>0</v>
      </c>
      <c r="H2764">
        <v>65</v>
      </c>
      <c r="I2764" t="s">
        <v>13</v>
      </c>
      <c r="J2764" t="s">
        <v>14</v>
      </c>
      <c r="K2764" t="s">
        <v>30</v>
      </c>
      <c r="L2764" t="s">
        <v>14</v>
      </c>
      <c r="M2764" t="s">
        <v>21</v>
      </c>
      <c r="N2764">
        <v>19.350000000000001</v>
      </c>
      <c r="O2764">
        <v>1319.95</v>
      </c>
      <c r="P2764" t="s">
        <v>14</v>
      </c>
    </row>
    <row r="2765" spans="1:16" x14ac:dyDescent="0.25">
      <c r="A2765" t="s">
        <v>3746</v>
      </c>
      <c r="B2765" t="s">
        <v>19</v>
      </c>
      <c r="C2765">
        <v>0</v>
      </c>
      <c r="D2765" t="s">
        <v>14</v>
      </c>
      <c r="E2765">
        <f>IF(D2765="Yes",1,0)</f>
        <v>0</v>
      </c>
      <c r="F2765" t="s">
        <v>14</v>
      </c>
      <c r="G2765">
        <f>IF(Table1[[#This Row],[Dependents]]="Yes",1,0)</f>
        <v>0</v>
      </c>
      <c r="H2765">
        <v>1</v>
      </c>
      <c r="I2765" t="s">
        <v>13</v>
      </c>
      <c r="J2765" t="s">
        <v>14</v>
      </c>
      <c r="K2765" t="s">
        <v>16</v>
      </c>
      <c r="L2765" t="s">
        <v>14</v>
      </c>
      <c r="M2765" t="s">
        <v>27</v>
      </c>
      <c r="N2765">
        <v>20.6</v>
      </c>
      <c r="O2765">
        <v>20.6</v>
      </c>
      <c r="P2765" t="s">
        <v>14</v>
      </c>
    </row>
    <row r="2766" spans="1:16" x14ac:dyDescent="0.25">
      <c r="A2766" t="s">
        <v>3749</v>
      </c>
      <c r="B2766" t="s">
        <v>19</v>
      </c>
      <c r="C2766">
        <v>0</v>
      </c>
      <c r="D2766" t="s">
        <v>13</v>
      </c>
      <c r="E2766">
        <f>IF(D2766="Yes",1,0)</f>
        <v>1</v>
      </c>
      <c r="F2766" t="s">
        <v>13</v>
      </c>
      <c r="G2766">
        <f>IF(Table1[[#This Row],[Dependents]]="Yes",1,0)</f>
        <v>1</v>
      </c>
      <c r="H2766">
        <v>12</v>
      </c>
      <c r="I2766" t="s">
        <v>13</v>
      </c>
      <c r="J2766" t="s">
        <v>14</v>
      </c>
      <c r="K2766" t="s">
        <v>16</v>
      </c>
      <c r="L2766" t="s">
        <v>13</v>
      </c>
      <c r="M2766" t="s">
        <v>17</v>
      </c>
      <c r="N2766">
        <v>21.15</v>
      </c>
      <c r="O2766">
        <v>306.05</v>
      </c>
      <c r="P2766" t="s">
        <v>14</v>
      </c>
    </row>
    <row r="2767" spans="1:16" x14ac:dyDescent="0.25">
      <c r="A2767" t="s">
        <v>2789</v>
      </c>
      <c r="B2767" t="s">
        <v>12</v>
      </c>
      <c r="C2767">
        <v>0</v>
      </c>
      <c r="D2767" t="s">
        <v>13</v>
      </c>
      <c r="E2767">
        <f>IF(D2767="Yes",1,0)</f>
        <v>1</v>
      </c>
      <c r="F2767" t="s">
        <v>13</v>
      </c>
      <c r="G2767">
        <f>IF(Table1[[#This Row],[Dependents]]="Yes",1,0)</f>
        <v>1</v>
      </c>
      <c r="H2767">
        <v>57</v>
      </c>
      <c r="I2767" t="s">
        <v>13</v>
      </c>
      <c r="J2767" t="s">
        <v>15</v>
      </c>
      <c r="K2767" t="s">
        <v>20</v>
      </c>
      <c r="L2767" t="s">
        <v>13</v>
      </c>
      <c r="M2767" t="s">
        <v>21</v>
      </c>
      <c r="N2767">
        <v>70.099999999999994</v>
      </c>
      <c r="O2767">
        <v>3913.3</v>
      </c>
      <c r="P2767" t="s">
        <v>13</v>
      </c>
    </row>
    <row r="2768" spans="1:16" x14ac:dyDescent="0.25">
      <c r="A2768" t="s">
        <v>2790</v>
      </c>
      <c r="B2768" t="s">
        <v>12</v>
      </c>
      <c r="C2768">
        <v>0</v>
      </c>
      <c r="D2768" t="s">
        <v>13</v>
      </c>
      <c r="E2768">
        <f>IF(D2768="Yes",1,0)</f>
        <v>1</v>
      </c>
      <c r="F2768" t="s">
        <v>13</v>
      </c>
      <c r="G2768">
        <f>IF(Table1[[#This Row],[Dependents]]="Yes",1,0)</f>
        <v>1</v>
      </c>
      <c r="H2768">
        <v>24</v>
      </c>
      <c r="I2768" t="s">
        <v>13</v>
      </c>
      <c r="J2768" t="s">
        <v>14</v>
      </c>
      <c r="K2768" t="s">
        <v>20</v>
      </c>
      <c r="L2768" t="s">
        <v>14</v>
      </c>
      <c r="M2768" t="s">
        <v>27</v>
      </c>
      <c r="N2768">
        <v>19.899999999999999</v>
      </c>
      <c r="O2768">
        <v>533.5</v>
      </c>
      <c r="P2768" t="s">
        <v>14</v>
      </c>
    </row>
    <row r="2769" spans="1:16" x14ac:dyDescent="0.25">
      <c r="A2769" t="s">
        <v>2791</v>
      </c>
      <c r="B2769" t="s">
        <v>12</v>
      </c>
      <c r="C2769">
        <v>0</v>
      </c>
      <c r="D2769" t="s">
        <v>13</v>
      </c>
      <c r="E2769">
        <f>IF(D2769="Yes",1,0)</f>
        <v>1</v>
      </c>
      <c r="F2769" t="s">
        <v>14</v>
      </c>
      <c r="G2769">
        <f>IF(Table1[[#This Row],[Dependents]]="Yes",1,0)</f>
        <v>0</v>
      </c>
      <c r="H2769">
        <v>64</v>
      </c>
      <c r="I2769" t="s">
        <v>13</v>
      </c>
      <c r="J2769" t="s">
        <v>15</v>
      </c>
      <c r="K2769" t="s">
        <v>20</v>
      </c>
      <c r="L2769" t="s">
        <v>14</v>
      </c>
      <c r="M2769" t="s">
        <v>21</v>
      </c>
      <c r="N2769">
        <v>58.35</v>
      </c>
      <c r="O2769">
        <v>3756.45</v>
      </c>
      <c r="P2769" t="s">
        <v>14</v>
      </c>
    </row>
    <row r="2770" spans="1:16" x14ac:dyDescent="0.25">
      <c r="A2770" t="s">
        <v>2792</v>
      </c>
      <c r="B2770" t="s">
        <v>12</v>
      </c>
      <c r="C2770">
        <v>0</v>
      </c>
      <c r="D2770" t="s">
        <v>14</v>
      </c>
      <c r="E2770">
        <f>IF(D2770="Yes",1,0)</f>
        <v>0</v>
      </c>
      <c r="F2770" t="s">
        <v>14</v>
      </c>
      <c r="G2770">
        <f>IF(Table1[[#This Row],[Dependents]]="Yes",1,0)</f>
        <v>0</v>
      </c>
      <c r="H2770">
        <v>4</v>
      </c>
      <c r="I2770" t="s">
        <v>13</v>
      </c>
      <c r="J2770" t="s">
        <v>23</v>
      </c>
      <c r="K2770" t="s">
        <v>20</v>
      </c>
      <c r="L2770" t="s">
        <v>13</v>
      </c>
      <c r="M2770" t="s">
        <v>17</v>
      </c>
      <c r="N2770">
        <v>105.65</v>
      </c>
      <c r="O2770">
        <v>443.9</v>
      </c>
      <c r="P2770" t="s">
        <v>13</v>
      </c>
    </row>
    <row r="2771" spans="1:16" x14ac:dyDescent="0.25">
      <c r="A2771" t="s">
        <v>2793</v>
      </c>
      <c r="B2771" t="s">
        <v>12</v>
      </c>
      <c r="C2771">
        <v>0</v>
      </c>
      <c r="D2771" t="s">
        <v>13</v>
      </c>
      <c r="E2771">
        <f>IF(D2771="Yes",1,0)</f>
        <v>1</v>
      </c>
      <c r="F2771" t="s">
        <v>13</v>
      </c>
      <c r="G2771">
        <f>IF(Table1[[#This Row],[Dependents]]="Yes",1,0)</f>
        <v>1</v>
      </c>
      <c r="H2771">
        <v>15</v>
      </c>
      <c r="I2771" t="s">
        <v>13</v>
      </c>
      <c r="J2771" t="s">
        <v>14</v>
      </c>
      <c r="K2771" t="s">
        <v>16</v>
      </c>
      <c r="L2771" t="s">
        <v>14</v>
      </c>
      <c r="M2771" t="s">
        <v>27</v>
      </c>
      <c r="N2771">
        <v>20.05</v>
      </c>
      <c r="O2771">
        <v>284.3</v>
      </c>
      <c r="P2771" t="s">
        <v>14</v>
      </c>
    </row>
    <row r="2772" spans="1:16" x14ac:dyDescent="0.25">
      <c r="A2772" t="s">
        <v>3750</v>
      </c>
      <c r="B2772" t="s">
        <v>19</v>
      </c>
      <c r="C2772">
        <v>0</v>
      </c>
      <c r="D2772" t="s">
        <v>14</v>
      </c>
      <c r="E2772">
        <f>IF(D2772="Yes",1,0)</f>
        <v>0</v>
      </c>
      <c r="F2772" t="s">
        <v>14</v>
      </c>
      <c r="G2772">
        <f>IF(Table1[[#This Row],[Dependents]]="Yes",1,0)</f>
        <v>0</v>
      </c>
      <c r="H2772">
        <v>7</v>
      </c>
      <c r="I2772" t="s">
        <v>13</v>
      </c>
      <c r="J2772" t="s">
        <v>23</v>
      </c>
      <c r="K2772" t="s">
        <v>16</v>
      </c>
      <c r="L2772" t="s">
        <v>14</v>
      </c>
      <c r="M2772" t="s">
        <v>17</v>
      </c>
      <c r="N2772">
        <v>96.2</v>
      </c>
      <c r="O2772">
        <v>639.70000000000005</v>
      </c>
      <c r="P2772" t="s">
        <v>14</v>
      </c>
    </row>
    <row r="2773" spans="1:16" x14ac:dyDescent="0.25">
      <c r="A2773" t="s">
        <v>2795</v>
      </c>
      <c r="B2773" t="s">
        <v>12</v>
      </c>
      <c r="C2773">
        <v>0</v>
      </c>
      <c r="D2773" t="s">
        <v>13</v>
      </c>
      <c r="E2773">
        <f>IF(D2773="Yes",1,0)</f>
        <v>1</v>
      </c>
      <c r="F2773" t="s">
        <v>14</v>
      </c>
      <c r="G2773">
        <f>IF(Table1[[#This Row],[Dependents]]="Yes",1,0)</f>
        <v>0</v>
      </c>
      <c r="H2773">
        <v>27</v>
      </c>
      <c r="I2773" t="s">
        <v>13</v>
      </c>
      <c r="J2773" t="s">
        <v>23</v>
      </c>
      <c r="K2773" t="s">
        <v>16</v>
      </c>
      <c r="L2773" t="s">
        <v>14</v>
      </c>
      <c r="M2773" t="s">
        <v>25</v>
      </c>
      <c r="N2773">
        <v>95</v>
      </c>
      <c r="O2773">
        <v>2462.5500000000002</v>
      </c>
      <c r="P2773" t="s">
        <v>14</v>
      </c>
    </row>
    <row r="2774" spans="1:16" x14ac:dyDescent="0.25">
      <c r="A2774" t="s">
        <v>3752</v>
      </c>
      <c r="B2774" t="s">
        <v>19</v>
      </c>
      <c r="C2774">
        <v>0</v>
      </c>
      <c r="D2774" t="s">
        <v>13</v>
      </c>
      <c r="E2774">
        <f>IF(D2774="Yes",1,0)</f>
        <v>1</v>
      </c>
      <c r="F2774" t="s">
        <v>13</v>
      </c>
      <c r="G2774">
        <f>IF(Table1[[#This Row],[Dependents]]="Yes",1,0)</f>
        <v>1</v>
      </c>
      <c r="H2774">
        <v>58</v>
      </c>
      <c r="I2774" t="s">
        <v>13</v>
      </c>
      <c r="J2774" t="s">
        <v>23</v>
      </c>
      <c r="K2774" t="s">
        <v>30</v>
      </c>
      <c r="L2774" t="s">
        <v>14</v>
      </c>
      <c r="M2774" t="s">
        <v>21</v>
      </c>
      <c r="N2774">
        <v>94.35</v>
      </c>
      <c r="O2774">
        <v>5563.65</v>
      </c>
      <c r="P2774" t="s">
        <v>14</v>
      </c>
    </row>
    <row r="2775" spans="1:16" x14ac:dyDescent="0.25">
      <c r="A2775" t="s">
        <v>2797</v>
      </c>
      <c r="B2775" t="s">
        <v>12</v>
      </c>
      <c r="C2775">
        <v>0</v>
      </c>
      <c r="D2775" t="s">
        <v>14</v>
      </c>
      <c r="E2775">
        <f>IF(D2775="Yes",1,0)</f>
        <v>0</v>
      </c>
      <c r="F2775" t="s">
        <v>14</v>
      </c>
      <c r="G2775">
        <f>IF(Table1[[#This Row],[Dependents]]="Yes",1,0)</f>
        <v>0</v>
      </c>
      <c r="H2775">
        <v>35</v>
      </c>
      <c r="I2775" t="s">
        <v>13</v>
      </c>
      <c r="J2775" t="s">
        <v>15</v>
      </c>
      <c r="K2775" t="s">
        <v>20</v>
      </c>
      <c r="L2775" t="s">
        <v>13</v>
      </c>
      <c r="M2775" t="s">
        <v>25</v>
      </c>
      <c r="N2775">
        <v>85.95</v>
      </c>
      <c r="O2775">
        <v>3110.1</v>
      </c>
      <c r="P2775" t="s">
        <v>13</v>
      </c>
    </row>
    <row r="2776" spans="1:16" x14ac:dyDescent="0.25">
      <c r="A2776" t="s">
        <v>3754</v>
      </c>
      <c r="B2776" t="s">
        <v>19</v>
      </c>
      <c r="C2776">
        <v>0</v>
      </c>
      <c r="D2776" t="s">
        <v>14</v>
      </c>
      <c r="E2776">
        <f>IF(D2776="Yes",1,0)</f>
        <v>0</v>
      </c>
      <c r="F2776" t="s">
        <v>14</v>
      </c>
      <c r="G2776">
        <f>IF(Table1[[#This Row],[Dependents]]="Yes",1,0)</f>
        <v>0</v>
      </c>
      <c r="H2776">
        <v>9</v>
      </c>
      <c r="I2776" t="s">
        <v>13</v>
      </c>
      <c r="J2776" t="s">
        <v>23</v>
      </c>
      <c r="K2776" t="s">
        <v>16</v>
      </c>
      <c r="L2776" t="s">
        <v>13</v>
      </c>
      <c r="M2776" t="s">
        <v>17</v>
      </c>
      <c r="N2776">
        <v>81.150000000000006</v>
      </c>
      <c r="O2776">
        <v>784.45</v>
      </c>
      <c r="P2776" t="s">
        <v>14</v>
      </c>
    </row>
    <row r="2777" spans="1:16" x14ac:dyDescent="0.25">
      <c r="A2777" t="s">
        <v>3755</v>
      </c>
      <c r="B2777" t="s">
        <v>19</v>
      </c>
      <c r="C2777">
        <v>0</v>
      </c>
      <c r="D2777" t="s">
        <v>14</v>
      </c>
      <c r="E2777">
        <f>IF(D2777="Yes",1,0)</f>
        <v>0</v>
      </c>
      <c r="F2777" t="s">
        <v>14</v>
      </c>
      <c r="G2777">
        <f>IF(Table1[[#This Row],[Dependents]]="Yes",1,0)</f>
        <v>0</v>
      </c>
      <c r="H2777">
        <v>41</v>
      </c>
      <c r="I2777" t="s">
        <v>13</v>
      </c>
      <c r="J2777" t="s">
        <v>23</v>
      </c>
      <c r="K2777" t="s">
        <v>20</v>
      </c>
      <c r="L2777" t="s">
        <v>13</v>
      </c>
      <c r="M2777" t="s">
        <v>17</v>
      </c>
      <c r="N2777">
        <v>89.55</v>
      </c>
      <c r="O2777">
        <v>3729.75</v>
      </c>
      <c r="P2777" t="s">
        <v>14</v>
      </c>
    </row>
    <row r="2778" spans="1:16" x14ac:dyDescent="0.25">
      <c r="A2778" t="s">
        <v>2800</v>
      </c>
      <c r="B2778" t="s">
        <v>12</v>
      </c>
      <c r="C2778">
        <v>0</v>
      </c>
      <c r="D2778" t="s">
        <v>14</v>
      </c>
      <c r="E2778">
        <f>IF(D2778="Yes",1,0)</f>
        <v>0</v>
      </c>
      <c r="F2778" t="s">
        <v>14</v>
      </c>
      <c r="G2778">
        <f>IF(Table1[[#This Row],[Dependents]]="Yes",1,0)</f>
        <v>0</v>
      </c>
      <c r="H2778">
        <v>2</v>
      </c>
      <c r="I2778" t="s">
        <v>13</v>
      </c>
      <c r="J2778" t="s">
        <v>15</v>
      </c>
      <c r="K2778" t="s">
        <v>16</v>
      </c>
      <c r="L2778" t="s">
        <v>14</v>
      </c>
      <c r="M2778" t="s">
        <v>27</v>
      </c>
      <c r="N2778">
        <v>49.2</v>
      </c>
      <c r="O2778">
        <v>103.7</v>
      </c>
      <c r="P2778" t="s">
        <v>14</v>
      </c>
    </row>
    <row r="2779" spans="1:16" x14ac:dyDescent="0.25">
      <c r="A2779" t="s">
        <v>2801</v>
      </c>
      <c r="B2779" t="s">
        <v>12</v>
      </c>
      <c r="C2779">
        <v>0</v>
      </c>
      <c r="D2779" t="s">
        <v>13</v>
      </c>
      <c r="E2779">
        <f>IF(D2779="Yes",1,0)</f>
        <v>1</v>
      </c>
      <c r="F2779" t="s">
        <v>13</v>
      </c>
      <c r="G2779">
        <f>IF(Table1[[#This Row],[Dependents]]="Yes",1,0)</f>
        <v>1</v>
      </c>
      <c r="H2779">
        <v>46</v>
      </c>
      <c r="I2779" t="s">
        <v>13</v>
      </c>
      <c r="J2779" t="s">
        <v>14</v>
      </c>
      <c r="K2779" t="s">
        <v>30</v>
      </c>
      <c r="L2779" t="s">
        <v>13</v>
      </c>
      <c r="M2779" t="s">
        <v>27</v>
      </c>
      <c r="N2779">
        <v>19.25</v>
      </c>
      <c r="O2779">
        <v>864.2</v>
      </c>
      <c r="P2779" t="s">
        <v>14</v>
      </c>
    </row>
    <row r="2780" spans="1:16" x14ac:dyDescent="0.25">
      <c r="A2780" t="s">
        <v>3756</v>
      </c>
      <c r="B2780" t="s">
        <v>19</v>
      </c>
      <c r="C2780">
        <v>0</v>
      </c>
      <c r="D2780" t="s">
        <v>13</v>
      </c>
      <c r="E2780">
        <f>IF(D2780="Yes",1,0)</f>
        <v>1</v>
      </c>
      <c r="F2780" t="s">
        <v>13</v>
      </c>
      <c r="G2780">
        <f>IF(Table1[[#This Row],[Dependents]]="Yes",1,0)</f>
        <v>1</v>
      </c>
      <c r="H2780">
        <v>68</v>
      </c>
      <c r="I2780" t="s">
        <v>13</v>
      </c>
      <c r="J2780" t="s">
        <v>23</v>
      </c>
      <c r="K2780" t="s">
        <v>20</v>
      </c>
      <c r="L2780" t="s">
        <v>14</v>
      </c>
      <c r="M2780" t="s">
        <v>25</v>
      </c>
      <c r="N2780">
        <v>105.75</v>
      </c>
      <c r="O2780">
        <v>7322.5</v>
      </c>
      <c r="P2780" t="s">
        <v>14</v>
      </c>
    </row>
    <row r="2781" spans="1:16" x14ac:dyDescent="0.25">
      <c r="A2781" t="s">
        <v>3758</v>
      </c>
      <c r="B2781" t="s">
        <v>19</v>
      </c>
      <c r="C2781">
        <v>0</v>
      </c>
      <c r="D2781" t="s">
        <v>14</v>
      </c>
      <c r="E2781">
        <f>IF(D2781="Yes",1,0)</f>
        <v>0</v>
      </c>
      <c r="F2781" t="s">
        <v>14</v>
      </c>
      <c r="G2781">
        <f>IF(Table1[[#This Row],[Dependents]]="Yes",1,0)</f>
        <v>0</v>
      </c>
      <c r="H2781">
        <v>55</v>
      </c>
      <c r="I2781" t="s">
        <v>13</v>
      </c>
      <c r="J2781" t="s">
        <v>15</v>
      </c>
      <c r="K2781" t="s">
        <v>20</v>
      </c>
      <c r="L2781" t="s">
        <v>13</v>
      </c>
      <c r="M2781" t="s">
        <v>17</v>
      </c>
      <c r="N2781">
        <v>64.2</v>
      </c>
      <c r="O2781">
        <v>3627.3</v>
      </c>
      <c r="P2781" t="s">
        <v>14</v>
      </c>
    </row>
    <row r="2782" spans="1:16" x14ac:dyDescent="0.25">
      <c r="A2782" t="s">
        <v>2804</v>
      </c>
      <c r="B2782" t="s">
        <v>12</v>
      </c>
      <c r="C2782">
        <v>0</v>
      </c>
      <c r="D2782" t="s">
        <v>13</v>
      </c>
      <c r="E2782">
        <f>IF(D2782="Yes",1,0)</f>
        <v>1</v>
      </c>
      <c r="F2782" t="s">
        <v>14</v>
      </c>
      <c r="G2782">
        <f>IF(Table1[[#This Row],[Dependents]]="Yes",1,0)</f>
        <v>0</v>
      </c>
      <c r="H2782">
        <v>50</v>
      </c>
      <c r="I2782" t="s">
        <v>13</v>
      </c>
      <c r="J2782" t="s">
        <v>23</v>
      </c>
      <c r="K2782" t="s">
        <v>16</v>
      </c>
      <c r="L2782" t="s">
        <v>13</v>
      </c>
      <c r="M2782" t="s">
        <v>21</v>
      </c>
      <c r="N2782">
        <v>109.65</v>
      </c>
      <c r="O2782">
        <v>5405.8</v>
      </c>
      <c r="P2782" t="s">
        <v>14</v>
      </c>
    </row>
    <row r="2783" spans="1:16" x14ac:dyDescent="0.25">
      <c r="A2783" t="s">
        <v>3764</v>
      </c>
      <c r="B2783" t="s">
        <v>19</v>
      </c>
      <c r="C2783">
        <v>0</v>
      </c>
      <c r="D2783" t="s">
        <v>14</v>
      </c>
      <c r="E2783">
        <f>IF(D2783="Yes",1,0)</f>
        <v>0</v>
      </c>
      <c r="F2783" t="s">
        <v>13</v>
      </c>
      <c r="G2783">
        <f>IF(Table1[[#This Row],[Dependents]]="Yes",1,0)</f>
        <v>1</v>
      </c>
      <c r="H2783">
        <v>72</v>
      </c>
      <c r="I2783" t="s">
        <v>14</v>
      </c>
      <c r="J2783" t="s">
        <v>15</v>
      </c>
      <c r="K2783" t="s">
        <v>30</v>
      </c>
      <c r="L2783" t="s">
        <v>14</v>
      </c>
      <c r="M2783" t="s">
        <v>25</v>
      </c>
      <c r="N2783">
        <v>67.2</v>
      </c>
      <c r="O2783">
        <v>4671.7</v>
      </c>
      <c r="P2783" t="s">
        <v>14</v>
      </c>
    </row>
    <row r="2784" spans="1:16" x14ac:dyDescent="0.25">
      <c r="A2784" t="s">
        <v>3765</v>
      </c>
      <c r="B2784" t="s">
        <v>19</v>
      </c>
      <c r="C2784">
        <v>0</v>
      </c>
      <c r="D2784" t="s">
        <v>14</v>
      </c>
      <c r="E2784">
        <f>IF(D2784="Yes",1,0)</f>
        <v>0</v>
      </c>
      <c r="F2784" t="s">
        <v>14</v>
      </c>
      <c r="G2784">
        <f>IF(Table1[[#This Row],[Dependents]]="Yes",1,0)</f>
        <v>0</v>
      </c>
      <c r="H2784">
        <v>12</v>
      </c>
      <c r="I2784" t="s">
        <v>13</v>
      </c>
      <c r="J2784" t="s">
        <v>23</v>
      </c>
      <c r="K2784" t="s">
        <v>16</v>
      </c>
      <c r="L2784" t="s">
        <v>14</v>
      </c>
      <c r="M2784" t="s">
        <v>17</v>
      </c>
      <c r="N2784">
        <v>94.55</v>
      </c>
      <c r="O2784">
        <v>1173.55</v>
      </c>
      <c r="P2784" t="s">
        <v>14</v>
      </c>
    </row>
    <row r="2785" spans="1:16" x14ac:dyDescent="0.25">
      <c r="A2785" t="s">
        <v>2807</v>
      </c>
      <c r="B2785" t="s">
        <v>12</v>
      </c>
      <c r="C2785">
        <v>0</v>
      </c>
      <c r="D2785" t="s">
        <v>14</v>
      </c>
      <c r="E2785">
        <f>IF(D2785="Yes",1,0)</f>
        <v>0</v>
      </c>
      <c r="F2785" t="s">
        <v>14</v>
      </c>
      <c r="G2785">
        <f>IF(Table1[[#This Row],[Dependents]]="Yes",1,0)</f>
        <v>0</v>
      </c>
      <c r="H2785">
        <v>54</v>
      </c>
      <c r="I2785" t="s">
        <v>13</v>
      </c>
      <c r="J2785" t="s">
        <v>23</v>
      </c>
      <c r="K2785" t="s">
        <v>20</v>
      </c>
      <c r="L2785" t="s">
        <v>13</v>
      </c>
      <c r="M2785" t="s">
        <v>21</v>
      </c>
      <c r="N2785">
        <v>94.75</v>
      </c>
      <c r="O2785">
        <v>5121.75</v>
      </c>
      <c r="P2785" t="s">
        <v>14</v>
      </c>
    </row>
    <row r="2786" spans="1:16" x14ac:dyDescent="0.25">
      <c r="A2786" t="s">
        <v>3767</v>
      </c>
      <c r="B2786" t="s">
        <v>19</v>
      </c>
      <c r="C2786">
        <v>1</v>
      </c>
      <c r="D2786" t="s">
        <v>13</v>
      </c>
      <c r="E2786">
        <f>IF(D2786="Yes",1,0)</f>
        <v>1</v>
      </c>
      <c r="F2786" t="s">
        <v>14</v>
      </c>
      <c r="G2786">
        <f>IF(Table1[[#This Row],[Dependents]]="Yes",1,0)</f>
        <v>0</v>
      </c>
      <c r="H2786">
        <v>71</v>
      </c>
      <c r="I2786" t="s">
        <v>13</v>
      </c>
      <c r="J2786" t="s">
        <v>23</v>
      </c>
      <c r="K2786" t="s">
        <v>16</v>
      </c>
      <c r="L2786" t="s">
        <v>13</v>
      </c>
      <c r="M2786" t="s">
        <v>17</v>
      </c>
      <c r="N2786">
        <v>107.5</v>
      </c>
      <c r="O2786">
        <v>7713.55</v>
      </c>
      <c r="P2786" t="s">
        <v>14</v>
      </c>
    </row>
    <row r="2787" spans="1:16" x14ac:dyDescent="0.25">
      <c r="A2787" t="s">
        <v>3768</v>
      </c>
      <c r="B2787" t="s">
        <v>19</v>
      </c>
      <c r="C2787">
        <v>1</v>
      </c>
      <c r="D2787" t="s">
        <v>14</v>
      </c>
      <c r="E2787">
        <f>IF(D2787="Yes",1,0)</f>
        <v>0</v>
      </c>
      <c r="F2787" t="s">
        <v>14</v>
      </c>
      <c r="G2787">
        <f>IF(Table1[[#This Row],[Dependents]]="Yes",1,0)</f>
        <v>0</v>
      </c>
      <c r="H2787">
        <v>35</v>
      </c>
      <c r="I2787" t="s">
        <v>13</v>
      </c>
      <c r="J2787" t="s">
        <v>15</v>
      </c>
      <c r="K2787" t="s">
        <v>20</v>
      </c>
      <c r="L2787" t="s">
        <v>13</v>
      </c>
      <c r="M2787" t="s">
        <v>17</v>
      </c>
      <c r="N2787">
        <v>73</v>
      </c>
      <c r="O2787">
        <v>2471.25</v>
      </c>
      <c r="P2787" t="s">
        <v>14</v>
      </c>
    </row>
    <row r="2788" spans="1:16" x14ac:dyDescent="0.25">
      <c r="A2788" t="s">
        <v>2810</v>
      </c>
      <c r="B2788" t="s">
        <v>12</v>
      </c>
      <c r="C2788">
        <v>0</v>
      </c>
      <c r="D2788" t="s">
        <v>14</v>
      </c>
      <c r="E2788">
        <f>IF(D2788="Yes",1,0)</f>
        <v>0</v>
      </c>
      <c r="F2788" t="s">
        <v>13</v>
      </c>
      <c r="G2788">
        <f>IF(Table1[[#This Row],[Dependents]]="Yes",1,0)</f>
        <v>1</v>
      </c>
      <c r="H2788">
        <v>1</v>
      </c>
      <c r="I2788" t="s">
        <v>13</v>
      </c>
      <c r="J2788" t="s">
        <v>14</v>
      </c>
      <c r="K2788" t="s">
        <v>16</v>
      </c>
      <c r="L2788" t="s">
        <v>14</v>
      </c>
      <c r="M2788" t="s">
        <v>27</v>
      </c>
      <c r="N2788">
        <v>24</v>
      </c>
      <c r="O2788">
        <v>24</v>
      </c>
      <c r="P2788" t="s">
        <v>14</v>
      </c>
    </row>
    <row r="2789" spans="1:16" x14ac:dyDescent="0.25">
      <c r="A2789" t="s">
        <v>2811</v>
      </c>
      <c r="B2789" t="s">
        <v>12</v>
      </c>
      <c r="C2789">
        <v>0</v>
      </c>
      <c r="D2789" t="s">
        <v>13</v>
      </c>
      <c r="E2789">
        <f>IF(D2789="Yes",1,0)</f>
        <v>1</v>
      </c>
      <c r="F2789" t="s">
        <v>13</v>
      </c>
      <c r="G2789">
        <f>IF(Table1[[#This Row],[Dependents]]="Yes",1,0)</f>
        <v>1</v>
      </c>
      <c r="H2789">
        <v>19</v>
      </c>
      <c r="I2789" t="s">
        <v>13</v>
      </c>
      <c r="J2789" t="s">
        <v>14</v>
      </c>
      <c r="K2789" t="s">
        <v>30</v>
      </c>
      <c r="L2789" t="s">
        <v>14</v>
      </c>
      <c r="M2789" t="s">
        <v>27</v>
      </c>
      <c r="N2789">
        <v>25.6</v>
      </c>
      <c r="O2789">
        <v>485.9</v>
      </c>
      <c r="P2789" t="s">
        <v>14</v>
      </c>
    </row>
    <row r="2790" spans="1:16" x14ac:dyDescent="0.25">
      <c r="A2790" t="s">
        <v>2812</v>
      </c>
      <c r="B2790" t="s">
        <v>12</v>
      </c>
      <c r="C2790">
        <v>0</v>
      </c>
      <c r="D2790" t="s">
        <v>13</v>
      </c>
      <c r="E2790">
        <f>IF(D2790="Yes",1,0)</f>
        <v>1</v>
      </c>
      <c r="F2790" t="s">
        <v>14</v>
      </c>
      <c r="G2790">
        <f>IF(Table1[[#This Row],[Dependents]]="Yes",1,0)</f>
        <v>0</v>
      </c>
      <c r="H2790">
        <v>26</v>
      </c>
      <c r="I2790" t="s">
        <v>13</v>
      </c>
      <c r="J2790" t="s">
        <v>15</v>
      </c>
      <c r="K2790" t="s">
        <v>30</v>
      </c>
      <c r="L2790" t="s">
        <v>13</v>
      </c>
      <c r="M2790" t="s">
        <v>25</v>
      </c>
      <c r="N2790">
        <v>73.5</v>
      </c>
      <c r="O2790">
        <v>1905.7</v>
      </c>
      <c r="P2790" t="s">
        <v>14</v>
      </c>
    </row>
    <row r="2791" spans="1:16" x14ac:dyDescent="0.25">
      <c r="A2791" t="s">
        <v>2813</v>
      </c>
      <c r="B2791" t="s">
        <v>12</v>
      </c>
      <c r="C2791">
        <v>0</v>
      </c>
      <c r="D2791" t="s">
        <v>13</v>
      </c>
      <c r="E2791">
        <f>IF(D2791="Yes",1,0)</f>
        <v>1</v>
      </c>
      <c r="F2791" t="s">
        <v>13</v>
      </c>
      <c r="G2791">
        <f>IF(Table1[[#This Row],[Dependents]]="Yes",1,0)</f>
        <v>1</v>
      </c>
      <c r="H2791">
        <v>21</v>
      </c>
      <c r="I2791" t="s">
        <v>13</v>
      </c>
      <c r="J2791" t="s">
        <v>23</v>
      </c>
      <c r="K2791" t="s">
        <v>16</v>
      </c>
      <c r="L2791" t="s">
        <v>13</v>
      </c>
      <c r="M2791" t="s">
        <v>21</v>
      </c>
      <c r="N2791">
        <v>74.05</v>
      </c>
      <c r="O2791">
        <v>1565.7</v>
      </c>
      <c r="P2791" t="s">
        <v>13</v>
      </c>
    </row>
    <row r="2792" spans="1:16" x14ac:dyDescent="0.25">
      <c r="A2792" t="s">
        <v>3769</v>
      </c>
      <c r="B2792" t="s">
        <v>19</v>
      </c>
      <c r="C2792">
        <v>0</v>
      </c>
      <c r="D2792" t="s">
        <v>13</v>
      </c>
      <c r="E2792">
        <f>IF(D2792="Yes",1,0)</f>
        <v>1</v>
      </c>
      <c r="F2792" t="s">
        <v>13</v>
      </c>
      <c r="G2792">
        <f>IF(Table1[[#This Row],[Dependents]]="Yes",1,0)</f>
        <v>1</v>
      </c>
      <c r="H2792">
        <v>70</v>
      </c>
      <c r="I2792" t="s">
        <v>13</v>
      </c>
      <c r="J2792" t="s">
        <v>23</v>
      </c>
      <c r="K2792" t="s">
        <v>30</v>
      </c>
      <c r="L2792" t="s">
        <v>14</v>
      </c>
      <c r="M2792" t="s">
        <v>25</v>
      </c>
      <c r="N2792">
        <v>114.75</v>
      </c>
      <c r="O2792">
        <v>7842.3</v>
      </c>
      <c r="P2792" t="s">
        <v>14</v>
      </c>
    </row>
    <row r="2793" spans="1:16" x14ac:dyDescent="0.25">
      <c r="A2793" t="s">
        <v>2815</v>
      </c>
      <c r="B2793" t="s">
        <v>12</v>
      </c>
      <c r="C2793">
        <v>0</v>
      </c>
      <c r="D2793" t="s">
        <v>13</v>
      </c>
      <c r="E2793">
        <f>IF(D2793="Yes",1,0)</f>
        <v>1</v>
      </c>
      <c r="F2793" t="s">
        <v>14</v>
      </c>
      <c r="G2793">
        <f>IF(Table1[[#This Row],[Dependents]]="Yes",1,0)</f>
        <v>0</v>
      </c>
      <c r="H2793">
        <v>68</v>
      </c>
      <c r="I2793" t="s">
        <v>14</v>
      </c>
      <c r="J2793" t="s">
        <v>15</v>
      </c>
      <c r="K2793" t="s">
        <v>20</v>
      </c>
      <c r="L2793" t="s">
        <v>13</v>
      </c>
      <c r="M2793" t="s">
        <v>17</v>
      </c>
      <c r="N2793">
        <v>54.4</v>
      </c>
      <c r="O2793">
        <v>3723.65</v>
      </c>
      <c r="P2793" t="s">
        <v>14</v>
      </c>
    </row>
    <row r="2794" spans="1:16" x14ac:dyDescent="0.25">
      <c r="A2794" t="s">
        <v>2816</v>
      </c>
      <c r="B2794" t="s">
        <v>12</v>
      </c>
      <c r="C2794">
        <v>0</v>
      </c>
      <c r="D2794" t="s">
        <v>14</v>
      </c>
      <c r="E2794">
        <f>IF(D2794="Yes",1,0)</f>
        <v>0</v>
      </c>
      <c r="F2794" t="s">
        <v>14</v>
      </c>
      <c r="G2794">
        <f>IF(Table1[[#This Row],[Dependents]]="Yes",1,0)</f>
        <v>0</v>
      </c>
      <c r="H2794">
        <v>9</v>
      </c>
      <c r="I2794" t="s">
        <v>13</v>
      </c>
      <c r="J2794" t="s">
        <v>15</v>
      </c>
      <c r="K2794" t="s">
        <v>16</v>
      </c>
      <c r="L2794" t="s">
        <v>13</v>
      </c>
      <c r="M2794" t="s">
        <v>17</v>
      </c>
      <c r="N2794">
        <v>43.75</v>
      </c>
      <c r="O2794">
        <v>405.7</v>
      </c>
      <c r="P2794" t="s">
        <v>14</v>
      </c>
    </row>
    <row r="2795" spans="1:16" x14ac:dyDescent="0.25">
      <c r="A2795" t="s">
        <v>3772</v>
      </c>
      <c r="B2795" t="s">
        <v>19</v>
      </c>
      <c r="C2795">
        <v>1</v>
      </c>
      <c r="D2795" t="s">
        <v>13</v>
      </c>
      <c r="E2795">
        <f>IF(D2795="Yes",1,0)</f>
        <v>1</v>
      </c>
      <c r="F2795" t="s">
        <v>14</v>
      </c>
      <c r="G2795">
        <f>IF(Table1[[#This Row],[Dependents]]="Yes",1,0)</f>
        <v>0</v>
      </c>
      <c r="H2795">
        <v>54</v>
      </c>
      <c r="I2795" t="s">
        <v>13</v>
      </c>
      <c r="J2795" t="s">
        <v>23</v>
      </c>
      <c r="K2795" t="s">
        <v>30</v>
      </c>
      <c r="L2795" t="s">
        <v>13</v>
      </c>
      <c r="M2795" t="s">
        <v>17</v>
      </c>
      <c r="N2795">
        <v>110.45</v>
      </c>
      <c r="O2795">
        <v>6077.75</v>
      </c>
      <c r="P2795" t="s">
        <v>14</v>
      </c>
    </row>
    <row r="2796" spans="1:16" x14ac:dyDescent="0.25">
      <c r="A2796" t="s">
        <v>3773</v>
      </c>
      <c r="B2796" t="s">
        <v>19</v>
      </c>
      <c r="C2796">
        <v>1</v>
      </c>
      <c r="D2796" t="s">
        <v>14</v>
      </c>
      <c r="E2796">
        <f>IF(D2796="Yes",1,0)</f>
        <v>0</v>
      </c>
      <c r="F2796" t="s">
        <v>14</v>
      </c>
      <c r="G2796">
        <f>IF(Table1[[#This Row],[Dependents]]="Yes",1,0)</f>
        <v>0</v>
      </c>
      <c r="H2796">
        <v>55</v>
      </c>
      <c r="I2796" t="s">
        <v>14</v>
      </c>
      <c r="J2796" t="s">
        <v>15</v>
      </c>
      <c r="K2796" t="s">
        <v>16</v>
      </c>
      <c r="L2796" t="s">
        <v>13</v>
      </c>
      <c r="M2796" t="s">
        <v>17</v>
      </c>
      <c r="N2796">
        <v>44.85</v>
      </c>
      <c r="O2796">
        <v>2479.0500000000002</v>
      </c>
      <c r="P2796" t="s">
        <v>14</v>
      </c>
    </row>
    <row r="2797" spans="1:16" x14ac:dyDescent="0.25">
      <c r="A2797" t="s">
        <v>3774</v>
      </c>
      <c r="B2797" t="s">
        <v>19</v>
      </c>
      <c r="C2797">
        <v>1</v>
      </c>
      <c r="D2797" t="s">
        <v>13</v>
      </c>
      <c r="E2797">
        <f>IF(D2797="Yes",1,0)</f>
        <v>1</v>
      </c>
      <c r="F2797" t="s">
        <v>14</v>
      </c>
      <c r="G2797">
        <f>IF(Table1[[#This Row],[Dependents]]="Yes",1,0)</f>
        <v>0</v>
      </c>
      <c r="H2797">
        <v>69</v>
      </c>
      <c r="I2797" t="s">
        <v>14</v>
      </c>
      <c r="J2797" t="s">
        <v>15</v>
      </c>
      <c r="K2797" t="s">
        <v>20</v>
      </c>
      <c r="L2797" t="s">
        <v>13</v>
      </c>
      <c r="M2797" t="s">
        <v>25</v>
      </c>
      <c r="N2797">
        <v>29.8</v>
      </c>
      <c r="O2797">
        <v>2134.3000000000002</v>
      </c>
      <c r="P2797" t="s">
        <v>14</v>
      </c>
    </row>
    <row r="2798" spans="1:16" x14ac:dyDescent="0.25">
      <c r="A2798" t="s">
        <v>2820</v>
      </c>
      <c r="B2798" t="s">
        <v>12</v>
      </c>
      <c r="C2798">
        <v>0</v>
      </c>
      <c r="D2798" t="s">
        <v>14</v>
      </c>
      <c r="E2798">
        <f>IF(D2798="Yes",1,0)</f>
        <v>0</v>
      </c>
      <c r="F2798" t="s">
        <v>14</v>
      </c>
      <c r="G2798">
        <f>IF(Table1[[#This Row],[Dependents]]="Yes",1,0)</f>
        <v>0</v>
      </c>
      <c r="H2798">
        <v>12</v>
      </c>
      <c r="I2798" t="s">
        <v>13</v>
      </c>
      <c r="J2798" t="s">
        <v>23</v>
      </c>
      <c r="K2798" t="s">
        <v>16</v>
      </c>
      <c r="L2798" t="s">
        <v>13</v>
      </c>
      <c r="M2798" t="s">
        <v>17</v>
      </c>
      <c r="N2798">
        <v>79.8</v>
      </c>
      <c r="O2798">
        <v>1001.2</v>
      </c>
      <c r="P2798" t="s">
        <v>14</v>
      </c>
    </row>
    <row r="2799" spans="1:16" x14ac:dyDescent="0.25">
      <c r="A2799" t="s">
        <v>2821</v>
      </c>
      <c r="B2799" t="s">
        <v>12</v>
      </c>
      <c r="C2799">
        <v>0</v>
      </c>
      <c r="D2799" t="s">
        <v>13</v>
      </c>
      <c r="E2799">
        <f>IF(D2799="Yes",1,0)</f>
        <v>1</v>
      </c>
      <c r="F2799" t="s">
        <v>14</v>
      </c>
      <c r="G2799">
        <f>IF(Table1[[#This Row],[Dependents]]="Yes",1,0)</f>
        <v>0</v>
      </c>
      <c r="H2799">
        <v>18</v>
      </c>
      <c r="I2799" t="s">
        <v>13</v>
      </c>
      <c r="J2799" t="s">
        <v>23</v>
      </c>
      <c r="K2799" t="s">
        <v>16</v>
      </c>
      <c r="L2799" t="s">
        <v>13</v>
      </c>
      <c r="M2799" t="s">
        <v>17</v>
      </c>
      <c r="N2799">
        <v>88.85</v>
      </c>
      <c r="O2799">
        <v>1594.75</v>
      </c>
      <c r="P2799" t="s">
        <v>14</v>
      </c>
    </row>
    <row r="2800" spans="1:16" x14ac:dyDescent="0.25">
      <c r="A2800" t="s">
        <v>2822</v>
      </c>
      <c r="B2800" t="s">
        <v>12</v>
      </c>
      <c r="C2800">
        <v>1</v>
      </c>
      <c r="D2800" t="s">
        <v>13</v>
      </c>
      <c r="E2800">
        <f>IF(D2800="Yes",1,0)</f>
        <v>1</v>
      </c>
      <c r="F2800" t="s">
        <v>14</v>
      </c>
      <c r="G2800">
        <f>IF(Table1[[#This Row],[Dependents]]="Yes",1,0)</f>
        <v>0</v>
      </c>
      <c r="H2800">
        <v>72</v>
      </c>
      <c r="I2800" t="s">
        <v>13</v>
      </c>
      <c r="J2800" t="s">
        <v>23</v>
      </c>
      <c r="K2800" t="s">
        <v>20</v>
      </c>
      <c r="L2800" t="s">
        <v>13</v>
      </c>
      <c r="M2800" t="s">
        <v>21</v>
      </c>
      <c r="N2800">
        <v>106.85</v>
      </c>
      <c r="O2800">
        <v>7677.4</v>
      </c>
      <c r="P2800" t="s">
        <v>14</v>
      </c>
    </row>
    <row r="2801" spans="1:16" x14ac:dyDescent="0.25">
      <c r="A2801" t="s">
        <v>2823</v>
      </c>
      <c r="B2801" t="s">
        <v>12</v>
      </c>
      <c r="C2801">
        <v>0</v>
      </c>
      <c r="D2801" t="s">
        <v>14</v>
      </c>
      <c r="E2801">
        <f>IF(D2801="Yes",1,0)</f>
        <v>0</v>
      </c>
      <c r="F2801" t="s">
        <v>14</v>
      </c>
      <c r="G2801">
        <f>IF(Table1[[#This Row],[Dependents]]="Yes",1,0)</f>
        <v>0</v>
      </c>
      <c r="H2801">
        <v>1</v>
      </c>
      <c r="I2801" t="s">
        <v>13</v>
      </c>
      <c r="J2801" t="s">
        <v>23</v>
      </c>
      <c r="K2801" t="s">
        <v>16</v>
      </c>
      <c r="L2801" t="s">
        <v>14</v>
      </c>
      <c r="M2801" t="s">
        <v>25</v>
      </c>
      <c r="N2801">
        <v>80.150000000000006</v>
      </c>
      <c r="O2801">
        <v>80.150000000000006</v>
      </c>
      <c r="P2801" t="s">
        <v>13</v>
      </c>
    </row>
    <row r="2802" spans="1:16" x14ac:dyDescent="0.25">
      <c r="A2802" t="s">
        <v>3775</v>
      </c>
      <c r="B2802" t="s">
        <v>19</v>
      </c>
      <c r="C2802">
        <v>0</v>
      </c>
      <c r="D2802" t="s">
        <v>13</v>
      </c>
      <c r="E2802">
        <f>IF(D2802="Yes",1,0)</f>
        <v>1</v>
      </c>
      <c r="F2802" t="s">
        <v>13</v>
      </c>
      <c r="G2802">
        <f>IF(Table1[[#This Row],[Dependents]]="Yes",1,0)</f>
        <v>1</v>
      </c>
      <c r="H2802">
        <v>37</v>
      </c>
      <c r="I2802" t="s">
        <v>13</v>
      </c>
      <c r="J2802" t="s">
        <v>15</v>
      </c>
      <c r="K2802" t="s">
        <v>20</v>
      </c>
      <c r="L2802" t="s">
        <v>13</v>
      </c>
      <c r="M2802" t="s">
        <v>27</v>
      </c>
      <c r="N2802">
        <v>58.75</v>
      </c>
      <c r="O2802">
        <v>2203.1</v>
      </c>
      <c r="P2802" t="s">
        <v>14</v>
      </c>
    </row>
    <row r="2803" spans="1:16" x14ac:dyDescent="0.25">
      <c r="A2803" t="s">
        <v>2825</v>
      </c>
      <c r="B2803" t="s">
        <v>12</v>
      </c>
      <c r="C2803">
        <v>0</v>
      </c>
      <c r="D2803" t="s">
        <v>13</v>
      </c>
      <c r="E2803">
        <f>IF(D2803="Yes",1,0)</f>
        <v>1</v>
      </c>
      <c r="F2803" t="s">
        <v>14</v>
      </c>
      <c r="G2803">
        <f>IF(Table1[[#This Row],[Dependents]]="Yes",1,0)</f>
        <v>0</v>
      </c>
      <c r="H2803">
        <v>72</v>
      </c>
      <c r="I2803" t="s">
        <v>13</v>
      </c>
      <c r="J2803" t="s">
        <v>23</v>
      </c>
      <c r="K2803" t="s">
        <v>20</v>
      </c>
      <c r="L2803" t="s">
        <v>13</v>
      </c>
      <c r="M2803" t="s">
        <v>17</v>
      </c>
      <c r="N2803">
        <v>109.25</v>
      </c>
      <c r="O2803">
        <v>8109.8</v>
      </c>
      <c r="P2803" t="s">
        <v>13</v>
      </c>
    </row>
    <row r="2804" spans="1:16" x14ac:dyDescent="0.25">
      <c r="A2804" t="s">
        <v>3776</v>
      </c>
      <c r="B2804" t="s">
        <v>19</v>
      </c>
      <c r="C2804">
        <v>0</v>
      </c>
      <c r="D2804" t="s">
        <v>13</v>
      </c>
      <c r="E2804">
        <f>IF(D2804="Yes",1,0)</f>
        <v>1</v>
      </c>
      <c r="F2804" t="s">
        <v>13</v>
      </c>
      <c r="G2804">
        <f>IF(Table1[[#This Row],[Dependents]]="Yes",1,0)</f>
        <v>1</v>
      </c>
      <c r="H2804">
        <v>69</v>
      </c>
      <c r="I2804" t="s">
        <v>13</v>
      </c>
      <c r="J2804" t="s">
        <v>15</v>
      </c>
      <c r="K2804" t="s">
        <v>30</v>
      </c>
      <c r="L2804" t="s">
        <v>14</v>
      </c>
      <c r="M2804" t="s">
        <v>21</v>
      </c>
      <c r="N2804">
        <v>86.9</v>
      </c>
      <c r="O2804">
        <v>6194.1</v>
      </c>
      <c r="P2804" t="s">
        <v>14</v>
      </c>
    </row>
    <row r="2805" spans="1:16" x14ac:dyDescent="0.25">
      <c r="A2805" t="s">
        <v>2827</v>
      </c>
      <c r="B2805" t="s">
        <v>12</v>
      </c>
      <c r="C2805">
        <v>0</v>
      </c>
      <c r="D2805" t="s">
        <v>14</v>
      </c>
      <c r="E2805">
        <f>IF(D2805="Yes",1,0)</f>
        <v>0</v>
      </c>
      <c r="F2805" t="s">
        <v>14</v>
      </c>
      <c r="G2805">
        <f>IF(Table1[[#This Row],[Dependents]]="Yes",1,0)</f>
        <v>0</v>
      </c>
      <c r="H2805">
        <v>48</v>
      </c>
      <c r="I2805" t="s">
        <v>13</v>
      </c>
      <c r="J2805" t="s">
        <v>14</v>
      </c>
      <c r="K2805" t="s">
        <v>20</v>
      </c>
      <c r="L2805" t="s">
        <v>14</v>
      </c>
      <c r="M2805" t="s">
        <v>25</v>
      </c>
      <c r="N2805">
        <v>25.05</v>
      </c>
      <c r="O2805">
        <v>1171.5</v>
      </c>
      <c r="P2805" t="s">
        <v>14</v>
      </c>
    </row>
    <row r="2806" spans="1:16" x14ac:dyDescent="0.25">
      <c r="A2806" t="s">
        <v>2828</v>
      </c>
      <c r="B2806" t="s">
        <v>12</v>
      </c>
      <c r="C2806">
        <v>1</v>
      </c>
      <c r="D2806" t="s">
        <v>13</v>
      </c>
      <c r="E2806">
        <f>IF(D2806="Yes",1,0)</f>
        <v>1</v>
      </c>
      <c r="F2806" t="s">
        <v>14</v>
      </c>
      <c r="G2806">
        <f>IF(Table1[[#This Row],[Dependents]]="Yes",1,0)</f>
        <v>0</v>
      </c>
      <c r="H2806">
        <v>52</v>
      </c>
      <c r="I2806" t="s">
        <v>13</v>
      </c>
      <c r="J2806" t="s">
        <v>23</v>
      </c>
      <c r="K2806" t="s">
        <v>16</v>
      </c>
      <c r="L2806" t="s">
        <v>13</v>
      </c>
      <c r="M2806" t="s">
        <v>17</v>
      </c>
      <c r="N2806">
        <v>109.1</v>
      </c>
      <c r="O2806">
        <v>5647.95</v>
      </c>
      <c r="P2806" t="s">
        <v>14</v>
      </c>
    </row>
    <row r="2807" spans="1:16" x14ac:dyDescent="0.25">
      <c r="A2807" t="s">
        <v>2829</v>
      </c>
      <c r="B2807" t="s">
        <v>12</v>
      </c>
      <c r="C2807">
        <v>0</v>
      </c>
      <c r="D2807" t="s">
        <v>13</v>
      </c>
      <c r="E2807">
        <f>IF(D2807="Yes",1,0)</f>
        <v>1</v>
      </c>
      <c r="F2807" t="s">
        <v>13</v>
      </c>
      <c r="G2807">
        <f>IF(Table1[[#This Row],[Dependents]]="Yes",1,0)</f>
        <v>1</v>
      </c>
      <c r="H2807">
        <v>35</v>
      </c>
      <c r="I2807" t="s">
        <v>13</v>
      </c>
      <c r="J2807" t="s">
        <v>14</v>
      </c>
      <c r="K2807" t="s">
        <v>20</v>
      </c>
      <c r="L2807" t="s">
        <v>14</v>
      </c>
      <c r="M2807" t="s">
        <v>27</v>
      </c>
      <c r="N2807">
        <v>19.649999999999999</v>
      </c>
      <c r="O2807">
        <v>708.8</v>
      </c>
      <c r="P2807" t="s">
        <v>14</v>
      </c>
    </row>
    <row r="2808" spans="1:16" x14ac:dyDescent="0.25">
      <c r="A2808" t="s">
        <v>3777</v>
      </c>
      <c r="B2808" t="s">
        <v>19</v>
      </c>
      <c r="C2808">
        <v>0</v>
      </c>
      <c r="D2808" t="s">
        <v>14</v>
      </c>
      <c r="E2808">
        <f>IF(D2808="Yes",1,0)</f>
        <v>0</v>
      </c>
      <c r="F2808" t="s">
        <v>14</v>
      </c>
      <c r="G2808">
        <f>IF(Table1[[#This Row],[Dependents]]="Yes",1,0)</f>
        <v>0</v>
      </c>
      <c r="H2808">
        <v>10</v>
      </c>
      <c r="I2808" t="s">
        <v>13</v>
      </c>
      <c r="J2808" t="s">
        <v>15</v>
      </c>
      <c r="K2808" t="s">
        <v>16</v>
      </c>
      <c r="L2808" t="s">
        <v>13</v>
      </c>
      <c r="M2808" t="s">
        <v>27</v>
      </c>
      <c r="N2808">
        <v>59.65</v>
      </c>
      <c r="O2808">
        <v>638.95000000000005</v>
      </c>
      <c r="P2808" t="s">
        <v>14</v>
      </c>
    </row>
    <row r="2809" spans="1:16" x14ac:dyDescent="0.25">
      <c r="A2809" t="s">
        <v>2831</v>
      </c>
      <c r="B2809" t="s">
        <v>12</v>
      </c>
      <c r="C2809">
        <v>0</v>
      </c>
      <c r="D2809" t="s">
        <v>14</v>
      </c>
      <c r="E2809">
        <f>IF(D2809="Yes",1,0)</f>
        <v>0</v>
      </c>
      <c r="F2809" t="s">
        <v>14</v>
      </c>
      <c r="G2809">
        <f>IF(Table1[[#This Row],[Dependents]]="Yes",1,0)</f>
        <v>0</v>
      </c>
      <c r="H2809">
        <v>1</v>
      </c>
      <c r="I2809" t="s">
        <v>14</v>
      </c>
      <c r="J2809" t="s">
        <v>15</v>
      </c>
      <c r="K2809" t="s">
        <v>16</v>
      </c>
      <c r="L2809" t="s">
        <v>14</v>
      </c>
      <c r="M2809" t="s">
        <v>27</v>
      </c>
      <c r="N2809">
        <v>29.9</v>
      </c>
      <c r="O2809">
        <v>29.9</v>
      </c>
      <c r="P2809" t="s">
        <v>14</v>
      </c>
    </row>
    <row r="2810" spans="1:16" x14ac:dyDescent="0.25">
      <c r="A2810" t="s">
        <v>3779</v>
      </c>
      <c r="B2810" t="s">
        <v>19</v>
      </c>
      <c r="C2810">
        <v>0</v>
      </c>
      <c r="D2810" t="s">
        <v>14</v>
      </c>
      <c r="E2810">
        <f>IF(D2810="Yes",1,0)</f>
        <v>0</v>
      </c>
      <c r="F2810" t="s">
        <v>13</v>
      </c>
      <c r="G2810">
        <f>IF(Table1[[#This Row],[Dependents]]="Yes",1,0)</f>
        <v>1</v>
      </c>
      <c r="H2810">
        <v>13</v>
      </c>
      <c r="I2810" t="s">
        <v>13</v>
      </c>
      <c r="J2810" t="s">
        <v>15</v>
      </c>
      <c r="K2810" t="s">
        <v>16</v>
      </c>
      <c r="L2810" t="s">
        <v>14</v>
      </c>
      <c r="M2810" t="s">
        <v>25</v>
      </c>
      <c r="N2810">
        <v>66.400000000000006</v>
      </c>
      <c r="O2810">
        <v>831.75</v>
      </c>
      <c r="P2810" t="s">
        <v>14</v>
      </c>
    </row>
    <row r="2811" spans="1:16" x14ac:dyDescent="0.25">
      <c r="A2811" t="s">
        <v>2833</v>
      </c>
      <c r="B2811" t="s">
        <v>12</v>
      </c>
      <c r="C2811">
        <v>0</v>
      </c>
      <c r="D2811" t="s">
        <v>14</v>
      </c>
      <c r="E2811">
        <f>IF(D2811="Yes",1,0)</f>
        <v>0</v>
      </c>
      <c r="F2811" t="s">
        <v>14</v>
      </c>
      <c r="G2811">
        <f>IF(Table1[[#This Row],[Dependents]]="Yes",1,0)</f>
        <v>0</v>
      </c>
      <c r="H2811">
        <v>3</v>
      </c>
      <c r="I2811" t="s">
        <v>14</v>
      </c>
      <c r="J2811" t="s">
        <v>15</v>
      </c>
      <c r="K2811" t="s">
        <v>16</v>
      </c>
      <c r="L2811" t="s">
        <v>14</v>
      </c>
      <c r="M2811" t="s">
        <v>25</v>
      </c>
      <c r="N2811">
        <v>35.200000000000003</v>
      </c>
      <c r="O2811">
        <v>108.95</v>
      </c>
      <c r="P2811" t="s">
        <v>13</v>
      </c>
    </row>
    <row r="2812" spans="1:16" x14ac:dyDescent="0.25">
      <c r="A2812" t="s">
        <v>3784</v>
      </c>
      <c r="B2812" t="s">
        <v>19</v>
      </c>
      <c r="C2812">
        <v>0</v>
      </c>
      <c r="D2812" t="s">
        <v>13</v>
      </c>
      <c r="E2812">
        <f>IF(D2812="Yes",1,0)</f>
        <v>1</v>
      </c>
      <c r="F2812" t="s">
        <v>13</v>
      </c>
      <c r="G2812">
        <f>IF(Table1[[#This Row],[Dependents]]="Yes",1,0)</f>
        <v>1</v>
      </c>
      <c r="H2812">
        <v>46</v>
      </c>
      <c r="I2812" t="s">
        <v>13</v>
      </c>
      <c r="J2812" t="s">
        <v>15</v>
      </c>
      <c r="K2812" t="s">
        <v>20</v>
      </c>
      <c r="L2812" t="s">
        <v>14</v>
      </c>
      <c r="M2812" t="s">
        <v>27</v>
      </c>
      <c r="N2812">
        <v>56.9</v>
      </c>
      <c r="O2812">
        <v>2560.1</v>
      </c>
      <c r="P2812" t="s">
        <v>14</v>
      </c>
    </row>
    <row r="2813" spans="1:16" x14ac:dyDescent="0.25">
      <c r="A2813" t="s">
        <v>2835</v>
      </c>
      <c r="B2813" t="s">
        <v>12</v>
      </c>
      <c r="C2813">
        <v>1</v>
      </c>
      <c r="D2813" t="s">
        <v>13</v>
      </c>
      <c r="E2813">
        <f>IF(D2813="Yes",1,0)</f>
        <v>1</v>
      </c>
      <c r="F2813" t="s">
        <v>14</v>
      </c>
      <c r="G2813">
        <f>IF(Table1[[#This Row],[Dependents]]="Yes",1,0)</f>
        <v>0</v>
      </c>
      <c r="H2813">
        <v>60</v>
      </c>
      <c r="I2813" t="s">
        <v>13</v>
      </c>
      <c r="J2813" t="s">
        <v>23</v>
      </c>
      <c r="K2813" t="s">
        <v>30</v>
      </c>
      <c r="L2813" t="s">
        <v>13</v>
      </c>
      <c r="M2813" t="s">
        <v>21</v>
      </c>
      <c r="N2813">
        <v>116.05</v>
      </c>
      <c r="O2813">
        <v>6925.9</v>
      </c>
      <c r="P2813" t="s">
        <v>14</v>
      </c>
    </row>
    <row r="2814" spans="1:16" x14ac:dyDescent="0.25">
      <c r="A2814" t="s">
        <v>3786</v>
      </c>
      <c r="B2814" t="s">
        <v>19</v>
      </c>
      <c r="C2814">
        <v>0</v>
      </c>
      <c r="D2814" t="s">
        <v>13</v>
      </c>
      <c r="E2814">
        <f>IF(D2814="Yes",1,0)</f>
        <v>1</v>
      </c>
      <c r="F2814" t="s">
        <v>13</v>
      </c>
      <c r="G2814">
        <f>IF(Table1[[#This Row],[Dependents]]="Yes",1,0)</f>
        <v>1</v>
      </c>
      <c r="H2814">
        <v>70</v>
      </c>
      <c r="I2814" t="s">
        <v>13</v>
      </c>
      <c r="J2814" t="s">
        <v>14</v>
      </c>
      <c r="K2814" t="s">
        <v>30</v>
      </c>
      <c r="L2814" t="s">
        <v>14</v>
      </c>
      <c r="M2814" t="s">
        <v>25</v>
      </c>
      <c r="N2814">
        <v>25.15</v>
      </c>
      <c r="O2814">
        <v>1790.15</v>
      </c>
      <c r="P2814" t="s">
        <v>14</v>
      </c>
    </row>
    <row r="2815" spans="1:16" x14ac:dyDescent="0.25">
      <c r="A2815" t="s">
        <v>2837</v>
      </c>
      <c r="B2815" t="s">
        <v>12</v>
      </c>
      <c r="C2815">
        <v>0</v>
      </c>
      <c r="D2815" t="s">
        <v>13</v>
      </c>
      <c r="E2815">
        <f>IF(D2815="Yes",1,0)</f>
        <v>1</v>
      </c>
      <c r="F2815" t="s">
        <v>13</v>
      </c>
      <c r="G2815">
        <f>IF(Table1[[#This Row],[Dependents]]="Yes",1,0)</f>
        <v>1</v>
      </c>
      <c r="H2815">
        <v>60</v>
      </c>
      <c r="I2815" t="s">
        <v>13</v>
      </c>
      <c r="J2815" t="s">
        <v>23</v>
      </c>
      <c r="K2815" t="s">
        <v>30</v>
      </c>
      <c r="L2815" t="s">
        <v>14</v>
      </c>
      <c r="M2815" t="s">
        <v>25</v>
      </c>
      <c r="N2815">
        <v>115.25</v>
      </c>
      <c r="O2815">
        <v>6758.45</v>
      </c>
      <c r="P2815" t="s">
        <v>14</v>
      </c>
    </row>
    <row r="2816" spans="1:16" x14ac:dyDescent="0.25">
      <c r="A2816" t="s">
        <v>3796</v>
      </c>
      <c r="B2816" t="s">
        <v>19</v>
      </c>
      <c r="C2816">
        <v>0</v>
      </c>
      <c r="D2816" t="s">
        <v>14</v>
      </c>
      <c r="E2816">
        <f>IF(D2816="Yes",1,0)</f>
        <v>0</v>
      </c>
      <c r="F2816" t="s">
        <v>14</v>
      </c>
      <c r="G2816">
        <f>IF(Table1[[#This Row],[Dependents]]="Yes",1,0)</f>
        <v>0</v>
      </c>
      <c r="H2816">
        <v>46</v>
      </c>
      <c r="I2816" t="s">
        <v>14</v>
      </c>
      <c r="J2816" t="s">
        <v>15</v>
      </c>
      <c r="K2816" t="s">
        <v>20</v>
      </c>
      <c r="L2816" t="s">
        <v>14</v>
      </c>
      <c r="M2816" t="s">
        <v>25</v>
      </c>
      <c r="N2816">
        <v>33.700000000000003</v>
      </c>
      <c r="O2816">
        <v>1537.85</v>
      </c>
      <c r="P2816" t="s">
        <v>14</v>
      </c>
    </row>
    <row r="2817" spans="1:16" x14ac:dyDescent="0.25">
      <c r="A2817" t="s">
        <v>3797</v>
      </c>
      <c r="B2817" t="s">
        <v>19</v>
      </c>
      <c r="C2817">
        <v>0</v>
      </c>
      <c r="D2817" t="s">
        <v>14</v>
      </c>
      <c r="E2817">
        <f>IF(D2817="Yes",1,0)</f>
        <v>0</v>
      </c>
      <c r="F2817" t="s">
        <v>14</v>
      </c>
      <c r="G2817">
        <f>IF(Table1[[#This Row],[Dependents]]="Yes",1,0)</f>
        <v>0</v>
      </c>
      <c r="H2817">
        <v>33</v>
      </c>
      <c r="I2817" t="s">
        <v>13</v>
      </c>
      <c r="J2817" t="s">
        <v>23</v>
      </c>
      <c r="K2817" t="s">
        <v>20</v>
      </c>
      <c r="L2817" t="s">
        <v>14</v>
      </c>
      <c r="M2817" t="s">
        <v>21</v>
      </c>
      <c r="N2817">
        <v>80.099999999999994</v>
      </c>
      <c r="O2817">
        <v>2603.3000000000002</v>
      </c>
      <c r="P2817" t="s">
        <v>14</v>
      </c>
    </row>
    <row r="2818" spans="1:16" x14ac:dyDescent="0.25">
      <c r="A2818" t="s">
        <v>3805</v>
      </c>
      <c r="B2818" t="s">
        <v>19</v>
      </c>
      <c r="C2818">
        <v>0</v>
      </c>
      <c r="D2818" t="s">
        <v>14</v>
      </c>
      <c r="E2818">
        <f>IF(D2818="Yes",1,0)</f>
        <v>0</v>
      </c>
      <c r="F2818" t="s">
        <v>13</v>
      </c>
      <c r="G2818">
        <f>IF(Table1[[#This Row],[Dependents]]="Yes",1,0)</f>
        <v>1</v>
      </c>
      <c r="H2818">
        <v>43</v>
      </c>
      <c r="I2818" t="s">
        <v>14</v>
      </c>
      <c r="J2818" t="s">
        <v>15</v>
      </c>
      <c r="K2818" t="s">
        <v>16</v>
      </c>
      <c r="L2818" t="s">
        <v>13</v>
      </c>
      <c r="M2818" t="s">
        <v>17</v>
      </c>
      <c r="N2818">
        <v>40.450000000000003</v>
      </c>
      <c r="O2818">
        <v>1912.85</v>
      </c>
      <c r="P2818" t="s">
        <v>14</v>
      </c>
    </row>
    <row r="2819" spans="1:16" x14ac:dyDescent="0.25">
      <c r="A2819" t="s">
        <v>3806</v>
      </c>
      <c r="B2819" t="s">
        <v>19</v>
      </c>
      <c r="C2819">
        <v>1</v>
      </c>
      <c r="D2819" t="s">
        <v>13</v>
      </c>
      <c r="E2819">
        <f>IF(D2819="Yes",1,0)</f>
        <v>1</v>
      </c>
      <c r="F2819" t="s">
        <v>14</v>
      </c>
      <c r="G2819">
        <f>IF(Table1[[#This Row],[Dependents]]="Yes",1,0)</f>
        <v>0</v>
      </c>
      <c r="H2819">
        <v>13</v>
      </c>
      <c r="I2819" t="s">
        <v>13</v>
      </c>
      <c r="J2819" t="s">
        <v>23</v>
      </c>
      <c r="K2819" t="s">
        <v>16</v>
      </c>
      <c r="L2819" t="s">
        <v>14</v>
      </c>
      <c r="M2819" t="s">
        <v>21</v>
      </c>
      <c r="N2819">
        <v>70.45</v>
      </c>
      <c r="O2819">
        <v>849.1</v>
      </c>
      <c r="P2819" t="s">
        <v>14</v>
      </c>
    </row>
    <row r="2820" spans="1:16" x14ac:dyDescent="0.25">
      <c r="A2820" t="s">
        <v>3812</v>
      </c>
      <c r="B2820" t="s">
        <v>19</v>
      </c>
      <c r="C2820">
        <v>0</v>
      </c>
      <c r="D2820" t="s">
        <v>13</v>
      </c>
      <c r="E2820">
        <f>IF(D2820="Yes",1,0)</f>
        <v>1</v>
      </c>
      <c r="F2820" t="s">
        <v>14</v>
      </c>
      <c r="G2820">
        <f>IF(Table1[[#This Row],[Dependents]]="Yes",1,0)</f>
        <v>0</v>
      </c>
      <c r="H2820">
        <v>56</v>
      </c>
      <c r="I2820" t="s">
        <v>13</v>
      </c>
      <c r="J2820" t="s">
        <v>23</v>
      </c>
      <c r="K2820" t="s">
        <v>16</v>
      </c>
      <c r="L2820" t="s">
        <v>14</v>
      </c>
      <c r="M2820" t="s">
        <v>27</v>
      </c>
      <c r="N2820">
        <v>89.7</v>
      </c>
      <c r="O2820">
        <v>4952.95</v>
      </c>
      <c r="P2820" t="s">
        <v>14</v>
      </c>
    </row>
    <row r="2821" spans="1:16" x14ac:dyDescent="0.25">
      <c r="A2821" t="s">
        <v>2843</v>
      </c>
      <c r="B2821" t="s">
        <v>12</v>
      </c>
      <c r="C2821">
        <v>0</v>
      </c>
      <c r="D2821" t="s">
        <v>14</v>
      </c>
      <c r="E2821">
        <f>IF(D2821="Yes",1,0)</f>
        <v>0</v>
      </c>
      <c r="F2821" t="s">
        <v>14</v>
      </c>
      <c r="G2821">
        <f>IF(Table1[[#This Row],[Dependents]]="Yes",1,0)</f>
        <v>0</v>
      </c>
      <c r="H2821">
        <v>6</v>
      </c>
      <c r="I2821" t="s">
        <v>13</v>
      </c>
      <c r="J2821" t="s">
        <v>23</v>
      </c>
      <c r="K2821" t="s">
        <v>16</v>
      </c>
      <c r="L2821" t="s">
        <v>13</v>
      </c>
      <c r="M2821" t="s">
        <v>21</v>
      </c>
      <c r="N2821">
        <v>93.55</v>
      </c>
      <c r="O2821">
        <v>536.4</v>
      </c>
      <c r="P2821" t="s">
        <v>13</v>
      </c>
    </row>
    <row r="2822" spans="1:16" x14ac:dyDescent="0.25">
      <c r="A2822" t="s">
        <v>3815</v>
      </c>
      <c r="B2822" t="s">
        <v>19</v>
      </c>
      <c r="C2822">
        <v>0</v>
      </c>
      <c r="D2822" t="s">
        <v>13</v>
      </c>
      <c r="E2822">
        <f>IF(D2822="Yes",1,0)</f>
        <v>1</v>
      </c>
      <c r="F2822" t="s">
        <v>13</v>
      </c>
      <c r="G2822">
        <f>IF(Table1[[#This Row],[Dependents]]="Yes",1,0)</f>
        <v>1</v>
      </c>
      <c r="H2822">
        <v>49</v>
      </c>
      <c r="I2822" t="s">
        <v>13</v>
      </c>
      <c r="J2822" t="s">
        <v>23</v>
      </c>
      <c r="K2822" t="s">
        <v>20</v>
      </c>
      <c r="L2822" t="s">
        <v>13</v>
      </c>
      <c r="M2822" t="s">
        <v>17</v>
      </c>
      <c r="N2822">
        <v>93.65</v>
      </c>
      <c r="O2822">
        <v>4520.1499999999996</v>
      </c>
      <c r="P2822" t="s">
        <v>14</v>
      </c>
    </row>
    <row r="2823" spans="1:16" x14ac:dyDescent="0.25">
      <c r="A2823" t="s">
        <v>2845</v>
      </c>
      <c r="B2823" t="s">
        <v>12</v>
      </c>
      <c r="C2823">
        <v>0</v>
      </c>
      <c r="D2823" t="s">
        <v>13</v>
      </c>
      <c r="E2823">
        <f>IF(D2823="Yes",1,0)</f>
        <v>1</v>
      </c>
      <c r="F2823" t="s">
        <v>14</v>
      </c>
      <c r="G2823">
        <f>IF(Table1[[#This Row],[Dependents]]="Yes",1,0)</f>
        <v>0</v>
      </c>
      <c r="H2823">
        <v>24</v>
      </c>
      <c r="I2823" t="s">
        <v>13</v>
      </c>
      <c r="J2823" t="s">
        <v>15</v>
      </c>
      <c r="K2823" t="s">
        <v>16</v>
      </c>
      <c r="L2823" t="s">
        <v>14</v>
      </c>
      <c r="M2823" t="s">
        <v>27</v>
      </c>
      <c r="N2823">
        <v>66.3</v>
      </c>
      <c r="O2823">
        <v>1559.45</v>
      </c>
      <c r="P2823" t="s">
        <v>14</v>
      </c>
    </row>
    <row r="2824" spans="1:16" x14ac:dyDescent="0.25">
      <c r="A2824" t="s">
        <v>3819</v>
      </c>
      <c r="B2824" t="s">
        <v>19</v>
      </c>
      <c r="C2824">
        <v>0</v>
      </c>
      <c r="D2824" t="s">
        <v>14</v>
      </c>
      <c r="E2824">
        <f>IF(D2824="Yes",1,0)</f>
        <v>0</v>
      </c>
      <c r="F2824" t="s">
        <v>13</v>
      </c>
      <c r="G2824">
        <f>IF(Table1[[#This Row],[Dependents]]="Yes",1,0)</f>
        <v>1</v>
      </c>
      <c r="H2824">
        <v>37</v>
      </c>
      <c r="I2824" t="s">
        <v>13</v>
      </c>
      <c r="J2824" t="s">
        <v>15</v>
      </c>
      <c r="K2824" t="s">
        <v>30</v>
      </c>
      <c r="L2824" t="s">
        <v>14</v>
      </c>
      <c r="M2824" t="s">
        <v>25</v>
      </c>
      <c r="N2824">
        <v>61.45</v>
      </c>
      <c r="O2824">
        <v>2302.35</v>
      </c>
      <c r="P2824" t="s">
        <v>14</v>
      </c>
    </row>
    <row r="2825" spans="1:16" x14ac:dyDescent="0.25">
      <c r="A2825" t="s">
        <v>3821</v>
      </c>
      <c r="B2825" t="s">
        <v>19</v>
      </c>
      <c r="C2825">
        <v>0</v>
      </c>
      <c r="D2825" t="s">
        <v>14</v>
      </c>
      <c r="E2825">
        <f>IF(D2825="Yes",1,0)</f>
        <v>0</v>
      </c>
      <c r="F2825" t="s">
        <v>14</v>
      </c>
      <c r="G2825">
        <f>IF(Table1[[#This Row],[Dependents]]="Yes",1,0)</f>
        <v>0</v>
      </c>
      <c r="H2825">
        <v>24</v>
      </c>
      <c r="I2825" t="s">
        <v>13</v>
      </c>
      <c r="J2825" t="s">
        <v>15</v>
      </c>
      <c r="K2825" t="s">
        <v>20</v>
      </c>
      <c r="L2825" t="s">
        <v>14</v>
      </c>
      <c r="M2825" t="s">
        <v>21</v>
      </c>
      <c r="N2825">
        <v>54.6</v>
      </c>
      <c r="O2825">
        <v>1242.25</v>
      </c>
      <c r="P2825" t="s">
        <v>14</v>
      </c>
    </row>
    <row r="2826" spans="1:16" x14ac:dyDescent="0.25">
      <c r="A2826" t="s">
        <v>2848</v>
      </c>
      <c r="B2826" t="s">
        <v>12</v>
      </c>
      <c r="C2826">
        <v>0</v>
      </c>
      <c r="D2826" t="s">
        <v>13</v>
      </c>
      <c r="E2826">
        <f>IF(D2826="Yes",1,0)</f>
        <v>1</v>
      </c>
      <c r="F2826" t="s">
        <v>13</v>
      </c>
      <c r="G2826">
        <f>IF(Table1[[#This Row],[Dependents]]="Yes",1,0)</f>
        <v>1</v>
      </c>
      <c r="H2826">
        <v>48</v>
      </c>
      <c r="I2826" t="s">
        <v>13</v>
      </c>
      <c r="J2826" t="s">
        <v>23</v>
      </c>
      <c r="K2826" t="s">
        <v>20</v>
      </c>
      <c r="L2826" t="s">
        <v>13</v>
      </c>
      <c r="M2826" t="s">
        <v>27</v>
      </c>
      <c r="N2826">
        <v>82.05</v>
      </c>
      <c r="O2826">
        <v>4029.95</v>
      </c>
      <c r="P2826" t="s">
        <v>13</v>
      </c>
    </row>
    <row r="2827" spans="1:16" x14ac:dyDescent="0.25">
      <c r="A2827" t="s">
        <v>3822</v>
      </c>
      <c r="B2827" t="s">
        <v>19</v>
      </c>
      <c r="C2827">
        <v>0</v>
      </c>
      <c r="D2827" t="s">
        <v>13</v>
      </c>
      <c r="E2827">
        <f>IF(D2827="Yes",1,0)</f>
        <v>1</v>
      </c>
      <c r="F2827" t="s">
        <v>13</v>
      </c>
      <c r="G2827">
        <f>IF(Table1[[#This Row],[Dependents]]="Yes",1,0)</f>
        <v>1</v>
      </c>
      <c r="H2827">
        <v>5</v>
      </c>
      <c r="I2827" t="s">
        <v>13</v>
      </c>
      <c r="J2827" t="s">
        <v>14</v>
      </c>
      <c r="K2827" t="s">
        <v>20</v>
      </c>
      <c r="L2827" t="s">
        <v>14</v>
      </c>
      <c r="M2827" t="s">
        <v>17</v>
      </c>
      <c r="N2827">
        <v>20.55</v>
      </c>
      <c r="O2827">
        <v>99.45</v>
      </c>
      <c r="P2827" t="s">
        <v>14</v>
      </c>
    </row>
    <row r="2828" spans="1:16" x14ac:dyDescent="0.25">
      <c r="A2828" t="s">
        <v>2850</v>
      </c>
      <c r="B2828" t="s">
        <v>12</v>
      </c>
      <c r="C2828">
        <v>0</v>
      </c>
      <c r="D2828" t="s">
        <v>13</v>
      </c>
      <c r="E2828">
        <f>IF(D2828="Yes",1,0)</f>
        <v>1</v>
      </c>
      <c r="F2828" t="s">
        <v>14</v>
      </c>
      <c r="G2828">
        <f>IF(Table1[[#This Row],[Dependents]]="Yes",1,0)</f>
        <v>0</v>
      </c>
      <c r="H2828">
        <v>18</v>
      </c>
      <c r="I2828" t="s">
        <v>13</v>
      </c>
      <c r="J2828" t="s">
        <v>23</v>
      </c>
      <c r="K2828" t="s">
        <v>16</v>
      </c>
      <c r="L2828" t="s">
        <v>13</v>
      </c>
      <c r="M2828" t="s">
        <v>25</v>
      </c>
      <c r="N2828">
        <v>95.95</v>
      </c>
      <c r="O2828">
        <v>1745.5</v>
      </c>
      <c r="P2828" t="s">
        <v>14</v>
      </c>
    </row>
    <row r="2829" spans="1:16" x14ac:dyDescent="0.25">
      <c r="A2829" t="s">
        <v>3828</v>
      </c>
      <c r="B2829" t="s">
        <v>19</v>
      </c>
      <c r="C2829">
        <v>0</v>
      </c>
      <c r="D2829" t="s">
        <v>13</v>
      </c>
      <c r="E2829">
        <f>IF(D2829="Yes",1,0)</f>
        <v>1</v>
      </c>
      <c r="F2829" t="s">
        <v>13</v>
      </c>
      <c r="G2829">
        <f>IF(Table1[[#This Row],[Dependents]]="Yes",1,0)</f>
        <v>1</v>
      </c>
      <c r="H2829">
        <v>44</v>
      </c>
      <c r="I2829" t="s">
        <v>14</v>
      </c>
      <c r="J2829" t="s">
        <v>15</v>
      </c>
      <c r="K2829" t="s">
        <v>30</v>
      </c>
      <c r="L2829" t="s">
        <v>13</v>
      </c>
      <c r="M2829" t="s">
        <v>25</v>
      </c>
      <c r="N2829">
        <v>54.05</v>
      </c>
      <c r="O2829">
        <v>2375.1999999999998</v>
      </c>
      <c r="P2829" t="s">
        <v>14</v>
      </c>
    </row>
    <row r="2830" spans="1:16" x14ac:dyDescent="0.25">
      <c r="A2830" t="s">
        <v>2852</v>
      </c>
      <c r="B2830" t="s">
        <v>12</v>
      </c>
      <c r="C2830">
        <v>0</v>
      </c>
      <c r="D2830" t="s">
        <v>13</v>
      </c>
      <c r="E2830">
        <f>IF(D2830="Yes",1,0)</f>
        <v>1</v>
      </c>
      <c r="F2830" t="s">
        <v>14</v>
      </c>
      <c r="G2830">
        <f>IF(Table1[[#This Row],[Dependents]]="Yes",1,0)</f>
        <v>0</v>
      </c>
      <c r="H2830">
        <v>25</v>
      </c>
      <c r="I2830" t="s">
        <v>13</v>
      </c>
      <c r="J2830" t="s">
        <v>15</v>
      </c>
      <c r="K2830" t="s">
        <v>16</v>
      </c>
      <c r="L2830" t="s">
        <v>13</v>
      </c>
      <c r="M2830" t="s">
        <v>27</v>
      </c>
      <c r="N2830">
        <v>71.05</v>
      </c>
      <c r="O2830">
        <v>1837.7</v>
      </c>
      <c r="P2830" t="s">
        <v>14</v>
      </c>
    </row>
    <row r="2831" spans="1:16" x14ac:dyDescent="0.25">
      <c r="A2831" t="s">
        <v>2853</v>
      </c>
      <c r="B2831" t="s">
        <v>12</v>
      </c>
      <c r="C2831">
        <v>1</v>
      </c>
      <c r="D2831" t="s">
        <v>14</v>
      </c>
      <c r="E2831">
        <f>IF(D2831="Yes",1,0)</f>
        <v>0</v>
      </c>
      <c r="F2831" t="s">
        <v>14</v>
      </c>
      <c r="G2831">
        <f>IF(Table1[[#This Row],[Dependents]]="Yes",1,0)</f>
        <v>0</v>
      </c>
      <c r="H2831">
        <v>2</v>
      </c>
      <c r="I2831" t="s">
        <v>13</v>
      </c>
      <c r="J2831" t="s">
        <v>23</v>
      </c>
      <c r="K2831" t="s">
        <v>16</v>
      </c>
      <c r="L2831" t="s">
        <v>13</v>
      </c>
      <c r="M2831" t="s">
        <v>17</v>
      </c>
      <c r="N2831">
        <v>78.55</v>
      </c>
      <c r="O2831">
        <v>149.55000000000001</v>
      </c>
      <c r="P2831" t="s">
        <v>13</v>
      </c>
    </row>
    <row r="2832" spans="1:16" x14ac:dyDescent="0.25">
      <c r="A2832" t="s">
        <v>3832</v>
      </c>
      <c r="B2832" t="s">
        <v>19</v>
      </c>
      <c r="C2832">
        <v>0</v>
      </c>
      <c r="D2832" t="s">
        <v>14</v>
      </c>
      <c r="E2832">
        <f>IF(D2832="Yes",1,0)</f>
        <v>0</v>
      </c>
      <c r="F2832" t="s">
        <v>14</v>
      </c>
      <c r="G2832">
        <f>IF(Table1[[#This Row],[Dependents]]="Yes",1,0)</f>
        <v>0</v>
      </c>
      <c r="H2832">
        <v>1</v>
      </c>
      <c r="I2832" t="s">
        <v>13</v>
      </c>
      <c r="J2832" t="s">
        <v>14</v>
      </c>
      <c r="K2832" t="s">
        <v>16</v>
      </c>
      <c r="L2832" t="s">
        <v>14</v>
      </c>
      <c r="M2832" t="s">
        <v>27</v>
      </c>
      <c r="N2832">
        <v>19.100000000000001</v>
      </c>
      <c r="O2832">
        <v>19.100000000000001</v>
      </c>
      <c r="P2832" t="s">
        <v>14</v>
      </c>
    </row>
    <row r="2833" spans="1:16" x14ac:dyDescent="0.25">
      <c r="A2833" t="s">
        <v>2855</v>
      </c>
      <c r="B2833" t="s">
        <v>12</v>
      </c>
      <c r="C2833">
        <v>0</v>
      </c>
      <c r="D2833" t="s">
        <v>14</v>
      </c>
      <c r="E2833">
        <f>IF(D2833="Yes",1,0)</f>
        <v>0</v>
      </c>
      <c r="F2833" t="s">
        <v>13</v>
      </c>
      <c r="G2833">
        <f>IF(Table1[[#This Row],[Dependents]]="Yes",1,0)</f>
        <v>1</v>
      </c>
      <c r="H2833">
        <v>10</v>
      </c>
      <c r="I2833" t="s">
        <v>14</v>
      </c>
      <c r="J2833" t="s">
        <v>15</v>
      </c>
      <c r="K2833" t="s">
        <v>20</v>
      </c>
      <c r="L2833" t="s">
        <v>14</v>
      </c>
      <c r="M2833" t="s">
        <v>27</v>
      </c>
      <c r="N2833">
        <v>40.25</v>
      </c>
      <c r="O2833">
        <v>411.45</v>
      </c>
      <c r="P2833" t="s">
        <v>14</v>
      </c>
    </row>
    <row r="2834" spans="1:16" x14ac:dyDescent="0.25">
      <c r="A2834" t="s">
        <v>2856</v>
      </c>
      <c r="B2834" t="s">
        <v>12</v>
      </c>
      <c r="C2834">
        <v>0</v>
      </c>
      <c r="D2834" t="s">
        <v>13</v>
      </c>
      <c r="E2834">
        <f>IF(D2834="Yes",1,0)</f>
        <v>1</v>
      </c>
      <c r="F2834" t="s">
        <v>14</v>
      </c>
      <c r="G2834">
        <f>IF(Table1[[#This Row],[Dependents]]="Yes",1,0)</f>
        <v>0</v>
      </c>
      <c r="H2834">
        <v>70</v>
      </c>
      <c r="I2834" t="s">
        <v>13</v>
      </c>
      <c r="J2834" t="s">
        <v>14</v>
      </c>
      <c r="K2834" t="s">
        <v>30</v>
      </c>
      <c r="L2834" t="s">
        <v>14</v>
      </c>
      <c r="M2834" t="s">
        <v>25</v>
      </c>
      <c r="N2834">
        <v>19.850000000000001</v>
      </c>
      <c r="O2834">
        <v>1328.35</v>
      </c>
      <c r="P2834" t="s">
        <v>14</v>
      </c>
    </row>
    <row r="2835" spans="1:16" x14ac:dyDescent="0.25">
      <c r="A2835" t="s">
        <v>3833</v>
      </c>
      <c r="B2835" t="s">
        <v>19</v>
      </c>
      <c r="C2835">
        <v>0</v>
      </c>
      <c r="D2835" t="s">
        <v>14</v>
      </c>
      <c r="E2835">
        <f>IF(D2835="Yes",1,0)</f>
        <v>0</v>
      </c>
      <c r="F2835" t="s">
        <v>14</v>
      </c>
      <c r="G2835">
        <f>IF(Table1[[#This Row],[Dependents]]="Yes",1,0)</f>
        <v>0</v>
      </c>
      <c r="H2835">
        <v>20</v>
      </c>
      <c r="I2835" t="s">
        <v>13</v>
      </c>
      <c r="J2835" t="s">
        <v>15</v>
      </c>
      <c r="K2835" t="s">
        <v>16</v>
      </c>
      <c r="L2835" t="s">
        <v>14</v>
      </c>
      <c r="M2835" t="s">
        <v>27</v>
      </c>
      <c r="N2835">
        <v>50</v>
      </c>
      <c r="O2835">
        <v>1003.05</v>
      </c>
      <c r="P2835" t="s">
        <v>14</v>
      </c>
    </row>
    <row r="2836" spans="1:16" x14ac:dyDescent="0.25">
      <c r="A2836" t="s">
        <v>2858</v>
      </c>
      <c r="B2836" t="s">
        <v>12</v>
      </c>
      <c r="C2836">
        <v>0</v>
      </c>
      <c r="D2836" t="s">
        <v>14</v>
      </c>
      <c r="E2836">
        <f>IF(D2836="Yes",1,0)</f>
        <v>0</v>
      </c>
      <c r="F2836" t="s">
        <v>14</v>
      </c>
      <c r="G2836">
        <f>IF(Table1[[#This Row],[Dependents]]="Yes",1,0)</f>
        <v>0</v>
      </c>
      <c r="H2836">
        <v>4</v>
      </c>
      <c r="I2836" t="s">
        <v>13</v>
      </c>
      <c r="J2836" t="s">
        <v>14</v>
      </c>
      <c r="K2836" t="s">
        <v>16</v>
      </c>
      <c r="L2836" t="s">
        <v>13</v>
      </c>
      <c r="M2836" t="s">
        <v>25</v>
      </c>
      <c r="N2836">
        <v>20.149999999999999</v>
      </c>
      <c r="O2836">
        <v>68.45</v>
      </c>
      <c r="P2836" t="s">
        <v>14</v>
      </c>
    </row>
    <row r="2837" spans="1:16" x14ac:dyDescent="0.25">
      <c r="A2837" t="s">
        <v>2859</v>
      </c>
      <c r="B2837" t="s">
        <v>12</v>
      </c>
      <c r="C2837">
        <v>0</v>
      </c>
      <c r="D2837" t="s">
        <v>14</v>
      </c>
      <c r="E2837">
        <f>IF(D2837="Yes",1,0)</f>
        <v>0</v>
      </c>
      <c r="F2837" t="s">
        <v>14</v>
      </c>
      <c r="G2837">
        <f>IF(Table1[[#This Row],[Dependents]]="Yes",1,0)</f>
        <v>0</v>
      </c>
      <c r="H2837">
        <v>2</v>
      </c>
      <c r="I2837" t="s">
        <v>13</v>
      </c>
      <c r="J2837" t="s">
        <v>15</v>
      </c>
      <c r="K2837" t="s">
        <v>16</v>
      </c>
      <c r="L2837" t="s">
        <v>14</v>
      </c>
      <c r="M2837" t="s">
        <v>27</v>
      </c>
      <c r="N2837">
        <v>50.95</v>
      </c>
      <c r="O2837">
        <v>123.05</v>
      </c>
      <c r="P2837" t="s">
        <v>14</v>
      </c>
    </row>
    <row r="2838" spans="1:16" x14ac:dyDescent="0.25">
      <c r="A2838" t="s">
        <v>2860</v>
      </c>
      <c r="B2838" t="s">
        <v>12</v>
      </c>
      <c r="C2838">
        <v>0</v>
      </c>
      <c r="D2838" t="s">
        <v>14</v>
      </c>
      <c r="E2838">
        <f>IF(D2838="Yes",1,0)</f>
        <v>0</v>
      </c>
      <c r="F2838" t="s">
        <v>13</v>
      </c>
      <c r="G2838">
        <f>IF(Table1[[#This Row],[Dependents]]="Yes",1,0)</f>
        <v>1</v>
      </c>
      <c r="H2838">
        <v>1</v>
      </c>
      <c r="I2838" t="s">
        <v>13</v>
      </c>
      <c r="J2838" t="s">
        <v>23</v>
      </c>
      <c r="K2838" t="s">
        <v>16</v>
      </c>
      <c r="L2838" t="s">
        <v>14</v>
      </c>
      <c r="M2838" t="s">
        <v>17</v>
      </c>
      <c r="N2838">
        <v>78.650000000000006</v>
      </c>
      <c r="O2838">
        <v>78.650000000000006</v>
      </c>
      <c r="P2838" t="s">
        <v>13</v>
      </c>
    </row>
    <row r="2839" spans="1:16" x14ac:dyDescent="0.25">
      <c r="A2839" t="s">
        <v>3835</v>
      </c>
      <c r="B2839" t="s">
        <v>19</v>
      </c>
      <c r="C2839">
        <v>0</v>
      </c>
      <c r="D2839" t="s">
        <v>13</v>
      </c>
      <c r="E2839">
        <f>IF(D2839="Yes",1,0)</f>
        <v>1</v>
      </c>
      <c r="F2839" t="s">
        <v>13</v>
      </c>
      <c r="G2839">
        <f>IF(Table1[[#This Row],[Dependents]]="Yes",1,0)</f>
        <v>1</v>
      </c>
      <c r="H2839">
        <v>30</v>
      </c>
      <c r="I2839" t="s">
        <v>13</v>
      </c>
      <c r="J2839" t="s">
        <v>23</v>
      </c>
      <c r="K2839" t="s">
        <v>16</v>
      </c>
      <c r="L2839" t="s">
        <v>14</v>
      </c>
      <c r="M2839" t="s">
        <v>17</v>
      </c>
      <c r="N2839">
        <v>85.45</v>
      </c>
      <c r="O2839">
        <v>2509.9499999999998</v>
      </c>
      <c r="P2839" t="s">
        <v>14</v>
      </c>
    </row>
    <row r="2840" spans="1:16" x14ac:dyDescent="0.25">
      <c r="A2840" t="s">
        <v>2862</v>
      </c>
      <c r="B2840" t="s">
        <v>12</v>
      </c>
      <c r="C2840">
        <v>0</v>
      </c>
      <c r="D2840" t="s">
        <v>13</v>
      </c>
      <c r="E2840">
        <f>IF(D2840="Yes",1,0)</f>
        <v>1</v>
      </c>
      <c r="F2840" t="s">
        <v>13</v>
      </c>
      <c r="G2840">
        <f>IF(Table1[[#This Row],[Dependents]]="Yes",1,0)</f>
        <v>1</v>
      </c>
      <c r="H2840">
        <v>9</v>
      </c>
      <c r="I2840" t="s">
        <v>13</v>
      </c>
      <c r="J2840" t="s">
        <v>14</v>
      </c>
      <c r="K2840" t="s">
        <v>20</v>
      </c>
      <c r="L2840" t="s">
        <v>14</v>
      </c>
      <c r="M2840" t="s">
        <v>27</v>
      </c>
      <c r="N2840">
        <v>20.25</v>
      </c>
      <c r="O2840">
        <v>172.35</v>
      </c>
      <c r="P2840" t="s">
        <v>14</v>
      </c>
    </row>
    <row r="2841" spans="1:16" x14ac:dyDescent="0.25">
      <c r="A2841" t="s">
        <v>2863</v>
      </c>
      <c r="B2841" t="s">
        <v>12</v>
      </c>
      <c r="C2841">
        <v>0</v>
      </c>
      <c r="D2841" t="s">
        <v>14</v>
      </c>
      <c r="E2841">
        <f>IF(D2841="Yes",1,0)</f>
        <v>0</v>
      </c>
      <c r="F2841" t="s">
        <v>14</v>
      </c>
      <c r="G2841">
        <f>IF(Table1[[#This Row],[Dependents]]="Yes",1,0)</f>
        <v>0</v>
      </c>
      <c r="H2841">
        <v>3</v>
      </c>
      <c r="I2841" t="s">
        <v>14</v>
      </c>
      <c r="J2841" t="s">
        <v>15</v>
      </c>
      <c r="K2841" t="s">
        <v>16</v>
      </c>
      <c r="L2841" t="s">
        <v>14</v>
      </c>
      <c r="M2841" t="s">
        <v>27</v>
      </c>
      <c r="N2841">
        <v>34.25</v>
      </c>
      <c r="O2841">
        <v>139.35</v>
      </c>
      <c r="P2841" t="s">
        <v>13</v>
      </c>
    </row>
    <row r="2842" spans="1:16" x14ac:dyDescent="0.25">
      <c r="A2842" t="s">
        <v>2864</v>
      </c>
      <c r="B2842" t="s">
        <v>12</v>
      </c>
      <c r="C2842">
        <v>0</v>
      </c>
      <c r="D2842" t="s">
        <v>14</v>
      </c>
      <c r="E2842">
        <f>IF(D2842="Yes",1,0)</f>
        <v>0</v>
      </c>
      <c r="F2842" t="s">
        <v>14</v>
      </c>
      <c r="G2842">
        <f>IF(Table1[[#This Row],[Dependents]]="Yes",1,0)</f>
        <v>0</v>
      </c>
      <c r="H2842">
        <v>5</v>
      </c>
      <c r="I2842" t="s">
        <v>13</v>
      </c>
      <c r="J2842" t="s">
        <v>15</v>
      </c>
      <c r="K2842" t="s">
        <v>16</v>
      </c>
      <c r="L2842" t="s">
        <v>14</v>
      </c>
      <c r="M2842" t="s">
        <v>25</v>
      </c>
      <c r="N2842">
        <v>55.8</v>
      </c>
      <c r="O2842">
        <v>300.39999999999998</v>
      </c>
      <c r="P2842" t="s">
        <v>14</v>
      </c>
    </row>
    <row r="2843" spans="1:16" x14ac:dyDescent="0.25">
      <c r="A2843" t="s">
        <v>2865</v>
      </c>
      <c r="B2843" t="s">
        <v>12</v>
      </c>
      <c r="C2843">
        <v>0</v>
      </c>
      <c r="D2843" t="s">
        <v>14</v>
      </c>
      <c r="E2843">
        <f>IF(D2843="Yes",1,0)</f>
        <v>0</v>
      </c>
      <c r="F2843" t="s">
        <v>13</v>
      </c>
      <c r="G2843">
        <f>IF(Table1[[#This Row],[Dependents]]="Yes",1,0)</f>
        <v>1</v>
      </c>
      <c r="H2843">
        <v>18</v>
      </c>
      <c r="I2843" t="s">
        <v>13</v>
      </c>
      <c r="J2843" t="s">
        <v>15</v>
      </c>
      <c r="K2843" t="s">
        <v>16</v>
      </c>
      <c r="L2843" t="s">
        <v>14</v>
      </c>
      <c r="M2843" t="s">
        <v>27</v>
      </c>
      <c r="N2843">
        <v>57.65</v>
      </c>
      <c r="O2843">
        <v>992.7</v>
      </c>
      <c r="P2843" t="s">
        <v>14</v>
      </c>
    </row>
    <row r="2844" spans="1:16" x14ac:dyDescent="0.25">
      <c r="A2844" t="s">
        <v>3841</v>
      </c>
      <c r="B2844" t="s">
        <v>19</v>
      </c>
      <c r="C2844">
        <v>0</v>
      </c>
      <c r="D2844" t="s">
        <v>14</v>
      </c>
      <c r="E2844">
        <f>IF(D2844="Yes",1,0)</f>
        <v>0</v>
      </c>
      <c r="F2844" t="s">
        <v>14</v>
      </c>
      <c r="G2844">
        <f>IF(Table1[[#This Row],[Dependents]]="Yes",1,0)</f>
        <v>0</v>
      </c>
      <c r="H2844">
        <v>66</v>
      </c>
      <c r="I2844" t="s">
        <v>13</v>
      </c>
      <c r="J2844" t="s">
        <v>15</v>
      </c>
      <c r="K2844" t="s">
        <v>30</v>
      </c>
      <c r="L2844" t="s">
        <v>13</v>
      </c>
      <c r="M2844" t="s">
        <v>25</v>
      </c>
      <c r="N2844">
        <v>74.599999999999994</v>
      </c>
      <c r="O2844">
        <v>4798.3999999999996</v>
      </c>
      <c r="P2844" t="s">
        <v>14</v>
      </c>
    </row>
    <row r="2845" spans="1:16" x14ac:dyDescent="0.25">
      <c r="A2845" t="s">
        <v>2867</v>
      </c>
      <c r="B2845" t="s">
        <v>12</v>
      </c>
      <c r="C2845">
        <v>0</v>
      </c>
      <c r="D2845" t="s">
        <v>14</v>
      </c>
      <c r="E2845">
        <f>IF(D2845="Yes",1,0)</f>
        <v>0</v>
      </c>
      <c r="F2845" t="s">
        <v>14</v>
      </c>
      <c r="G2845">
        <f>IF(Table1[[#This Row],[Dependents]]="Yes",1,0)</f>
        <v>0</v>
      </c>
      <c r="H2845">
        <v>72</v>
      </c>
      <c r="I2845" t="s">
        <v>13</v>
      </c>
      <c r="J2845" t="s">
        <v>23</v>
      </c>
      <c r="K2845" t="s">
        <v>30</v>
      </c>
      <c r="L2845" t="s">
        <v>13</v>
      </c>
      <c r="M2845" t="s">
        <v>25</v>
      </c>
      <c r="N2845">
        <v>108.05</v>
      </c>
      <c r="O2845">
        <v>7806.6</v>
      </c>
      <c r="P2845" t="s">
        <v>14</v>
      </c>
    </row>
    <row r="2846" spans="1:16" x14ac:dyDescent="0.25">
      <c r="A2846" t="s">
        <v>2868</v>
      </c>
      <c r="B2846" t="s">
        <v>12</v>
      </c>
      <c r="C2846">
        <v>1</v>
      </c>
      <c r="D2846" t="s">
        <v>14</v>
      </c>
      <c r="E2846">
        <f>IF(D2846="Yes",1,0)</f>
        <v>0</v>
      </c>
      <c r="F2846" t="s">
        <v>14</v>
      </c>
      <c r="G2846">
        <f>IF(Table1[[#This Row],[Dependents]]="Yes",1,0)</f>
        <v>0</v>
      </c>
      <c r="H2846">
        <v>6</v>
      </c>
      <c r="I2846" t="s">
        <v>13</v>
      </c>
      <c r="J2846" t="s">
        <v>23</v>
      </c>
      <c r="K2846" t="s">
        <v>16</v>
      </c>
      <c r="L2846" t="s">
        <v>14</v>
      </c>
      <c r="M2846" t="s">
        <v>17</v>
      </c>
      <c r="N2846">
        <v>74.400000000000006</v>
      </c>
      <c r="O2846">
        <v>434.1</v>
      </c>
      <c r="P2846" t="s">
        <v>13</v>
      </c>
    </row>
    <row r="2847" spans="1:16" x14ac:dyDescent="0.25">
      <c r="A2847" t="s">
        <v>3842</v>
      </c>
      <c r="B2847" t="s">
        <v>19</v>
      </c>
      <c r="C2847">
        <v>0</v>
      </c>
      <c r="D2847" t="s">
        <v>14</v>
      </c>
      <c r="E2847">
        <f>IF(D2847="Yes",1,0)</f>
        <v>0</v>
      </c>
      <c r="F2847" t="s">
        <v>13</v>
      </c>
      <c r="G2847">
        <f>IF(Table1[[#This Row],[Dependents]]="Yes",1,0)</f>
        <v>1</v>
      </c>
      <c r="H2847">
        <v>25</v>
      </c>
      <c r="I2847" t="s">
        <v>14</v>
      </c>
      <c r="J2847" t="s">
        <v>15</v>
      </c>
      <c r="K2847" t="s">
        <v>20</v>
      </c>
      <c r="L2847" t="s">
        <v>13</v>
      </c>
      <c r="M2847" t="s">
        <v>25</v>
      </c>
      <c r="N2847">
        <v>40.65</v>
      </c>
      <c r="O2847">
        <v>970.55</v>
      </c>
      <c r="P2847" t="s">
        <v>14</v>
      </c>
    </row>
    <row r="2848" spans="1:16" x14ac:dyDescent="0.25">
      <c r="A2848" t="s">
        <v>3843</v>
      </c>
      <c r="B2848" t="s">
        <v>19</v>
      </c>
      <c r="C2848">
        <v>0</v>
      </c>
      <c r="D2848" t="s">
        <v>13</v>
      </c>
      <c r="E2848">
        <f>IF(D2848="Yes",1,0)</f>
        <v>1</v>
      </c>
      <c r="F2848" t="s">
        <v>13</v>
      </c>
      <c r="G2848">
        <f>IF(Table1[[#This Row],[Dependents]]="Yes",1,0)</f>
        <v>1</v>
      </c>
      <c r="H2848">
        <v>69</v>
      </c>
      <c r="I2848" t="s">
        <v>13</v>
      </c>
      <c r="J2848" t="s">
        <v>23</v>
      </c>
      <c r="K2848" t="s">
        <v>30</v>
      </c>
      <c r="L2848" t="s">
        <v>13</v>
      </c>
      <c r="M2848" t="s">
        <v>21</v>
      </c>
      <c r="N2848">
        <v>114.35</v>
      </c>
      <c r="O2848">
        <v>7665.8</v>
      </c>
      <c r="P2848" t="s">
        <v>14</v>
      </c>
    </row>
    <row r="2849" spans="1:16" x14ac:dyDescent="0.25">
      <c r="A2849" t="s">
        <v>3846</v>
      </c>
      <c r="B2849" t="s">
        <v>19</v>
      </c>
      <c r="C2849">
        <v>0</v>
      </c>
      <c r="D2849" t="s">
        <v>13</v>
      </c>
      <c r="E2849">
        <f>IF(D2849="Yes",1,0)</f>
        <v>1</v>
      </c>
      <c r="F2849" t="s">
        <v>14</v>
      </c>
      <c r="G2849">
        <f>IF(Table1[[#This Row],[Dependents]]="Yes",1,0)</f>
        <v>0</v>
      </c>
      <c r="H2849">
        <v>60</v>
      </c>
      <c r="I2849" t="s">
        <v>13</v>
      </c>
      <c r="J2849" t="s">
        <v>14</v>
      </c>
      <c r="K2849" t="s">
        <v>30</v>
      </c>
      <c r="L2849" t="s">
        <v>14</v>
      </c>
      <c r="M2849" t="s">
        <v>27</v>
      </c>
      <c r="N2849">
        <v>19.95</v>
      </c>
      <c r="O2849">
        <v>1258.1500000000001</v>
      </c>
      <c r="P2849" t="s">
        <v>14</v>
      </c>
    </row>
    <row r="2850" spans="1:16" x14ac:dyDescent="0.25">
      <c r="A2850" t="s">
        <v>2872</v>
      </c>
      <c r="B2850" t="s">
        <v>12</v>
      </c>
      <c r="C2850">
        <v>0</v>
      </c>
      <c r="D2850" t="s">
        <v>14</v>
      </c>
      <c r="E2850">
        <f>IF(D2850="Yes",1,0)</f>
        <v>0</v>
      </c>
      <c r="F2850" t="s">
        <v>14</v>
      </c>
      <c r="G2850">
        <f>IF(Table1[[#This Row],[Dependents]]="Yes",1,0)</f>
        <v>0</v>
      </c>
      <c r="H2850">
        <v>3</v>
      </c>
      <c r="I2850" t="s">
        <v>13</v>
      </c>
      <c r="J2850" t="s">
        <v>15</v>
      </c>
      <c r="K2850" t="s">
        <v>16</v>
      </c>
      <c r="L2850" t="s">
        <v>14</v>
      </c>
      <c r="M2850" t="s">
        <v>17</v>
      </c>
      <c r="N2850">
        <v>57.55</v>
      </c>
      <c r="O2850">
        <v>161.44999999999999</v>
      </c>
      <c r="P2850" t="s">
        <v>14</v>
      </c>
    </row>
    <row r="2851" spans="1:16" x14ac:dyDescent="0.25">
      <c r="A2851" t="s">
        <v>2873</v>
      </c>
      <c r="B2851" t="s">
        <v>12</v>
      </c>
      <c r="C2851">
        <v>1</v>
      </c>
      <c r="D2851" t="s">
        <v>13</v>
      </c>
      <c r="E2851">
        <f>IF(D2851="Yes",1,0)</f>
        <v>1</v>
      </c>
      <c r="F2851" t="s">
        <v>14</v>
      </c>
      <c r="G2851">
        <f>IF(Table1[[#This Row],[Dependents]]="Yes",1,0)</f>
        <v>0</v>
      </c>
      <c r="H2851">
        <v>7</v>
      </c>
      <c r="I2851" t="s">
        <v>13</v>
      </c>
      <c r="J2851" t="s">
        <v>23</v>
      </c>
      <c r="K2851" t="s">
        <v>16</v>
      </c>
      <c r="L2851" t="s">
        <v>13</v>
      </c>
      <c r="M2851" t="s">
        <v>17</v>
      </c>
      <c r="N2851">
        <v>84.55</v>
      </c>
      <c r="O2851">
        <v>646.85</v>
      </c>
      <c r="P2851" t="s">
        <v>13</v>
      </c>
    </row>
    <row r="2852" spans="1:16" x14ac:dyDescent="0.25">
      <c r="A2852" t="s">
        <v>2874</v>
      </c>
      <c r="B2852" t="s">
        <v>12</v>
      </c>
      <c r="C2852">
        <v>0</v>
      </c>
      <c r="D2852" t="s">
        <v>13</v>
      </c>
      <c r="E2852">
        <f>IF(D2852="Yes",1,0)</f>
        <v>1</v>
      </c>
      <c r="F2852" t="s">
        <v>13</v>
      </c>
      <c r="G2852">
        <f>IF(Table1[[#This Row],[Dependents]]="Yes",1,0)</f>
        <v>1</v>
      </c>
      <c r="H2852">
        <v>68</v>
      </c>
      <c r="I2852" t="s">
        <v>13</v>
      </c>
      <c r="J2852" t="s">
        <v>23</v>
      </c>
      <c r="K2852" t="s">
        <v>30</v>
      </c>
      <c r="L2852" t="s">
        <v>14</v>
      </c>
      <c r="M2852" t="s">
        <v>25</v>
      </c>
      <c r="N2852">
        <v>111.75</v>
      </c>
      <c r="O2852">
        <v>7511.3</v>
      </c>
      <c r="P2852" t="s">
        <v>14</v>
      </c>
    </row>
    <row r="2853" spans="1:16" x14ac:dyDescent="0.25">
      <c r="A2853" t="s">
        <v>3847</v>
      </c>
      <c r="B2853" t="s">
        <v>19</v>
      </c>
      <c r="C2853">
        <v>0</v>
      </c>
      <c r="D2853" t="s">
        <v>14</v>
      </c>
      <c r="E2853">
        <f>IF(D2853="Yes",1,0)</f>
        <v>0</v>
      </c>
      <c r="F2853" t="s">
        <v>14</v>
      </c>
      <c r="G2853">
        <f>IF(Table1[[#This Row],[Dependents]]="Yes",1,0)</f>
        <v>0</v>
      </c>
      <c r="H2853">
        <v>18</v>
      </c>
      <c r="I2853" t="s">
        <v>13</v>
      </c>
      <c r="J2853" t="s">
        <v>14</v>
      </c>
      <c r="K2853" t="s">
        <v>16</v>
      </c>
      <c r="L2853" t="s">
        <v>14</v>
      </c>
      <c r="M2853" t="s">
        <v>27</v>
      </c>
      <c r="N2853">
        <v>19.25</v>
      </c>
      <c r="O2853">
        <v>331.35</v>
      </c>
      <c r="P2853" t="s">
        <v>14</v>
      </c>
    </row>
    <row r="2854" spans="1:16" x14ac:dyDescent="0.25">
      <c r="A2854" t="s">
        <v>2876</v>
      </c>
      <c r="B2854" t="s">
        <v>12</v>
      </c>
      <c r="C2854">
        <v>0</v>
      </c>
      <c r="D2854" t="s">
        <v>13</v>
      </c>
      <c r="E2854">
        <f>IF(D2854="Yes",1,0)</f>
        <v>1</v>
      </c>
      <c r="F2854" t="s">
        <v>14</v>
      </c>
      <c r="G2854">
        <f>IF(Table1[[#This Row],[Dependents]]="Yes",1,0)</f>
        <v>0</v>
      </c>
      <c r="H2854">
        <v>32</v>
      </c>
      <c r="I2854" t="s">
        <v>13</v>
      </c>
      <c r="J2854" t="s">
        <v>14</v>
      </c>
      <c r="K2854" t="s">
        <v>20</v>
      </c>
      <c r="L2854" t="s">
        <v>14</v>
      </c>
      <c r="M2854" t="s">
        <v>27</v>
      </c>
      <c r="N2854">
        <v>19.3</v>
      </c>
      <c r="O2854">
        <v>593.20000000000005</v>
      </c>
      <c r="P2854" t="s">
        <v>14</v>
      </c>
    </row>
    <row r="2855" spans="1:16" x14ac:dyDescent="0.25">
      <c r="A2855" t="s">
        <v>2877</v>
      </c>
      <c r="B2855" t="s">
        <v>12</v>
      </c>
      <c r="C2855">
        <v>0</v>
      </c>
      <c r="D2855" t="s">
        <v>13</v>
      </c>
      <c r="E2855">
        <f>IF(D2855="Yes",1,0)</f>
        <v>1</v>
      </c>
      <c r="F2855" t="s">
        <v>14</v>
      </c>
      <c r="G2855">
        <f>IF(Table1[[#This Row],[Dependents]]="Yes",1,0)</f>
        <v>0</v>
      </c>
      <c r="H2855">
        <v>72</v>
      </c>
      <c r="I2855" t="s">
        <v>13</v>
      </c>
      <c r="J2855" t="s">
        <v>14</v>
      </c>
      <c r="K2855" t="s">
        <v>30</v>
      </c>
      <c r="L2855" t="s">
        <v>14</v>
      </c>
      <c r="M2855" t="s">
        <v>21</v>
      </c>
      <c r="N2855">
        <v>20.05</v>
      </c>
      <c r="O2855">
        <v>1423.65</v>
      </c>
      <c r="P2855" t="s">
        <v>14</v>
      </c>
    </row>
    <row r="2856" spans="1:16" x14ac:dyDescent="0.25">
      <c r="A2856" t="s">
        <v>3853</v>
      </c>
      <c r="B2856" t="s">
        <v>19</v>
      </c>
      <c r="C2856">
        <v>0</v>
      </c>
      <c r="D2856" t="s">
        <v>13</v>
      </c>
      <c r="E2856">
        <f>IF(D2856="Yes",1,0)</f>
        <v>1</v>
      </c>
      <c r="F2856" t="s">
        <v>13</v>
      </c>
      <c r="G2856">
        <f>IF(Table1[[#This Row],[Dependents]]="Yes",1,0)</f>
        <v>1</v>
      </c>
      <c r="H2856">
        <v>16</v>
      </c>
      <c r="I2856" t="s">
        <v>13</v>
      </c>
      <c r="J2856" t="s">
        <v>23</v>
      </c>
      <c r="K2856" t="s">
        <v>16</v>
      </c>
      <c r="L2856" t="s">
        <v>13</v>
      </c>
      <c r="M2856" t="s">
        <v>21</v>
      </c>
      <c r="N2856">
        <v>90.8</v>
      </c>
      <c r="O2856">
        <v>1442.2</v>
      </c>
      <c r="P2856" t="s">
        <v>14</v>
      </c>
    </row>
    <row r="2857" spans="1:16" x14ac:dyDescent="0.25">
      <c r="A2857" t="s">
        <v>2879</v>
      </c>
      <c r="B2857" t="s">
        <v>12</v>
      </c>
      <c r="C2857">
        <v>0</v>
      </c>
      <c r="D2857" t="s">
        <v>14</v>
      </c>
      <c r="E2857">
        <f>IF(D2857="Yes",1,0)</f>
        <v>0</v>
      </c>
      <c r="F2857" t="s">
        <v>14</v>
      </c>
      <c r="G2857">
        <f>IF(Table1[[#This Row],[Dependents]]="Yes",1,0)</f>
        <v>0</v>
      </c>
      <c r="H2857">
        <v>25</v>
      </c>
      <c r="I2857" t="s">
        <v>13</v>
      </c>
      <c r="J2857" t="s">
        <v>14</v>
      </c>
      <c r="K2857" t="s">
        <v>30</v>
      </c>
      <c r="L2857" t="s">
        <v>14</v>
      </c>
      <c r="M2857" t="s">
        <v>25</v>
      </c>
      <c r="N2857">
        <v>24.75</v>
      </c>
      <c r="O2857">
        <v>692.1</v>
      </c>
      <c r="P2857" t="s">
        <v>13</v>
      </c>
    </row>
    <row r="2858" spans="1:16" x14ac:dyDescent="0.25">
      <c r="A2858" t="s">
        <v>3854</v>
      </c>
      <c r="B2858" t="s">
        <v>19</v>
      </c>
      <c r="C2858">
        <v>0</v>
      </c>
      <c r="D2858" t="s">
        <v>13</v>
      </c>
      <c r="E2858">
        <f>IF(D2858="Yes",1,0)</f>
        <v>1</v>
      </c>
      <c r="F2858" t="s">
        <v>14</v>
      </c>
      <c r="G2858">
        <f>IF(Table1[[#This Row],[Dependents]]="Yes",1,0)</f>
        <v>0</v>
      </c>
      <c r="H2858">
        <v>71</v>
      </c>
      <c r="I2858" t="s">
        <v>13</v>
      </c>
      <c r="J2858" t="s">
        <v>23</v>
      </c>
      <c r="K2858" t="s">
        <v>30</v>
      </c>
      <c r="L2858" t="s">
        <v>13</v>
      </c>
      <c r="M2858" t="s">
        <v>17</v>
      </c>
      <c r="N2858">
        <v>105.25</v>
      </c>
      <c r="O2858">
        <v>7291.75</v>
      </c>
      <c r="P2858" t="s">
        <v>14</v>
      </c>
    </row>
    <row r="2859" spans="1:16" x14ac:dyDescent="0.25">
      <c r="A2859" t="s">
        <v>2881</v>
      </c>
      <c r="B2859" t="s">
        <v>12</v>
      </c>
      <c r="C2859">
        <v>0</v>
      </c>
      <c r="D2859" t="s">
        <v>13</v>
      </c>
      <c r="E2859">
        <f>IF(D2859="Yes",1,0)</f>
        <v>1</v>
      </c>
      <c r="F2859" t="s">
        <v>13</v>
      </c>
      <c r="G2859">
        <f>IF(Table1[[#This Row],[Dependents]]="Yes",1,0)</f>
        <v>1</v>
      </c>
      <c r="H2859">
        <v>43</v>
      </c>
      <c r="I2859" t="s">
        <v>14</v>
      </c>
      <c r="J2859" t="s">
        <v>15</v>
      </c>
      <c r="K2859" t="s">
        <v>20</v>
      </c>
      <c r="L2859" t="s">
        <v>13</v>
      </c>
      <c r="M2859" t="s">
        <v>25</v>
      </c>
      <c r="N2859">
        <v>60.4</v>
      </c>
      <c r="O2859">
        <v>2640.55</v>
      </c>
      <c r="P2859" t="s">
        <v>14</v>
      </c>
    </row>
    <row r="2860" spans="1:16" x14ac:dyDescent="0.25">
      <c r="A2860" t="s">
        <v>3856</v>
      </c>
      <c r="B2860" t="s">
        <v>19</v>
      </c>
      <c r="C2860">
        <v>0</v>
      </c>
      <c r="D2860" t="s">
        <v>14</v>
      </c>
      <c r="E2860">
        <f>IF(D2860="Yes",1,0)</f>
        <v>0</v>
      </c>
      <c r="F2860" t="s">
        <v>14</v>
      </c>
      <c r="G2860">
        <f>IF(Table1[[#This Row],[Dependents]]="Yes",1,0)</f>
        <v>0</v>
      </c>
      <c r="H2860">
        <v>18</v>
      </c>
      <c r="I2860" t="s">
        <v>13</v>
      </c>
      <c r="J2860" t="s">
        <v>14</v>
      </c>
      <c r="K2860" t="s">
        <v>20</v>
      </c>
      <c r="L2860" t="s">
        <v>14</v>
      </c>
      <c r="M2860" t="s">
        <v>27</v>
      </c>
      <c r="N2860">
        <v>23.75</v>
      </c>
      <c r="O2860">
        <v>424.5</v>
      </c>
      <c r="P2860" t="s">
        <v>14</v>
      </c>
    </row>
    <row r="2861" spans="1:16" x14ac:dyDescent="0.25">
      <c r="A2861" t="s">
        <v>2883</v>
      </c>
      <c r="B2861" t="s">
        <v>12</v>
      </c>
      <c r="C2861">
        <v>0</v>
      </c>
      <c r="D2861" t="s">
        <v>14</v>
      </c>
      <c r="E2861">
        <f>IF(D2861="Yes",1,0)</f>
        <v>0</v>
      </c>
      <c r="F2861" t="s">
        <v>14</v>
      </c>
      <c r="G2861">
        <f>IF(Table1[[#This Row],[Dependents]]="Yes",1,0)</f>
        <v>0</v>
      </c>
      <c r="H2861">
        <v>4</v>
      </c>
      <c r="I2861" t="s">
        <v>14</v>
      </c>
      <c r="J2861" t="s">
        <v>15</v>
      </c>
      <c r="K2861" t="s">
        <v>16</v>
      </c>
      <c r="L2861" t="s">
        <v>13</v>
      </c>
      <c r="M2861" t="s">
        <v>17</v>
      </c>
      <c r="N2861">
        <v>24.45</v>
      </c>
      <c r="O2861">
        <v>86.6</v>
      </c>
      <c r="P2861" t="s">
        <v>13</v>
      </c>
    </row>
    <row r="2862" spans="1:16" x14ac:dyDescent="0.25">
      <c r="A2862" t="s">
        <v>3857</v>
      </c>
      <c r="B2862" t="s">
        <v>19</v>
      </c>
      <c r="C2862">
        <v>0</v>
      </c>
      <c r="D2862" t="s">
        <v>14</v>
      </c>
      <c r="E2862">
        <f>IF(D2862="Yes",1,0)</f>
        <v>0</v>
      </c>
      <c r="F2862" t="s">
        <v>14</v>
      </c>
      <c r="G2862">
        <f>IF(Table1[[#This Row],[Dependents]]="Yes",1,0)</f>
        <v>0</v>
      </c>
      <c r="H2862">
        <v>4</v>
      </c>
      <c r="I2862" t="s">
        <v>13</v>
      </c>
      <c r="J2862" t="s">
        <v>15</v>
      </c>
      <c r="K2862" t="s">
        <v>16</v>
      </c>
      <c r="L2862" t="s">
        <v>13</v>
      </c>
      <c r="M2862" t="s">
        <v>17</v>
      </c>
      <c r="N2862">
        <v>61.3</v>
      </c>
      <c r="O2862">
        <v>249.4</v>
      </c>
      <c r="P2862" t="s">
        <v>14</v>
      </c>
    </row>
    <row r="2863" spans="1:16" x14ac:dyDescent="0.25">
      <c r="A2863" t="s">
        <v>3861</v>
      </c>
      <c r="B2863" t="s">
        <v>19</v>
      </c>
      <c r="C2863">
        <v>0</v>
      </c>
      <c r="D2863" t="s">
        <v>14</v>
      </c>
      <c r="E2863">
        <f>IF(D2863="Yes",1,0)</f>
        <v>0</v>
      </c>
      <c r="F2863" t="s">
        <v>14</v>
      </c>
      <c r="G2863">
        <f>IF(Table1[[#This Row],[Dependents]]="Yes",1,0)</f>
        <v>0</v>
      </c>
      <c r="H2863">
        <v>10</v>
      </c>
      <c r="I2863" t="s">
        <v>13</v>
      </c>
      <c r="J2863" t="s">
        <v>15</v>
      </c>
      <c r="K2863" t="s">
        <v>16</v>
      </c>
      <c r="L2863" t="s">
        <v>13</v>
      </c>
      <c r="M2863" t="s">
        <v>25</v>
      </c>
      <c r="N2863">
        <v>45.8</v>
      </c>
      <c r="O2863">
        <v>436.2</v>
      </c>
      <c r="P2863" t="s">
        <v>14</v>
      </c>
    </row>
    <row r="2864" spans="1:16" x14ac:dyDescent="0.25">
      <c r="A2864" t="s">
        <v>3865</v>
      </c>
      <c r="B2864" t="s">
        <v>19</v>
      </c>
      <c r="C2864">
        <v>0</v>
      </c>
      <c r="D2864" t="s">
        <v>13</v>
      </c>
      <c r="E2864">
        <f>IF(D2864="Yes",1,0)</f>
        <v>1</v>
      </c>
      <c r="F2864" t="s">
        <v>13</v>
      </c>
      <c r="G2864">
        <f>IF(Table1[[#This Row],[Dependents]]="Yes",1,0)</f>
        <v>1</v>
      </c>
      <c r="H2864">
        <v>63</v>
      </c>
      <c r="I2864" t="s">
        <v>14</v>
      </c>
      <c r="J2864" t="s">
        <v>15</v>
      </c>
      <c r="K2864" t="s">
        <v>30</v>
      </c>
      <c r="L2864" t="s">
        <v>14</v>
      </c>
      <c r="M2864" t="s">
        <v>21</v>
      </c>
      <c r="N2864">
        <v>39.35</v>
      </c>
      <c r="O2864">
        <v>2395.0500000000002</v>
      </c>
      <c r="P2864" t="s">
        <v>14</v>
      </c>
    </row>
    <row r="2865" spans="1:16" x14ac:dyDescent="0.25">
      <c r="A2865" t="s">
        <v>3870</v>
      </c>
      <c r="B2865" t="s">
        <v>19</v>
      </c>
      <c r="C2865">
        <v>0</v>
      </c>
      <c r="D2865" t="s">
        <v>14</v>
      </c>
      <c r="E2865">
        <f>IF(D2865="Yes",1,0)</f>
        <v>0</v>
      </c>
      <c r="F2865" t="s">
        <v>14</v>
      </c>
      <c r="G2865">
        <f>IF(Table1[[#This Row],[Dependents]]="Yes",1,0)</f>
        <v>0</v>
      </c>
      <c r="H2865">
        <v>2</v>
      </c>
      <c r="I2865" t="s">
        <v>13</v>
      </c>
      <c r="J2865" t="s">
        <v>14</v>
      </c>
      <c r="K2865" t="s">
        <v>16</v>
      </c>
      <c r="L2865" t="s">
        <v>14</v>
      </c>
      <c r="M2865" t="s">
        <v>27</v>
      </c>
      <c r="N2865">
        <v>19.75</v>
      </c>
      <c r="O2865">
        <v>39.299999999999997</v>
      </c>
      <c r="P2865" t="s">
        <v>14</v>
      </c>
    </row>
    <row r="2866" spans="1:16" x14ac:dyDescent="0.25">
      <c r="A2866" t="s">
        <v>3872</v>
      </c>
      <c r="B2866" t="s">
        <v>19</v>
      </c>
      <c r="C2866">
        <v>0</v>
      </c>
      <c r="D2866" t="s">
        <v>14</v>
      </c>
      <c r="E2866">
        <f>IF(D2866="Yes",1,0)</f>
        <v>0</v>
      </c>
      <c r="F2866" t="s">
        <v>14</v>
      </c>
      <c r="G2866">
        <f>IF(Table1[[#This Row],[Dependents]]="Yes",1,0)</f>
        <v>0</v>
      </c>
      <c r="H2866">
        <v>31</v>
      </c>
      <c r="I2866" t="s">
        <v>13</v>
      </c>
      <c r="J2866" t="s">
        <v>14</v>
      </c>
      <c r="K2866" t="s">
        <v>30</v>
      </c>
      <c r="L2866" t="s">
        <v>14</v>
      </c>
      <c r="M2866" t="s">
        <v>27</v>
      </c>
      <c r="N2866">
        <v>20.45</v>
      </c>
      <c r="O2866">
        <v>638.54999999999995</v>
      </c>
      <c r="P2866" t="s">
        <v>14</v>
      </c>
    </row>
    <row r="2867" spans="1:16" x14ac:dyDescent="0.25">
      <c r="A2867" t="s">
        <v>2889</v>
      </c>
      <c r="B2867" t="s">
        <v>12</v>
      </c>
      <c r="C2867">
        <v>0</v>
      </c>
      <c r="D2867" t="s">
        <v>13</v>
      </c>
      <c r="E2867">
        <f>IF(D2867="Yes",1,0)</f>
        <v>1</v>
      </c>
      <c r="F2867" t="s">
        <v>13</v>
      </c>
      <c r="G2867">
        <f>IF(Table1[[#This Row],[Dependents]]="Yes",1,0)</f>
        <v>1</v>
      </c>
      <c r="H2867">
        <v>72</v>
      </c>
      <c r="I2867" t="s">
        <v>13</v>
      </c>
      <c r="J2867" t="s">
        <v>14</v>
      </c>
      <c r="K2867" t="s">
        <v>30</v>
      </c>
      <c r="L2867" t="s">
        <v>14</v>
      </c>
      <c r="M2867" t="s">
        <v>21</v>
      </c>
      <c r="N2867">
        <v>25.1</v>
      </c>
      <c r="O2867">
        <v>1857.85</v>
      </c>
      <c r="P2867" t="s">
        <v>14</v>
      </c>
    </row>
    <row r="2868" spans="1:16" x14ac:dyDescent="0.25">
      <c r="A2868" t="s">
        <v>3876</v>
      </c>
      <c r="B2868" t="s">
        <v>19</v>
      </c>
      <c r="C2868">
        <v>0</v>
      </c>
      <c r="D2868" t="s">
        <v>13</v>
      </c>
      <c r="E2868">
        <f>IF(D2868="Yes",1,0)</f>
        <v>1</v>
      </c>
      <c r="F2868" t="s">
        <v>13</v>
      </c>
      <c r="G2868">
        <f>IF(Table1[[#This Row],[Dependents]]="Yes",1,0)</f>
        <v>1</v>
      </c>
      <c r="H2868">
        <v>71</v>
      </c>
      <c r="I2868" t="s">
        <v>13</v>
      </c>
      <c r="J2868" t="s">
        <v>23</v>
      </c>
      <c r="K2868" t="s">
        <v>30</v>
      </c>
      <c r="L2868" t="s">
        <v>13</v>
      </c>
      <c r="M2868" t="s">
        <v>17</v>
      </c>
      <c r="N2868">
        <v>97.2</v>
      </c>
      <c r="O2868">
        <v>6910.3</v>
      </c>
      <c r="P2868" t="s">
        <v>14</v>
      </c>
    </row>
    <row r="2869" spans="1:16" x14ac:dyDescent="0.25">
      <c r="A2869" t="s">
        <v>3879</v>
      </c>
      <c r="B2869" t="s">
        <v>19</v>
      </c>
      <c r="C2869">
        <v>1</v>
      </c>
      <c r="D2869" t="s">
        <v>13</v>
      </c>
      <c r="E2869">
        <f>IF(D2869="Yes",1,0)</f>
        <v>1</v>
      </c>
      <c r="F2869" t="s">
        <v>14</v>
      </c>
      <c r="G2869">
        <f>IF(Table1[[#This Row],[Dependents]]="Yes",1,0)</f>
        <v>0</v>
      </c>
      <c r="H2869">
        <v>61</v>
      </c>
      <c r="I2869" t="s">
        <v>13</v>
      </c>
      <c r="J2869" t="s">
        <v>23</v>
      </c>
      <c r="K2869" t="s">
        <v>20</v>
      </c>
      <c r="L2869" t="s">
        <v>13</v>
      </c>
      <c r="M2869" t="s">
        <v>21</v>
      </c>
      <c r="N2869">
        <v>85.55</v>
      </c>
      <c r="O2869">
        <v>5251.75</v>
      </c>
      <c r="P2869" t="s">
        <v>14</v>
      </c>
    </row>
    <row r="2870" spans="1:16" x14ac:dyDescent="0.25">
      <c r="A2870" t="s">
        <v>2892</v>
      </c>
      <c r="B2870" t="s">
        <v>12</v>
      </c>
      <c r="C2870">
        <v>0</v>
      </c>
      <c r="D2870" t="s">
        <v>14</v>
      </c>
      <c r="E2870">
        <f>IF(D2870="Yes",1,0)</f>
        <v>0</v>
      </c>
      <c r="F2870" t="s">
        <v>14</v>
      </c>
      <c r="G2870">
        <f>IF(Table1[[#This Row],[Dependents]]="Yes",1,0)</f>
        <v>0</v>
      </c>
      <c r="H2870">
        <v>11</v>
      </c>
      <c r="I2870" t="s">
        <v>13</v>
      </c>
      <c r="J2870" t="s">
        <v>23</v>
      </c>
      <c r="K2870" t="s">
        <v>16</v>
      </c>
      <c r="L2870" t="s">
        <v>13</v>
      </c>
      <c r="M2870" t="s">
        <v>17</v>
      </c>
      <c r="N2870">
        <v>76.5</v>
      </c>
      <c r="O2870">
        <v>837.95</v>
      </c>
      <c r="P2870" t="s">
        <v>13</v>
      </c>
    </row>
    <row r="2871" spans="1:16" x14ac:dyDescent="0.25">
      <c r="A2871" t="s">
        <v>3883</v>
      </c>
      <c r="B2871" t="s">
        <v>19</v>
      </c>
      <c r="C2871">
        <v>0</v>
      </c>
      <c r="D2871" t="s">
        <v>13</v>
      </c>
      <c r="E2871">
        <f>IF(D2871="Yes",1,0)</f>
        <v>1</v>
      </c>
      <c r="F2871" t="s">
        <v>14</v>
      </c>
      <c r="G2871">
        <f>IF(Table1[[#This Row],[Dependents]]="Yes",1,0)</f>
        <v>0</v>
      </c>
      <c r="H2871">
        <v>70</v>
      </c>
      <c r="I2871" t="s">
        <v>13</v>
      </c>
      <c r="J2871" t="s">
        <v>23</v>
      </c>
      <c r="K2871" t="s">
        <v>30</v>
      </c>
      <c r="L2871" t="s">
        <v>14</v>
      </c>
      <c r="M2871" t="s">
        <v>25</v>
      </c>
      <c r="N2871">
        <v>114.3</v>
      </c>
      <c r="O2871">
        <v>8244.2999999999993</v>
      </c>
      <c r="P2871" t="s">
        <v>14</v>
      </c>
    </row>
    <row r="2872" spans="1:16" x14ac:dyDescent="0.25">
      <c r="A2872" t="s">
        <v>2894</v>
      </c>
      <c r="B2872" t="s">
        <v>12</v>
      </c>
      <c r="C2872">
        <v>0</v>
      </c>
      <c r="D2872" t="s">
        <v>14</v>
      </c>
      <c r="E2872">
        <f>IF(D2872="Yes",1,0)</f>
        <v>0</v>
      </c>
      <c r="F2872" t="s">
        <v>13</v>
      </c>
      <c r="G2872">
        <f>IF(Table1[[#This Row],[Dependents]]="Yes",1,0)</f>
        <v>1</v>
      </c>
      <c r="H2872">
        <v>8</v>
      </c>
      <c r="I2872" t="s">
        <v>14</v>
      </c>
      <c r="J2872" t="s">
        <v>15</v>
      </c>
      <c r="K2872" t="s">
        <v>16</v>
      </c>
      <c r="L2872" t="s">
        <v>13</v>
      </c>
      <c r="M2872" t="s">
        <v>17</v>
      </c>
      <c r="N2872">
        <v>38.5</v>
      </c>
      <c r="O2872">
        <v>330.8</v>
      </c>
      <c r="P2872" t="s">
        <v>14</v>
      </c>
    </row>
    <row r="2873" spans="1:16" x14ac:dyDescent="0.25">
      <c r="A2873" t="s">
        <v>2895</v>
      </c>
      <c r="B2873" t="s">
        <v>12</v>
      </c>
      <c r="C2873">
        <v>0</v>
      </c>
      <c r="D2873" t="s">
        <v>14</v>
      </c>
      <c r="E2873">
        <f>IF(D2873="Yes",1,0)</f>
        <v>0</v>
      </c>
      <c r="F2873" t="s">
        <v>14</v>
      </c>
      <c r="G2873">
        <f>IF(Table1[[#This Row],[Dependents]]="Yes",1,0)</f>
        <v>0</v>
      </c>
      <c r="H2873">
        <v>4</v>
      </c>
      <c r="I2873" t="s">
        <v>13</v>
      </c>
      <c r="J2873" t="s">
        <v>23</v>
      </c>
      <c r="K2873" t="s">
        <v>16</v>
      </c>
      <c r="L2873" t="s">
        <v>13</v>
      </c>
      <c r="M2873" t="s">
        <v>17</v>
      </c>
      <c r="N2873">
        <v>93.5</v>
      </c>
      <c r="O2873">
        <v>362.2</v>
      </c>
      <c r="P2873" t="s">
        <v>13</v>
      </c>
    </row>
    <row r="2874" spans="1:16" x14ac:dyDescent="0.25">
      <c r="A2874" t="s">
        <v>2896</v>
      </c>
      <c r="B2874" t="s">
        <v>12</v>
      </c>
      <c r="C2874">
        <v>0</v>
      </c>
      <c r="D2874" t="s">
        <v>14</v>
      </c>
      <c r="E2874">
        <f>IF(D2874="Yes",1,0)</f>
        <v>0</v>
      </c>
      <c r="F2874" t="s">
        <v>14</v>
      </c>
      <c r="G2874">
        <f>IF(Table1[[#This Row],[Dependents]]="Yes",1,0)</f>
        <v>0</v>
      </c>
      <c r="H2874">
        <v>70</v>
      </c>
      <c r="I2874" t="s">
        <v>13</v>
      </c>
      <c r="J2874" t="s">
        <v>15</v>
      </c>
      <c r="K2874" t="s">
        <v>30</v>
      </c>
      <c r="L2874" t="s">
        <v>14</v>
      </c>
      <c r="M2874" t="s">
        <v>27</v>
      </c>
      <c r="N2874">
        <v>84.7</v>
      </c>
      <c r="O2874">
        <v>5991.05</v>
      </c>
      <c r="P2874" t="s">
        <v>14</v>
      </c>
    </row>
    <row r="2875" spans="1:16" x14ac:dyDescent="0.25">
      <c r="A2875" t="s">
        <v>2897</v>
      </c>
      <c r="B2875" t="s">
        <v>12</v>
      </c>
      <c r="C2875">
        <v>0</v>
      </c>
      <c r="D2875" t="s">
        <v>14</v>
      </c>
      <c r="E2875">
        <f>IF(D2875="Yes",1,0)</f>
        <v>0</v>
      </c>
      <c r="F2875" t="s">
        <v>13</v>
      </c>
      <c r="G2875">
        <f>IF(Table1[[#This Row],[Dependents]]="Yes",1,0)</f>
        <v>1</v>
      </c>
      <c r="H2875">
        <v>70</v>
      </c>
      <c r="I2875" t="s">
        <v>13</v>
      </c>
      <c r="J2875" t="s">
        <v>15</v>
      </c>
      <c r="K2875" t="s">
        <v>30</v>
      </c>
      <c r="L2875" t="s">
        <v>14</v>
      </c>
      <c r="M2875" t="s">
        <v>17</v>
      </c>
      <c r="N2875">
        <v>66</v>
      </c>
      <c r="O2875">
        <v>4891.5</v>
      </c>
      <c r="P2875" t="s">
        <v>14</v>
      </c>
    </row>
    <row r="2876" spans="1:16" x14ac:dyDescent="0.25">
      <c r="A2876" t="s">
        <v>2898</v>
      </c>
      <c r="B2876" t="s">
        <v>12</v>
      </c>
      <c r="C2876">
        <v>1</v>
      </c>
      <c r="D2876" t="s">
        <v>13</v>
      </c>
      <c r="E2876">
        <f>IF(D2876="Yes",1,0)</f>
        <v>1</v>
      </c>
      <c r="F2876" t="s">
        <v>14</v>
      </c>
      <c r="G2876">
        <f>IF(Table1[[#This Row],[Dependents]]="Yes",1,0)</f>
        <v>0</v>
      </c>
      <c r="H2876">
        <v>54</v>
      </c>
      <c r="I2876" t="s">
        <v>13</v>
      </c>
      <c r="J2876" t="s">
        <v>23</v>
      </c>
      <c r="K2876" t="s">
        <v>20</v>
      </c>
      <c r="L2876" t="s">
        <v>13</v>
      </c>
      <c r="M2876" t="s">
        <v>25</v>
      </c>
      <c r="N2876">
        <v>101.5</v>
      </c>
      <c r="O2876">
        <v>5373.1</v>
      </c>
      <c r="P2876" t="s">
        <v>13</v>
      </c>
    </row>
    <row r="2877" spans="1:16" x14ac:dyDescent="0.25">
      <c r="A2877" t="s">
        <v>3885</v>
      </c>
      <c r="B2877" t="s">
        <v>19</v>
      </c>
      <c r="C2877">
        <v>0</v>
      </c>
      <c r="D2877" t="s">
        <v>13</v>
      </c>
      <c r="E2877">
        <f>IF(D2877="Yes",1,0)</f>
        <v>1</v>
      </c>
      <c r="F2877" t="s">
        <v>13</v>
      </c>
      <c r="G2877">
        <f>IF(Table1[[#This Row],[Dependents]]="Yes",1,0)</f>
        <v>1</v>
      </c>
      <c r="H2877">
        <v>68</v>
      </c>
      <c r="I2877" t="s">
        <v>13</v>
      </c>
      <c r="J2877" t="s">
        <v>15</v>
      </c>
      <c r="K2877" t="s">
        <v>30</v>
      </c>
      <c r="L2877" t="s">
        <v>14</v>
      </c>
      <c r="M2877" t="s">
        <v>25</v>
      </c>
      <c r="N2877">
        <v>62.65</v>
      </c>
      <c r="O2877">
        <v>4375.8</v>
      </c>
      <c r="P2877" t="s">
        <v>14</v>
      </c>
    </row>
    <row r="2878" spans="1:16" x14ac:dyDescent="0.25">
      <c r="A2878" t="s">
        <v>2900</v>
      </c>
      <c r="B2878" t="s">
        <v>12</v>
      </c>
      <c r="C2878">
        <v>0</v>
      </c>
      <c r="D2878" t="s">
        <v>13</v>
      </c>
      <c r="E2878">
        <f>IF(D2878="Yes",1,0)</f>
        <v>1</v>
      </c>
      <c r="F2878" t="s">
        <v>14</v>
      </c>
      <c r="G2878">
        <f>IF(Table1[[#This Row],[Dependents]]="Yes",1,0)</f>
        <v>0</v>
      </c>
      <c r="H2878">
        <v>69</v>
      </c>
      <c r="I2878" t="s">
        <v>13</v>
      </c>
      <c r="J2878" t="s">
        <v>15</v>
      </c>
      <c r="K2878" t="s">
        <v>30</v>
      </c>
      <c r="L2878" t="s">
        <v>13</v>
      </c>
      <c r="M2878" t="s">
        <v>25</v>
      </c>
      <c r="N2878">
        <v>61.45</v>
      </c>
      <c r="O2878">
        <v>4131.2</v>
      </c>
      <c r="P2878" t="s">
        <v>14</v>
      </c>
    </row>
    <row r="2879" spans="1:16" x14ac:dyDescent="0.25">
      <c r="A2879" t="s">
        <v>3887</v>
      </c>
      <c r="B2879" t="s">
        <v>19</v>
      </c>
      <c r="C2879">
        <v>1</v>
      </c>
      <c r="D2879" t="s">
        <v>13</v>
      </c>
      <c r="E2879">
        <f>IF(D2879="Yes",1,0)</f>
        <v>1</v>
      </c>
      <c r="F2879" t="s">
        <v>14</v>
      </c>
      <c r="G2879">
        <f>IF(Table1[[#This Row],[Dependents]]="Yes",1,0)</f>
        <v>0</v>
      </c>
      <c r="H2879">
        <v>65</v>
      </c>
      <c r="I2879" t="s">
        <v>13</v>
      </c>
      <c r="J2879" t="s">
        <v>23</v>
      </c>
      <c r="K2879" t="s">
        <v>30</v>
      </c>
      <c r="L2879" t="s">
        <v>13</v>
      </c>
      <c r="M2879" t="s">
        <v>25</v>
      </c>
      <c r="N2879">
        <v>92.7</v>
      </c>
      <c r="O2879">
        <v>5968.4</v>
      </c>
      <c r="P2879" t="s">
        <v>14</v>
      </c>
    </row>
    <row r="2880" spans="1:16" x14ac:dyDescent="0.25">
      <c r="A2880" t="s">
        <v>2902</v>
      </c>
      <c r="B2880" t="s">
        <v>12</v>
      </c>
      <c r="C2880">
        <v>1</v>
      </c>
      <c r="D2880" t="s">
        <v>14</v>
      </c>
      <c r="E2880">
        <f>IF(D2880="Yes",1,0)</f>
        <v>0</v>
      </c>
      <c r="F2880" t="s">
        <v>14</v>
      </c>
      <c r="G2880">
        <f>IF(Table1[[#This Row],[Dependents]]="Yes",1,0)</f>
        <v>0</v>
      </c>
      <c r="H2880">
        <v>2</v>
      </c>
      <c r="I2880" t="s">
        <v>13</v>
      </c>
      <c r="J2880" t="s">
        <v>23</v>
      </c>
      <c r="K2880" t="s">
        <v>16</v>
      </c>
      <c r="L2880" t="s">
        <v>13</v>
      </c>
      <c r="M2880" t="s">
        <v>17</v>
      </c>
      <c r="N2880">
        <v>69.599999999999994</v>
      </c>
      <c r="O2880">
        <v>131.65</v>
      </c>
      <c r="P2880" t="s">
        <v>13</v>
      </c>
    </row>
    <row r="2881" spans="1:16" x14ac:dyDescent="0.25">
      <c r="A2881" t="s">
        <v>3889</v>
      </c>
      <c r="B2881" t="s">
        <v>19</v>
      </c>
      <c r="C2881">
        <v>0</v>
      </c>
      <c r="D2881" t="s">
        <v>13</v>
      </c>
      <c r="E2881">
        <f>IF(D2881="Yes",1,0)</f>
        <v>1</v>
      </c>
      <c r="F2881" t="s">
        <v>14</v>
      </c>
      <c r="G2881">
        <f>IF(Table1[[#This Row],[Dependents]]="Yes",1,0)</f>
        <v>0</v>
      </c>
      <c r="H2881">
        <v>51</v>
      </c>
      <c r="I2881" t="s">
        <v>13</v>
      </c>
      <c r="J2881" t="s">
        <v>15</v>
      </c>
      <c r="K2881" t="s">
        <v>30</v>
      </c>
      <c r="L2881" t="s">
        <v>13</v>
      </c>
      <c r="M2881" t="s">
        <v>21</v>
      </c>
      <c r="N2881">
        <v>75.2</v>
      </c>
      <c r="O2881">
        <v>3901.25</v>
      </c>
      <c r="P2881" t="s">
        <v>14</v>
      </c>
    </row>
    <row r="2882" spans="1:16" x14ac:dyDescent="0.25">
      <c r="A2882" t="s">
        <v>2904</v>
      </c>
      <c r="B2882" t="s">
        <v>12</v>
      </c>
      <c r="C2882">
        <v>0</v>
      </c>
      <c r="D2882" t="s">
        <v>14</v>
      </c>
      <c r="E2882">
        <f>IF(D2882="Yes",1,0)</f>
        <v>0</v>
      </c>
      <c r="F2882" t="s">
        <v>14</v>
      </c>
      <c r="G2882">
        <f>IF(Table1[[#This Row],[Dependents]]="Yes",1,0)</f>
        <v>0</v>
      </c>
      <c r="H2882">
        <v>38</v>
      </c>
      <c r="I2882" t="s">
        <v>13</v>
      </c>
      <c r="J2882" t="s">
        <v>14</v>
      </c>
      <c r="K2882" t="s">
        <v>30</v>
      </c>
      <c r="L2882" t="s">
        <v>14</v>
      </c>
      <c r="M2882" t="s">
        <v>27</v>
      </c>
      <c r="N2882">
        <v>20.3</v>
      </c>
      <c r="O2882">
        <v>743.05</v>
      </c>
      <c r="P2882" t="s">
        <v>14</v>
      </c>
    </row>
    <row r="2883" spans="1:16" x14ac:dyDescent="0.25">
      <c r="A2883" t="s">
        <v>3891</v>
      </c>
      <c r="B2883" t="s">
        <v>19</v>
      </c>
      <c r="C2883">
        <v>0</v>
      </c>
      <c r="D2883" t="s">
        <v>14</v>
      </c>
      <c r="E2883">
        <f>IF(D2883="Yes",1,0)</f>
        <v>0</v>
      </c>
      <c r="F2883" t="s">
        <v>14</v>
      </c>
      <c r="G2883">
        <f>IF(Table1[[#This Row],[Dependents]]="Yes",1,0)</f>
        <v>0</v>
      </c>
      <c r="H2883">
        <v>55</v>
      </c>
      <c r="I2883" t="s">
        <v>13</v>
      </c>
      <c r="J2883" t="s">
        <v>23</v>
      </c>
      <c r="K2883" t="s">
        <v>20</v>
      </c>
      <c r="L2883" t="s">
        <v>13</v>
      </c>
      <c r="M2883" t="s">
        <v>27</v>
      </c>
      <c r="N2883">
        <v>100.9</v>
      </c>
      <c r="O2883">
        <v>5552.05</v>
      </c>
      <c r="P2883" t="s">
        <v>14</v>
      </c>
    </row>
    <row r="2884" spans="1:16" x14ac:dyDescent="0.25">
      <c r="A2884" t="s">
        <v>3892</v>
      </c>
      <c r="B2884" t="s">
        <v>19</v>
      </c>
      <c r="C2884">
        <v>0</v>
      </c>
      <c r="D2884" t="s">
        <v>14</v>
      </c>
      <c r="E2884">
        <f>IF(D2884="Yes",1,0)</f>
        <v>0</v>
      </c>
      <c r="F2884" t="s">
        <v>13</v>
      </c>
      <c r="G2884">
        <f>IF(Table1[[#This Row],[Dependents]]="Yes",1,0)</f>
        <v>1</v>
      </c>
      <c r="H2884">
        <v>33</v>
      </c>
      <c r="I2884" t="s">
        <v>13</v>
      </c>
      <c r="J2884" t="s">
        <v>23</v>
      </c>
      <c r="K2884" t="s">
        <v>16</v>
      </c>
      <c r="L2884" t="s">
        <v>13</v>
      </c>
      <c r="M2884" t="s">
        <v>21</v>
      </c>
      <c r="N2884">
        <v>95.3</v>
      </c>
      <c r="O2884">
        <v>3275.15</v>
      </c>
      <c r="P2884" t="s">
        <v>14</v>
      </c>
    </row>
    <row r="2885" spans="1:16" x14ac:dyDescent="0.25">
      <c r="A2885" t="s">
        <v>3899</v>
      </c>
      <c r="B2885" t="s">
        <v>19</v>
      </c>
      <c r="C2885">
        <v>0</v>
      </c>
      <c r="D2885" t="s">
        <v>14</v>
      </c>
      <c r="E2885">
        <f>IF(D2885="Yes",1,0)</f>
        <v>0</v>
      </c>
      <c r="F2885" t="s">
        <v>14</v>
      </c>
      <c r="G2885">
        <f>IF(Table1[[#This Row],[Dependents]]="Yes",1,0)</f>
        <v>0</v>
      </c>
      <c r="H2885">
        <v>26</v>
      </c>
      <c r="I2885" t="s">
        <v>13</v>
      </c>
      <c r="J2885" t="s">
        <v>15</v>
      </c>
      <c r="K2885" t="s">
        <v>16</v>
      </c>
      <c r="L2885" t="s">
        <v>14</v>
      </c>
      <c r="M2885" t="s">
        <v>17</v>
      </c>
      <c r="N2885">
        <v>45.45</v>
      </c>
      <c r="O2885">
        <v>1233.1500000000001</v>
      </c>
      <c r="P2885" t="s">
        <v>14</v>
      </c>
    </row>
    <row r="2886" spans="1:16" x14ac:dyDescent="0.25">
      <c r="A2886" t="s">
        <v>2908</v>
      </c>
      <c r="B2886" t="s">
        <v>12</v>
      </c>
      <c r="C2886">
        <v>0</v>
      </c>
      <c r="D2886" t="s">
        <v>14</v>
      </c>
      <c r="E2886">
        <f>IF(D2886="Yes",1,0)</f>
        <v>0</v>
      </c>
      <c r="F2886" t="s">
        <v>14</v>
      </c>
      <c r="G2886">
        <f>IF(Table1[[#This Row],[Dependents]]="Yes",1,0)</f>
        <v>0</v>
      </c>
      <c r="H2886">
        <v>1</v>
      </c>
      <c r="I2886" t="s">
        <v>13</v>
      </c>
      <c r="J2886" t="s">
        <v>14</v>
      </c>
      <c r="K2886" t="s">
        <v>16</v>
      </c>
      <c r="L2886" t="s">
        <v>14</v>
      </c>
      <c r="M2886" t="s">
        <v>27</v>
      </c>
      <c r="N2886">
        <v>20.399999999999999</v>
      </c>
      <c r="O2886">
        <v>20.399999999999999</v>
      </c>
      <c r="P2886" t="s">
        <v>14</v>
      </c>
    </row>
    <row r="2887" spans="1:16" x14ac:dyDescent="0.25">
      <c r="A2887" t="s">
        <v>2909</v>
      </c>
      <c r="B2887" t="s">
        <v>12</v>
      </c>
      <c r="C2887">
        <v>0</v>
      </c>
      <c r="D2887" t="s">
        <v>13</v>
      </c>
      <c r="E2887">
        <f>IF(D2887="Yes",1,0)</f>
        <v>1</v>
      </c>
      <c r="F2887" t="s">
        <v>13</v>
      </c>
      <c r="G2887">
        <f>IF(Table1[[#This Row],[Dependents]]="Yes",1,0)</f>
        <v>1</v>
      </c>
      <c r="H2887">
        <v>23</v>
      </c>
      <c r="I2887" t="s">
        <v>13</v>
      </c>
      <c r="J2887" t="s">
        <v>14</v>
      </c>
      <c r="K2887" t="s">
        <v>30</v>
      </c>
      <c r="L2887" t="s">
        <v>13</v>
      </c>
      <c r="M2887" t="s">
        <v>27</v>
      </c>
      <c r="N2887">
        <v>19.649999999999999</v>
      </c>
      <c r="O2887">
        <v>451.55</v>
      </c>
      <c r="P2887" t="s">
        <v>14</v>
      </c>
    </row>
    <row r="2888" spans="1:16" x14ac:dyDescent="0.25">
      <c r="A2888" t="s">
        <v>2910</v>
      </c>
      <c r="B2888" t="s">
        <v>12</v>
      </c>
      <c r="C2888">
        <v>0</v>
      </c>
      <c r="D2888" t="s">
        <v>14</v>
      </c>
      <c r="E2888">
        <f>IF(D2888="Yes",1,0)</f>
        <v>0</v>
      </c>
      <c r="F2888" t="s">
        <v>14</v>
      </c>
      <c r="G2888">
        <f>IF(Table1[[#This Row],[Dependents]]="Yes",1,0)</f>
        <v>0</v>
      </c>
      <c r="H2888">
        <v>36</v>
      </c>
      <c r="I2888" t="s">
        <v>13</v>
      </c>
      <c r="J2888" t="s">
        <v>15</v>
      </c>
      <c r="K2888" t="s">
        <v>20</v>
      </c>
      <c r="L2888" t="s">
        <v>14</v>
      </c>
      <c r="M2888" t="s">
        <v>27</v>
      </c>
      <c r="N2888">
        <v>54.45</v>
      </c>
      <c r="O2888">
        <v>1893.5</v>
      </c>
      <c r="P2888" t="s">
        <v>14</v>
      </c>
    </row>
    <row r="2889" spans="1:16" x14ac:dyDescent="0.25">
      <c r="A2889" t="s">
        <v>2911</v>
      </c>
      <c r="B2889" t="s">
        <v>12</v>
      </c>
      <c r="C2889">
        <v>0</v>
      </c>
      <c r="D2889" t="s">
        <v>14</v>
      </c>
      <c r="E2889">
        <f>IF(D2889="Yes",1,0)</f>
        <v>0</v>
      </c>
      <c r="F2889" t="s">
        <v>14</v>
      </c>
      <c r="G2889">
        <f>IF(Table1[[#This Row],[Dependents]]="Yes",1,0)</f>
        <v>0</v>
      </c>
      <c r="H2889">
        <v>1</v>
      </c>
      <c r="I2889" t="s">
        <v>13</v>
      </c>
      <c r="J2889" t="s">
        <v>15</v>
      </c>
      <c r="K2889" t="s">
        <v>16</v>
      </c>
      <c r="L2889" t="s">
        <v>14</v>
      </c>
      <c r="M2889" t="s">
        <v>27</v>
      </c>
      <c r="N2889">
        <v>45.35</v>
      </c>
      <c r="O2889">
        <v>45.35</v>
      </c>
      <c r="P2889" t="s">
        <v>14</v>
      </c>
    </row>
    <row r="2890" spans="1:16" x14ac:dyDescent="0.25">
      <c r="A2890" t="s">
        <v>2912</v>
      </c>
      <c r="B2890" t="s">
        <v>12</v>
      </c>
      <c r="C2890">
        <v>0</v>
      </c>
      <c r="D2890" t="s">
        <v>14</v>
      </c>
      <c r="E2890">
        <f>IF(D2890="Yes",1,0)</f>
        <v>0</v>
      </c>
      <c r="F2890" t="s">
        <v>14</v>
      </c>
      <c r="G2890">
        <f>IF(Table1[[#This Row],[Dependents]]="Yes",1,0)</f>
        <v>0</v>
      </c>
      <c r="H2890">
        <v>10</v>
      </c>
      <c r="I2890" t="s">
        <v>13</v>
      </c>
      <c r="J2890" t="s">
        <v>14</v>
      </c>
      <c r="K2890" t="s">
        <v>16</v>
      </c>
      <c r="L2890" t="s">
        <v>14</v>
      </c>
      <c r="M2890" t="s">
        <v>27</v>
      </c>
      <c r="N2890">
        <v>18.850000000000001</v>
      </c>
      <c r="O2890">
        <v>163.19999999999999</v>
      </c>
      <c r="P2890" t="s">
        <v>14</v>
      </c>
    </row>
    <row r="2891" spans="1:16" x14ac:dyDescent="0.25">
      <c r="A2891" t="s">
        <v>3900</v>
      </c>
      <c r="B2891" t="s">
        <v>19</v>
      </c>
      <c r="C2891">
        <v>0</v>
      </c>
      <c r="D2891" t="s">
        <v>13</v>
      </c>
      <c r="E2891">
        <f>IF(D2891="Yes",1,0)</f>
        <v>1</v>
      </c>
      <c r="F2891" t="s">
        <v>14</v>
      </c>
      <c r="G2891">
        <f>IF(Table1[[#This Row],[Dependents]]="Yes",1,0)</f>
        <v>0</v>
      </c>
      <c r="H2891">
        <v>45</v>
      </c>
      <c r="I2891" t="s">
        <v>13</v>
      </c>
      <c r="J2891" t="s">
        <v>23</v>
      </c>
      <c r="K2891" t="s">
        <v>16</v>
      </c>
      <c r="L2891" t="s">
        <v>13</v>
      </c>
      <c r="M2891" t="s">
        <v>21</v>
      </c>
      <c r="N2891">
        <v>107.75</v>
      </c>
      <c r="O2891">
        <v>4882.8</v>
      </c>
      <c r="P2891" t="s">
        <v>14</v>
      </c>
    </row>
    <row r="2892" spans="1:16" x14ac:dyDescent="0.25">
      <c r="A2892" t="s">
        <v>3901</v>
      </c>
      <c r="B2892" t="s">
        <v>19</v>
      </c>
      <c r="C2892">
        <v>0</v>
      </c>
      <c r="D2892" t="s">
        <v>13</v>
      </c>
      <c r="E2892">
        <f>IF(D2892="Yes",1,0)</f>
        <v>1</v>
      </c>
      <c r="F2892" t="s">
        <v>13</v>
      </c>
      <c r="G2892">
        <f>IF(Table1[[#This Row],[Dependents]]="Yes",1,0)</f>
        <v>1</v>
      </c>
      <c r="H2892">
        <v>62</v>
      </c>
      <c r="I2892" t="s">
        <v>13</v>
      </c>
      <c r="J2892" t="s">
        <v>23</v>
      </c>
      <c r="K2892" t="s">
        <v>30</v>
      </c>
      <c r="L2892" t="s">
        <v>13</v>
      </c>
      <c r="M2892" t="s">
        <v>25</v>
      </c>
      <c r="N2892">
        <v>89.1</v>
      </c>
      <c r="O2892">
        <v>5411.65</v>
      </c>
      <c r="P2892" t="s">
        <v>14</v>
      </c>
    </row>
    <row r="2893" spans="1:16" x14ac:dyDescent="0.25">
      <c r="A2893" t="s">
        <v>3904</v>
      </c>
      <c r="B2893" t="s">
        <v>19</v>
      </c>
      <c r="C2893">
        <v>0</v>
      </c>
      <c r="D2893" t="s">
        <v>13</v>
      </c>
      <c r="E2893">
        <f>IF(D2893="Yes",1,0)</f>
        <v>1</v>
      </c>
      <c r="F2893" t="s">
        <v>13</v>
      </c>
      <c r="G2893">
        <f>IF(Table1[[#This Row],[Dependents]]="Yes",1,0)</f>
        <v>1</v>
      </c>
      <c r="H2893">
        <v>67</v>
      </c>
      <c r="I2893" t="s">
        <v>13</v>
      </c>
      <c r="J2893" t="s">
        <v>23</v>
      </c>
      <c r="K2893" t="s">
        <v>30</v>
      </c>
      <c r="L2893" t="s">
        <v>14</v>
      </c>
      <c r="M2893" t="s">
        <v>21</v>
      </c>
      <c r="N2893">
        <v>103.15</v>
      </c>
      <c r="O2893">
        <v>6895.5</v>
      </c>
      <c r="P2893" t="s">
        <v>14</v>
      </c>
    </row>
    <row r="2894" spans="1:16" x14ac:dyDescent="0.25">
      <c r="A2894" t="s">
        <v>3907</v>
      </c>
      <c r="B2894" t="s">
        <v>19</v>
      </c>
      <c r="C2894">
        <v>0</v>
      </c>
      <c r="D2894" t="s">
        <v>13</v>
      </c>
      <c r="E2894">
        <f>IF(D2894="Yes",1,0)</f>
        <v>1</v>
      </c>
      <c r="F2894" t="s">
        <v>14</v>
      </c>
      <c r="G2894">
        <f>IF(Table1[[#This Row],[Dependents]]="Yes",1,0)</f>
        <v>0</v>
      </c>
      <c r="H2894">
        <v>60</v>
      </c>
      <c r="I2894" t="s">
        <v>13</v>
      </c>
      <c r="J2894" t="s">
        <v>15</v>
      </c>
      <c r="K2894" t="s">
        <v>30</v>
      </c>
      <c r="L2894" t="s">
        <v>13</v>
      </c>
      <c r="M2894" t="s">
        <v>27</v>
      </c>
      <c r="N2894">
        <v>61.35</v>
      </c>
      <c r="O2894">
        <v>3766.2</v>
      </c>
      <c r="P2894" t="s">
        <v>14</v>
      </c>
    </row>
    <row r="2895" spans="1:16" x14ac:dyDescent="0.25">
      <c r="A2895" t="s">
        <v>2917</v>
      </c>
      <c r="B2895" t="s">
        <v>12</v>
      </c>
      <c r="C2895">
        <v>0</v>
      </c>
      <c r="D2895" t="s">
        <v>14</v>
      </c>
      <c r="E2895">
        <f>IF(D2895="Yes",1,0)</f>
        <v>0</v>
      </c>
      <c r="F2895" t="s">
        <v>14</v>
      </c>
      <c r="G2895">
        <f>IF(Table1[[#This Row],[Dependents]]="Yes",1,0)</f>
        <v>0</v>
      </c>
      <c r="H2895">
        <v>56</v>
      </c>
      <c r="I2895" t="s">
        <v>14</v>
      </c>
      <c r="J2895" t="s">
        <v>15</v>
      </c>
      <c r="K2895" t="s">
        <v>30</v>
      </c>
      <c r="L2895" t="s">
        <v>14</v>
      </c>
      <c r="M2895" t="s">
        <v>21</v>
      </c>
      <c r="N2895">
        <v>45.05</v>
      </c>
      <c r="O2895">
        <v>2560.1</v>
      </c>
      <c r="P2895" t="s">
        <v>14</v>
      </c>
    </row>
    <row r="2896" spans="1:16" x14ac:dyDescent="0.25">
      <c r="A2896" t="s">
        <v>2918</v>
      </c>
      <c r="B2896" t="s">
        <v>12</v>
      </c>
      <c r="C2896">
        <v>0</v>
      </c>
      <c r="D2896" t="s">
        <v>13</v>
      </c>
      <c r="E2896">
        <f>IF(D2896="Yes",1,0)</f>
        <v>1</v>
      </c>
      <c r="F2896" t="s">
        <v>14</v>
      </c>
      <c r="G2896">
        <f>IF(Table1[[#This Row],[Dependents]]="Yes",1,0)</f>
        <v>0</v>
      </c>
      <c r="H2896">
        <v>72</v>
      </c>
      <c r="I2896" t="s">
        <v>13</v>
      </c>
      <c r="J2896" t="s">
        <v>23</v>
      </c>
      <c r="K2896" t="s">
        <v>30</v>
      </c>
      <c r="L2896" t="s">
        <v>13</v>
      </c>
      <c r="M2896" t="s">
        <v>21</v>
      </c>
      <c r="N2896">
        <v>110.45</v>
      </c>
      <c r="O2896">
        <v>7982.5</v>
      </c>
      <c r="P2896" t="s">
        <v>14</v>
      </c>
    </row>
    <row r="2897" spans="1:16" x14ac:dyDescent="0.25">
      <c r="A2897" t="s">
        <v>3912</v>
      </c>
      <c r="B2897" t="s">
        <v>19</v>
      </c>
      <c r="C2897">
        <v>0</v>
      </c>
      <c r="D2897" t="s">
        <v>13</v>
      </c>
      <c r="E2897">
        <f>IF(D2897="Yes",1,0)</f>
        <v>1</v>
      </c>
      <c r="F2897" t="s">
        <v>14</v>
      </c>
      <c r="G2897">
        <f>IF(Table1[[#This Row],[Dependents]]="Yes",1,0)</f>
        <v>0</v>
      </c>
      <c r="H2897">
        <v>34</v>
      </c>
      <c r="I2897" t="s">
        <v>13</v>
      </c>
      <c r="J2897" t="s">
        <v>14</v>
      </c>
      <c r="K2897" t="s">
        <v>30</v>
      </c>
      <c r="L2897" t="s">
        <v>14</v>
      </c>
      <c r="M2897" t="s">
        <v>25</v>
      </c>
      <c r="N2897">
        <v>20.05</v>
      </c>
      <c r="O2897">
        <v>679</v>
      </c>
      <c r="P2897" t="s">
        <v>14</v>
      </c>
    </row>
    <row r="2898" spans="1:16" x14ac:dyDescent="0.25">
      <c r="A2898" t="s">
        <v>3914</v>
      </c>
      <c r="B2898" t="s">
        <v>19</v>
      </c>
      <c r="C2898">
        <v>0</v>
      </c>
      <c r="D2898" t="s">
        <v>13</v>
      </c>
      <c r="E2898">
        <f>IF(D2898="Yes",1,0)</f>
        <v>1</v>
      </c>
      <c r="F2898" t="s">
        <v>14</v>
      </c>
      <c r="G2898">
        <f>IF(Table1[[#This Row],[Dependents]]="Yes",1,0)</f>
        <v>0</v>
      </c>
      <c r="H2898">
        <v>64</v>
      </c>
      <c r="I2898" t="s">
        <v>13</v>
      </c>
      <c r="J2898" t="s">
        <v>15</v>
      </c>
      <c r="K2898" t="s">
        <v>20</v>
      </c>
      <c r="L2898" t="s">
        <v>13</v>
      </c>
      <c r="M2898" t="s">
        <v>27</v>
      </c>
      <c r="N2898">
        <v>70.150000000000006</v>
      </c>
      <c r="O2898">
        <v>4480.7</v>
      </c>
      <c r="P2898" t="s">
        <v>14</v>
      </c>
    </row>
    <row r="2899" spans="1:16" x14ac:dyDescent="0.25">
      <c r="A2899" t="s">
        <v>3915</v>
      </c>
      <c r="B2899" t="s">
        <v>19</v>
      </c>
      <c r="C2899">
        <v>0</v>
      </c>
      <c r="D2899" t="s">
        <v>14</v>
      </c>
      <c r="E2899">
        <f>IF(D2899="Yes",1,0)</f>
        <v>0</v>
      </c>
      <c r="F2899" t="s">
        <v>14</v>
      </c>
      <c r="G2899">
        <f>IF(Table1[[#This Row],[Dependents]]="Yes",1,0)</f>
        <v>0</v>
      </c>
      <c r="H2899">
        <v>25</v>
      </c>
      <c r="I2899" t="s">
        <v>13</v>
      </c>
      <c r="J2899" t="s">
        <v>14</v>
      </c>
      <c r="K2899" t="s">
        <v>30</v>
      </c>
      <c r="L2899" t="s">
        <v>13</v>
      </c>
      <c r="M2899" t="s">
        <v>27</v>
      </c>
      <c r="N2899">
        <v>20.75</v>
      </c>
      <c r="O2899">
        <v>499.4</v>
      </c>
      <c r="P2899" t="s">
        <v>14</v>
      </c>
    </row>
    <row r="2900" spans="1:16" x14ac:dyDescent="0.25">
      <c r="A2900" t="s">
        <v>2922</v>
      </c>
      <c r="B2900" t="s">
        <v>12</v>
      </c>
      <c r="C2900">
        <v>0</v>
      </c>
      <c r="D2900" t="s">
        <v>13</v>
      </c>
      <c r="E2900">
        <f>IF(D2900="Yes",1,0)</f>
        <v>1</v>
      </c>
      <c r="F2900" t="s">
        <v>13</v>
      </c>
      <c r="G2900">
        <f>IF(Table1[[#This Row],[Dependents]]="Yes",1,0)</f>
        <v>1</v>
      </c>
      <c r="H2900">
        <v>18</v>
      </c>
      <c r="I2900" t="s">
        <v>13</v>
      </c>
      <c r="J2900" t="s">
        <v>14</v>
      </c>
      <c r="K2900" t="s">
        <v>16</v>
      </c>
      <c r="L2900" t="s">
        <v>13</v>
      </c>
      <c r="M2900" t="s">
        <v>27</v>
      </c>
      <c r="N2900">
        <v>20.25</v>
      </c>
      <c r="O2900">
        <v>401.95</v>
      </c>
      <c r="P2900" t="s">
        <v>14</v>
      </c>
    </row>
    <row r="2901" spans="1:16" x14ac:dyDescent="0.25">
      <c r="A2901" t="s">
        <v>2923</v>
      </c>
      <c r="B2901" t="s">
        <v>12</v>
      </c>
      <c r="C2901">
        <v>0</v>
      </c>
      <c r="D2901" t="s">
        <v>13</v>
      </c>
      <c r="E2901">
        <f>IF(D2901="Yes",1,0)</f>
        <v>1</v>
      </c>
      <c r="F2901" t="s">
        <v>13</v>
      </c>
      <c r="G2901">
        <f>IF(Table1[[#This Row],[Dependents]]="Yes",1,0)</f>
        <v>1</v>
      </c>
      <c r="H2901">
        <v>59</v>
      </c>
      <c r="I2901" t="s">
        <v>13</v>
      </c>
      <c r="J2901" t="s">
        <v>14</v>
      </c>
      <c r="K2901" t="s">
        <v>30</v>
      </c>
      <c r="L2901" t="s">
        <v>14</v>
      </c>
      <c r="M2901" t="s">
        <v>27</v>
      </c>
      <c r="N2901">
        <v>25.45</v>
      </c>
      <c r="O2901">
        <v>1534.05</v>
      </c>
      <c r="P2901" t="s">
        <v>14</v>
      </c>
    </row>
    <row r="2902" spans="1:16" x14ac:dyDescent="0.25">
      <c r="A2902" t="s">
        <v>2924</v>
      </c>
      <c r="B2902" t="s">
        <v>12</v>
      </c>
      <c r="C2902">
        <v>0</v>
      </c>
      <c r="D2902" t="s">
        <v>14</v>
      </c>
      <c r="E2902">
        <f>IF(D2902="Yes",1,0)</f>
        <v>0</v>
      </c>
      <c r="F2902" t="s">
        <v>14</v>
      </c>
      <c r="G2902">
        <f>IF(Table1[[#This Row],[Dependents]]="Yes",1,0)</f>
        <v>0</v>
      </c>
      <c r="H2902">
        <v>60</v>
      </c>
      <c r="I2902" t="s">
        <v>13</v>
      </c>
      <c r="J2902" t="s">
        <v>14</v>
      </c>
      <c r="K2902" t="s">
        <v>30</v>
      </c>
      <c r="L2902" t="s">
        <v>14</v>
      </c>
      <c r="M2902" t="s">
        <v>27</v>
      </c>
      <c r="N2902">
        <v>20.6</v>
      </c>
      <c r="O2902">
        <v>1093</v>
      </c>
      <c r="P2902" t="s">
        <v>14</v>
      </c>
    </row>
    <row r="2903" spans="1:16" x14ac:dyDescent="0.25">
      <c r="A2903" t="s">
        <v>3916</v>
      </c>
      <c r="B2903" t="s">
        <v>19</v>
      </c>
      <c r="C2903">
        <v>0</v>
      </c>
      <c r="D2903" t="s">
        <v>14</v>
      </c>
      <c r="E2903">
        <f>IF(D2903="Yes",1,0)</f>
        <v>0</v>
      </c>
      <c r="F2903" t="s">
        <v>13</v>
      </c>
      <c r="G2903">
        <f>IF(Table1[[#This Row],[Dependents]]="Yes",1,0)</f>
        <v>1</v>
      </c>
      <c r="H2903">
        <v>10</v>
      </c>
      <c r="I2903" t="s">
        <v>13</v>
      </c>
      <c r="J2903" t="s">
        <v>14</v>
      </c>
      <c r="K2903" t="s">
        <v>20</v>
      </c>
      <c r="L2903" t="s">
        <v>13</v>
      </c>
      <c r="M2903" t="s">
        <v>21</v>
      </c>
      <c r="N2903">
        <v>19.95</v>
      </c>
      <c r="O2903">
        <v>219.5</v>
      </c>
      <c r="P2903" t="s">
        <v>14</v>
      </c>
    </row>
    <row r="2904" spans="1:16" x14ac:dyDescent="0.25">
      <c r="A2904" t="s">
        <v>3921</v>
      </c>
      <c r="B2904" t="s">
        <v>19</v>
      </c>
      <c r="C2904">
        <v>0</v>
      </c>
      <c r="D2904" t="s">
        <v>13</v>
      </c>
      <c r="E2904">
        <f>IF(D2904="Yes",1,0)</f>
        <v>1</v>
      </c>
      <c r="F2904" t="s">
        <v>13</v>
      </c>
      <c r="G2904">
        <f>IF(Table1[[#This Row],[Dependents]]="Yes",1,0)</f>
        <v>1</v>
      </c>
      <c r="H2904">
        <v>24</v>
      </c>
      <c r="I2904" t="s">
        <v>13</v>
      </c>
      <c r="J2904" t="s">
        <v>15</v>
      </c>
      <c r="K2904" t="s">
        <v>16</v>
      </c>
      <c r="L2904" t="s">
        <v>14</v>
      </c>
      <c r="M2904" t="s">
        <v>21</v>
      </c>
      <c r="N2904">
        <v>81</v>
      </c>
      <c r="O2904">
        <v>1923.85</v>
      </c>
      <c r="P2904" t="s">
        <v>14</v>
      </c>
    </row>
    <row r="2905" spans="1:16" x14ac:dyDescent="0.25">
      <c r="A2905" t="s">
        <v>3922</v>
      </c>
      <c r="B2905" t="s">
        <v>19</v>
      </c>
      <c r="C2905">
        <v>0</v>
      </c>
      <c r="D2905" t="s">
        <v>13</v>
      </c>
      <c r="E2905">
        <f>IF(D2905="Yes",1,0)</f>
        <v>1</v>
      </c>
      <c r="F2905" t="s">
        <v>13</v>
      </c>
      <c r="G2905">
        <f>IF(Table1[[#This Row],[Dependents]]="Yes",1,0)</f>
        <v>1</v>
      </c>
      <c r="H2905">
        <v>20</v>
      </c>
      <c r="I2905" t="s">
        <v>13</v>
      </c>
      <c r="J2905" t="s">
        <v>15</v>
      </c>
      <c r="K2905" t="s">
        <v>16</v>
      </c>
      <c r="L2905" t="s">
        <v>13</v>
      </c>
      <c r="M2905" t="s">
        <v>17</v>
      </c>
      <c r="N2905">
        <v>49.6</v>
      </c>
      <c r="O2905">
        <v>939.8</v>
      </c>
      <c r="P2905" t="s">
        <v>14</v>
      </c>
    </row>
    <row r="2906" spans="1:16" x14ac:dyDescent="0.25">
      <c r="A2906" t="s">
        <v>3926</v>
      </c>
      <c r="B2906" t="s">
        <v>19</v>
      </c>
      <c r="C2906">
        <v>0</v>
      </c>
      <c r="D2906" t="s">
        <v>13</v>
      </c>
      <c r="E2906">
        <f>IF(D2906="Yes",1,0)</f>
        <v>1</v>
      </c>
      <c r="F2906" t="s">
        <v>14</v>
      </c>
      <c r="G2906">
        <f>IF(Table1[[#This Row],[Dependents]]="Yes",1,0)</f>
        <v>0</v>
      </c>
      <c r="H2906">
        <v>52</v>
      </c>
      <c r="I2906" t="s">
        <v>13</v>
      </c>
      <c r="J2906" t="s">
        <v>23</v>
      </c>
      <c r="K2906" t="s">
        <v>30</v>
      </c>
      <c r="L2906" t="s">
        <v>13</v>
      </c>
      <c r="M2906" t="s">
        <v>17</v>
      </c>
      <c r="N2906">
        <v>106.3</v>
      </c>
      <c r="O2906">
        <v>5487</v>
      </c>
      <c r="P2906" t="s">
        <v>14</v>
      </c>
    </row>
    <row r="2907" spans="1:16" x14ac:dyDescent="0.25">
      <c r="A2907" t="s">
        <v>3931</v>
      </c>
      <c r="B2907" t="s">
        <v>19</v>
      </c>
      <c r="C2907">
        <v>0</v>
      </c>
      <c r="D2907" t="s">
        <v>13</v>
      </c>
      <c r="E2907">
        <f>IF(D2907="Yes",1,0)</f>
        <v>1</v>
      </c>
      <c r="F2907" t="s">
        <v>13</v>
      </c>
      <c r="G2907">
        <f>IF(Table1[[#This Row],[Dependents]]="Yes",1,0)</f>
        <v>1</v>
      </c>
      <c r="H2907">
        <v>69</v>
      </c>
      <c r="I2907" t="s">
        <v>13</v>
      </c>
      <c r="J2907" t="s">
        <v>23</v>
      </c>
      <c r="K2907" t="s">
        <v>30</v>
      </c>
      <c r="L2907" t="s">
        <v>13</v>
      </c>
      <c r="M2907" t="s">
        <v>17</v>
      </c>
      <c r="N2907">
        <v>99.35</v>
      </c>
      <c r="O2907">
        <v>6856.45</v>
      </c>
      <c r="P2907" t="s">
        <v>14</v>
      </c>
    </row>
    <row r="2908" spans="1:16" x14ac:dyDescent="0.25">
      <c r="A2908" t="s">
        <v>2930</v>
      </c>
      <c r="B2908" t="s">
        <v>12</v>
      </c>
      <c r="C2908">
        <v>0</v>
      </c>
      <c r="D2908" t="s">
        <v>13</v>
      </c>
      <c r="E2908">
        <f>IF(D2908="Yes",1,0)</f>
        <v>1</v>
      </c>
      <c r="F2908" t="s">
        <v>14</v>
      </c>
      <c r="G2908">
        <f>IF(Table1[[#This Row],[Dependents]]="Yes",1,0)</f>
        <v>0</v>
      </c>
      <c r="H2908">
        <v>70</v>
      </c>
      <c r="I2908" t="s">
        <v>13</v>
      </c>
      <c r="J2908" t="s">
        <v>15</v>
      </c>
      <c r="K2908" t="s">
        <v>30</v>
      </c>
      <c r="L2908" t="s">
        <v>13</v>
      </c>
      <c r="M2908" t="s">
        <v>21</v>
      </c>
      <c r="N2908">
        <v>84.8</v>
      </c>
      <c r="O2908">
        <v>5917.55</v>
      </c>
      <c r="P2908" t="s">
        <v>14</v>
      </c>
    </row>
    <row r="2909" spans="1:16" x14ac:dyDescent="0.25">
      <c r="A2909" t="s">
        <v>2931</v>
      </c>
      <c r="B2909" t="s">
        <v>12</v>
      </c>
      <c r="C2909">
        <v>0</v>
      </c>
      <c r="D2909" t="s">
        <v>14</v>
      </c>
      <c r="E2909">
        <f>IF(D2909="Yes",1,0)</f>
        <v>0</v>
      </c>
      <c r="F2909" t="s">
        <v>14</v>
      </c>
      <c r="G2909">
        <f>IF(Table1[[#This Row],[Dependents]]="Yes",1,0)</f>
        <v>0</v>
      </c>
      <c r="H2909">
        <v>14</v>
      </c>
      <c r="I2909" t="s">
        <v>13</v>
      </c>
      <c r="J2909" t="s">
        <v>23</v>
      </c>
      <c r="K2909" t="s">
        <v>16</v>
      </c>
      <c r="L2909" t="s">
        <v>13</v>
      </c>
      <c r="M2909" t="s">
        <v>25</v>
      </c>
      <c r="N2909">
        <v>71</v>
      </c>
      <c r="O2909">
        <v>914</v>
      </c>
      <c r="P2909" t="s">
        <v>13</v>
      </c>
    </row>
    <row r="2910" spans="1:16" x14ac:dyDescent="0.25">
      <c r="A2910" t="s">
        <v>2932</v>
      </c>
      <c r="B2910" t="s">
        <v>12</v>
      </c>
      <c r="C2910">
        <v>0</v>
      </c>
      <c r="D2910" t="s">
        <v>14</v>
      </c>
      <c r="E2910">
        <f>IF(D2910="Yes",1,0)</f>
        <v>0</v>
      </c>
      <c r="F2910" t="s">
        <v>14</v>
      </c>
      <c r="G2910">
        <f>IF(Table1[[#This Row],[Dependents]]="Yes",1,0)</f>
        <v>0</v>
      </c>
      <c r="H2910">
        <v>44</v>
      </c>
      <c r="I2910" t="s">
        <v>13</v>
      </c>
      <c r="J2910" t="s">
        <v>15</v>
      </c>
      <c r="K2910" t="s">
        <v>16</v>
      </c>
      <c r="L2910" t="s">
        <v>13</v>
      </c>
      <c r="M2910" t="s">
        <v>27</v>
      </c>
      <c r="N2910">
        <v>50.15</v>
      </c>
      <c r="O2910">
        <v>2139.1</v>
      </c>
      <c r="P2910" t="s">
        <v>14</v>
      </c>
    </row>
    <row r="2911" spans="1:16" x14ac:dyDescent="0.25">
      <c r="A2911" t="s">
        <v>2933</v>
      </c>
      <c r="B2911" t="s">
        <v>12</v>
      </c>
      <c r="C2911">
        <v>0</v>
      </c>
      <c r="D2911" t="s">
        <v>13</v>
      </c>
      <c r="E2911">
        <f>IF(D2911="Yes",1,0)</f>
        <v>1</v>
      </c>
      <c r="F2911" t="s">
        <v>14</v>
      </c>
      <c r="G2911">
        <f>IF(Table1[[#This Row],[Dependents]]="Yes",1,0)</f>
        <v>0</v>
      </c>
      <c r="H2911">
        <v>64</v>
      </c>
      <c r="I2911" t="s">
        <v>13</v>
      </c>
      <c r="J2911" t="s">
        <v>23</v>
      </c>
      <c r="K2911" t="s">
        <v>30</v>
      </c>
      <c r="L2911" t="s">
        <v>13</v>
      </c>
      <c r="M2911" t="s">
        <v>25</v>
      </c>
      <c r="N2911">
        <v>94.6</v>
      </c>
      <c r="O2911">
        <v>5948.7</v>
      </c>
      <c r="P2911" t="s">
        <v>14</v>
      </c>
    </row>
    <row r="2912" spans="1:16" x14ac:dyDescent="0.25">
      <c r="A2912" t="s">
        <v>2934</v>
      </c>
      <c r="B2912" t="s">
        <v>12</v>
      </c>
      <c r="C2912">
        <v>0</v>
      </c>
      <c r="D2912" t="s">
        <v>13</v>
      </c>
      <c r="E2912">
        <f>IF(D2912="Yes",1,0)</f>
        <v>1</v>
      </c>
      <c r="F2912" t="s">
        <v>13</v>
      </c>
      <c r="G2912">
        <f>IF(Table1[[#This Row],[Dependents]]="Yes",1,0)</f>
        <v>1</v>
      </c>
      <c r="H2912">
        <v>58</v>
      </c>
      <c r="I2912" t="s">
        <v>14</v>
      </c>
      <c r="J2912" t="s">
        <v>15</v>
      </c>
      <c r="K2912" t="s">
        <v>30</v>
      </c>
      <c r="L2912" t="s">
        <v>14</v>
      </c>
      <c r="M2912" t="s">
        <v>27</v>
      </c>
      <c r="N2912">
        <v>59.75</v>
      </c>
      <c r="O2912">
        <v>3624.35</v>
      </c>
      <c r="P2912" t="s">
        <v>14</v>
      </c>
    </row>
    <row r="2913" spans="1:16" x14ac:dyDescent="0.25">
      <c r="A2913" t="s">
        <v>3932</v>
      </c>
      <c r="B2913" t="s">
        <v>19</v>
      </c>
      <c r="C2913">
        <v>0</v>
      </c>
      <c r="D2913" t="s">
        <v>14</v>
      </c>
      <c r="E2913">
        <f>IF(D2913="Yes",1,0)</f>
        <v>0</v>
      </c>
      <c r="F2913" t="s">
        <v>14</v>
      </c>
      <c r="G2913">
        <f>IF(Table1[[#This Row],[Dependents]]="Yes",1,0)</f>
        <v>0</v>
      </c>
      <c r="H2913">
        <v>1</v>
      </c>
      <c r="I2913" t="s">
        <v>13</v>
      </c>
      <c r="J2913" t="s">
        <v>15</v>
      </c>
      <c r="K2913" t="s">
        <v>16</v>
      </c>
      <c r="L2913" t="s">
        <v>13</v>
      </c>
      <c r="M2913" t="s">
        <v>27</v>
      </c>
      <c r="N2913">
        <v>50.75</v>
      </c>
      <c r="O2913">
        <v>50.75</v>
      </c>
      <c r="P2913" t="s">
        <v>14</v>
      </c>
    </row>
    <row r="2914" spans="1:16" x14ac:dyDescent="0.25">
      <c r="A2914" t="s">
        <v>2936</v>
      </c>
      <c r="B2914" t="s">
        <v>12</v>
      </c>
      <c r="C2914">
        <v>0</v>
      </c>
      <c r="D2914" t="s">
        <v>13</v>
      </c>
      <c r="E2914">
        <f>IF(D2914="Yes",1,0)</f>
        <v>1</v>
      </c>
      <c r="F2914" t="s">
        <v>14</v>
      </c>
      <c r="G2914">
        <f>IF(Table1[[#This Row],[Dependents]]="Yes",1,0)</f>
        <v>0</v>
      </c>
      <c r="H2914">
        <v>72</v>
      </c>
      <c r="I2914" t="s">
        <v>13</v>
      </c>
      <c r="J2914" t="s">
        <v>23</v>
      </c>
      <c r="K2914" t="s">
        <v>30</v>
      </c>
      <c r="L2914" t="s">
        <v>13</v>
      </c>
      <c r="M2914" t="s">
        <v>25</v>
      </c>
      <c r="N2914">
        <v>97.7</v>
      </c>
      <c r="O2914">
        <v>6869.7</v>
      </c>
      <c r="P2914" t="s">
        <v>14</v>
      </c>
    </row>
    <row r="2915" spans="1:16" x14ac:dyDescent="0.25">
      <c r="A2915" t="s">
        <v>2937</v>
      </c>
      <c r="B2915" t="s">
        <v>12</v>
      </c>
      <c r="C2915">
        <v>1</v>
      </c>
      <c r="D2915" t="s">
        <v>14</v>
      </c>
      <c r="E2915">
        <f>IF(D2915="Yes",1,0)</f>
        <v>0</v>
      </c>
      <c r="F2915" t="s">
        <v>14</v>
      </c>
      <c r="G2915">
        <f>IF(Table1[[#This Row],[Dependents]]="Yes",1,0)</f>
        <v>0</v>
      </c>
      <c r="H2915">
        <v>30</v>
      </c>
      <c r="I2915" t="s">
        <v>14</v>
      </c>
      <c r="J2915" t="s">
        <v>15</v>
      </c>
      <c r="K2915" t="s">
        <v>16</v>
      </c>
      <c r="L2915" t="s">
        <v>13</v>
      </c>
      <c r="M2915" t="s">
        <v>17</v>
      </c>
      <c r="N2915">
        <v>40.299999999999997</v>
      </c>
      <c r="O2915">
        <v>1172.95</v>
      </c>
      <c r="P2915" t="s">
        <v>13</v>
      </c>
    </row>
    <row r="2916" spans="1:16" x14ac:dyDescent="0.25">
      <c r="A2916" t="s">
        <v>3933</v>
      </c>
      <c r="B2916" t="s">
        <v>19</v>
      </c>
      <c r="C2916">
        <v>0</v>
      </c>
      <c r="D2916" t="s">
        <v>14</v>
      </c>
      <c r="E2916">
        <f>IF(D2916="Yes",1,0)</f>
        <v>0</v>
      </c>
      <c r="F2916" t="s">
        <v>13</v>
      </c>
      <c r="G2916">
        <f>IF(Table1[[#This Row],[Dependents]]="Yes",1,0)</f>
        <v>1</v>
      </c>
      <c r="H2916">
        <v>33</v>
      </c>
      <c r="I2916" t="s">
        <v>13</v>
      </c>
      <c r="J2916" t="s">
        <v>14</v>
      </c>
      <c r="K2916" t="s">
        <v>20</v>
      </c>
      <c r="L2916" t="s">
        <v>13</v>
      </c>
      <c r="M2916" t="s">
        <v>27</v>
      </c>
      <c r="N2916">
        <v>20.149999999999999</v>
      </c>
      <c r="O2916">
        <v>682.15</v>
      </c>
      <c r="P2916" t="s">
        <v>14</v>
      </c>
    </row>
    <row r="2917" spans="1:16" x14ac:dyDescent="0.25">
      <c r="A2917" t="s">
        <v>2939</v>
      </c>
      <c r="B2917" t="s">
        <v>12</v>
      </c>
      <c r="C2917">
        <v>1</v>
      </c>
      <c r="D2917" t="s">
        <v>14</v>
      </c>
      <c r="E2917">
        <f>IF(D2917="Yes",1,0)</f>
        <v>0</v>
      </c>
      <c r="F2917" t="s">
        <v>14</v>
      </c>
      <c r="G2917">
        <f>IF(Table1[[#This Row],[Dependents]]="Yes",1,0)</f>
        <v>0</v>
      </c>
      <c r="H2917">
        <v>34</v>
      </c>
      <c r="I2917" t="s">
        <v>14</v>
      </c>
      <c r="J2917" t="s">
        <v>15</v>
      </c>
      <c r="K2917" t="s">
        <v>16</v>
      </c>
      <c r="L2917" t="s">
        <v>13</v>
      </c>
      <c r="M2917" t="s">
        <v>17</v>
      </c>
      <c r="N2917">
        <v>56.25</v>
      </c>
      <c r="O2917">
        <v>1765.95</v>
      </c>
      <c r="P2917" t="s">
        <v>14</v>
      </c>
    </row>
    <row r="2918" spans="1:16" x14ac:dyDescent="0.25">
      <c r="A2918" t="s">
        <v>3934</v>
      </c>
      <c r="B2918" t="s">
        <v>19</v>
      </c>
      <c r="C2918">
        <v>1</v>
      </c>
      <c r="D2918" t="s">
        <v>13</v>
      </c>
      <c r="E2918">
        <f>IF(D2918="Yes",1,0)</f>
        <v>1</v>
      </c>
      <c r="F2918" t="s">
        <v>14</v>
      </c>
      <c r="G2918">
        <f>IF(Table1[[#This Row],[Dependents]]="Yes",1,0)</f>
        <v>0</v>
      </c>
      <c r="H2918">
        <v>45</v>
      </c>
      <c r="I2918" t="s">
        <v>13</v>
      </c>
      <c r="J2918" t="s">
        <v>23</v>
      </c>
      <c r="K2918" t="s">
        <v>20</v>
      </c>
      <c r="L2918" t="s">
        <v>13</v>
      </c>
      <c r="M2918" t="s">
        <v>21</v>
      </c>
      <c r="N2918">
        <v>98.7</v>
      </c>
      <c r="O2918">
        <v>4525.8</v>
      </c>
      <c r="P2918" t="s">
        <v>14</v>
      </c>
    </row>
    <row r="2919" spans="1:16" x14ac:dyDescent="0.25">
      <c r="A2919" t="s">
        <v>2941</v>
      </c>
      <c r="B2919" t="s">
        <v>12</v>
      </c>
      <c r="C2919">
        <v>0</v>
      </c>
      <c r="D2919" t="s">
        <v>14</v>
      </c>
      <c r="E2919">
        <f>IF(D2919="Yes",1,0)</f>
        <v>0</v>
      </c>
      <c r="F2919" t="s">
        <v>14</v>
      </c>
      <c r="G2919">
        <f>IF(Table1[[#This Row],[Dependents]]="Yes",1,0)</f>
        <v>0</v>
      </c>
      <c r="H2919">
        <v>3</v>
      </c>
      <c r="I2919" t="s">
        <v>14</v>
      </c>
      <c r="J2919" t="s">
        <v>15</v>
      </c>
      <c r="K2919" t="s">
        <v>16</v>
      </c>
      <c r="L2919" t="s">
        <v>13</v>
      </c>
      <c r="M2919" t="s">
        <v>17</v>
      </c>
      <c r="N2919">
        <v>50.6</v>
      </c>
      <c r="O2919">
        <v>155.35</v>
      </c>
      <c r="P2919" t="s">
        <v>13</v>
      </c>
    </row>
    <row r="2920" spans="1:16" x14ac:dyDescent="0.25">
      <c r="A2920" t="s">
        <v>2942</v>
      </c>
      <c r="B2920" t="s">
        <v>12</v>
      </c>
      <c r="C2920">
        <v>0</v>
      </c>
      <c r="D2920" t="s">
        <v>13</v>
      </c>
      <c r="E2920">
        <f>IF(D2920="Yes",1,0)</f>
        <v>1</v>
      </c>
      <c r="F2920" t="s">
        <v>13</v>
      </c>
      <c r="G2920">
        <f>IF(Table1[[#This Row],[Dependents]]="Yes",1,0)</f>
        <v>1</v>
      </c>
      <c r="H2920">
        <v>72</v>
      </c>
      <c r="I2920" t="s">
        <v>13</v>
      </c>
      <c r="J2920" t="s">
        <v>14</v>
      </c>
      <c r="K2920" t="s">
        <v>30</v>
      </c>
      <c r="L2920" t="s">
        <v>14</v>
      </c>
      <c r="M2920" t="s">
        <v>27</v>
      </c>
      <c r="N2920">
        <v>24.9</v>
      </c>
      <c r="O2920">
        <v>1859.2</v>
      </c>
      <c r="P2920" t="s">
        <v>14</v>
      </c>
    </row>
    <row r="2921" spans="1:16" x14ac:dyDescent="0.25">
      <c r="A2921" t="s">
        <v>2943</v>
      </c>
      <c r="B2921" t="s">
        <v>12</v>
      </c>
      <c r="C2921">
        <v>0</v>
      </c>
      <c r="D2921" t="s">
        <v>13</v>
      </c>
      <c r="E2921">
        <f>IF(D2921="Yes",1,0)</f>
        <v>1</v>
      </c>
      <c r="F2921" t="s">
        <v>13</v>
      </c>
      <c r="G2921">
        <f>IF(Table1[[#This Row],[Dependents]]="Yes",1,0)</f>
        <v>1</v>
      </c>
      <c r="H2921">
        <v>40</v>
      </c>
      <c r="I2921" t="s">
        <v>13</v>
      </c>
      <c r="J2921" t="s">
        <v>23</v>
      </c>
      <c r="K2921" t="s">
        <v>16</v>
      </c>
      <c r="L2921" t="s">
        <v>13</v>
      </c>
      <c r="M2921" t="s">
        <v>17</v>
      </c>
      <c r="N2921">
        <v>84.85</v>
      </c>
      <c r="O2921">
        <v>3303.05</v>
      </c>
      <c r="P2921" t="s">
        <v>13</v>
      </c>
    </row>
    <row r="2922" spans="1:16" x14ac:dyDescent="0.25">
      <c r="A2922" t="s">
        <v>2944</v>
      </c>
      <c r="B2922" t="s">
        <v>12</v>
      </c>
      <c r="C2922">
        <v>0</v>
      </c>
      <c r="D2922" t="s">
        <v>13</v>
      </c>
      <c r="E2922">
        <f>IF(D2922="Yes",1,0)</f>
        <v>1</v>
      </c>
      <c r="F2922" t="s">
        <v>13</v>
      </c>
      <c r="G2922">
        <f>IF(Table1[[#This Row],[Dependents]]="Yes",1,0)</f>
        <v>1</v>
      </c>
      <c r="H2922">
        <v>2</v>
      </c>
      <c r="I2922" t="s">
        <v>13</v>
      </c>
      <c r="J2922" t="s">
        <v>15</v>
      </c>
      <c r="K2922" t="s">
        <v>16</v>
      </c>
      <c r="L2922" t="s">
        <v>14</v>
      </c>
      <c r="M2922" t="s">
        <v>27</v>
      </c>
      <c r="N2922">
        <v>65.7</v>
      </c>
      <c r="O2922">
        <v>134.35</v>
      </c>
      <c r="P2922" t="s">
        <v>13</v>
      </c>
    </row>
    <row r="2923" spans="1:16" x14ac:dyDescent="0.25">
      <c r="A2923" t="s">
        <v>3935</v>
      </c>
      <c r="B2923" t="s">
        <v>19</v>
      </c>
      <c r="C2923">
        <v>0</v>
      </c>
      <c r="D2923" t="s">
        <v>14</v>
      </c>
      <c r="E2923">
        <f>IF(D2923="Yes",1,0)</f>
        <v>0</v>
      </c>
      <c r="F2923" t="s">
        <v>14</v>
      </c>
      <c r="G2923">
        <f>IF(Table1[[#This Row],[Dependents]]="Yes",1,0)</f>
        <v>0</v>
      </c>
      <c r="H2923">
        <v>6</v>
      </c>
      <c r="I2923" t="s">
        <v>13</v>
      </c>
      <c r="J2923" t="s">
        <v>15</v>
      </c>
      <c r="K2923" t="s">
        <v>16</v>
      </c>
      <c r="L2923" t="s">
        <v>13</v>
      </c>
      <c r="M2923" t="s">
        <v>21</v>
      </c>
      <c r="N2923">
        <v>55.7</v>
      </c>
      <c r="O2923">
        <v>335.65</v>
      </c>
      <c r="P2923" t="s">
        <v>14</v>
      </c>
    </row>
    <row r="2924" spans="1:16" x14ac:dyDescent="0.25">
      <c r="A2924" t="s">
        <v>2946</v>
      </c>
      <c r="B2924" t="s">
        <v>12</v>
      </c>
      <c r="C2924">
        <v>0</v>
      </c>
      <c r="D2924" t="s">
        <v>14</v>
      </c>
      <c r="E2924">
        <f>IF(D2924="Yes",1,0)</f>
        <v>0</v>
      </c>
      <c r="F2924" t="s">
        <v>14</v>
      </c>
      <c r="G2924">
        <f>IF(Table1[[#This Row],[Dependents]]="Yes",1,0)</f>
        <v>0</v>
      </c>
      <c r="H2924">
        <v>14</v>
      </c>
      <c r="I2924" t="s">
        <v>13</v>
      </c>
      <c r="J2924" t="s">
        <v>15</v>
      </c>
      <c r="K2924" t="s">
        <v>16</v>
      </c>
      <c r="L2924" t="s">
        <v>14</v>
      </c>
      <c r="M2924" t="s">
        <v>21</v>
      </c>
      <c r="N2924">
        <v>50.1</v>
      </c>
      <c r="O2924">
        <v>709.5</v>
      </c>
      <c r="P2924" t="s">
        <v>14</v>
      </c>
    </row>
    <row r="2925" spans="1:16" x14ac:dyDescent="0.25">
      <c r="A2925" t="s">
        <v>2947</v>
      </c>
      <c r="B2925" t="s">
        <v>12</v>
      </c>
      <c r="C2925">
        <v>0</v>
      </c>
      <c r="D2925" t="s">
        <v>14</v>
      </c>
      <c r="E2925">
        <f>IF(D2925="Yes",1,0)</f>
        <v>0</v>
      </c>
      <c r="F2925" t="s">
        <v>14</v>
      </c>
      <c r="G2925">
        <f>IF(Table1[[#This Row],[Dependents]]="Yes",1,0)</f>
        <v>0</v>
      </c>
      <c r="H2925">
        <v>10</v>
      </c>
      <c r="I2925" t="s">
        <v>13</v>
      </c>
      <c r="J2925" t="s">
        <v>23</v>
      </c>
      <c r="K2925" t="s">
        <v>16</v>
      </c>
      <c r="L2925" t="s">
        <v>13</v>
      </c>
      <c r="M2925" t="s">
        <v>17</v>
      </c>
      <c r="N2925">
        <v>94.85</v>
      </c>
      <c r="O2925">
        <v>953.45</v>
      </c>
      <c r="P2925" t="s">
        <v>13</v>
      </c>
    </row>
    <row r="2926" spans="1:16" x14ac:dyDescent="0.25">
      <c r="A2926" t="s">
        <v>2948</v>
      </c>
      <c r="B2926" t="s">
        <v>12</v>
      </c>
      <c r="C2926">
        <v>0</v>
      </c>
      <c r="D2926" t="s">
        <v>14</v>
      </c>
      <c r="E2926">
        <f>IF(D2926="Yes",1,0)</f>
        <v>0</v>
      </c>
      <c r="F2926" t="s">
        <v>14</v>
      </c>
      <c r="G2926">
        <f>IF(Table1[[#This Row],[Dependents]]="Yes",1,0)</f>
        <v>0</v>
      </c>
      <c r="H2926">
        <v>1</v>
      </c>
      <c r="I2926" t="s">
        <v>13</v>
      </c>
      <c r="J2926" t="s">
        <v>15</v>
      </c>
      <c r="K2926" t="s">
        <v>16</v>
      </c>
      <c r="L2926" t="s">
        <v>14</v>
      </c>
      <c r="M2926" t="s">
        <v>17</v>
      </c>
      <c r="N2926">
        <v>50.15</v>
      </c>
      <c r="O2926">
        <v>50.15</v>
      </c>
      <c r="P2926" t="s">
        <v>14</v>
      </c>
    </row>
    <row r="2927" spans="1:16" x14ac:dyDescent="0.25">
      <c r="A2927" t="s">
        <v>3940</v>
      </c>
      <c r="B2927" t="s">
        <v>19</v>
      </c>
      <c r="C2927">
        <v>0</v>
      </c>
      <c r="D2927" t="s">
        <v>13</v>
      </c>
      <c r="E2927">
        <f>IF(D2927="Yes",1,0)</f>
        <v>1</v>
      </c>
      <c r="F2927" t="s">
        <v>13</v>
      </c>
      <c r="G2927">
        <f>IF(Table1[[#This Row],[Dependents]]="Yes",1,0)</f>
        <v>1</v>
      </c>
      <c r="H2927">
        <v>60</v>
      </c>
      <c r="I2927" t="s">
        <v>13</v>
      </c>
      <c r="J2927" t="s">
        <v>15</v>
      </c>
      <c r="K2927" t="s">
        <v>30</v>
      </c>
      <c r="L2927" t="s">
        <v>14</v>
      </c>
      <c r="M2927" t="s">
        <v>21</v>
      </c>
      <c r="N2927">
        <v>60.5</v>
      </c>
      <c r="O2927">
        <v>3694.45</v>
      </c>
      <c r="P2927" t="s">
        <v>14</v>
      </c>
    </row>
    <row r="2928" spans="1:16" x14ac:dyDescent="0.25">
      <c r="A2928" t="s">
        <v>3941</v>
      </c>
      <c r="B2928" t="s">
        <v>19</v>
      </c>
      <c r="C2928">
        <v>0</v>
      </c>
      <c r="D2928" t="s">
        <v>14</v>
      </c>
      <c r="E2928">
        <f>IF(D2928="Yes",1,0)</f>
        <v>0</v>
      </c>
      <c r="F2928" t="s">
        <v>14</v>
      </c>
      <c r="G2928">
        <f>IF(Table1[[#This Row],[Dependents]]="Yes",1,0)</f>
        <v>0</v>
      </c>
      <c r="H2928">
        <v>17</v>
      </c>
      <c r="I2928" t="s">
        <v>14</v>
      </c>
      <c r="J2928" t="s">
        <v>15</v>
      </c>
      <c r="K2928" t="s">
        <v>16</v>
      </c>
      <c r="L2928" t="s">
        <v>14</v>
      </c>
      <c r="M2928" t="s">
        <v>25</v>
      </c>
      <c r="N2928">
        <v>25.1</v>
      </c>
      <c r="O2928">
        <v>382.8</v>
      </c>
      <c r="P2928" t="s">
        <v>14</v>
      </c>
    </row>
    <row r="2929" spans="1:16" x14ac:dyDescent="0.25">
      <c r="A2929" t="s">
        <v>2951</v>
      </c>
      <c r="B2929" t="s">
        <v>12</v>
      </c>
      <c r="C2929">
        <v>0</v>
      </c>
      <c r="D2929" t="s">
        <v>13</v>
      </c>
      <c r="E2929">
        <f>IF(D2929="Yes",1,0)</f>
        <v>1</v>
      </c>
      <c r="F2929" t="s">
        <v>14</v>
      </c>
      <c r="G2929">
        <f>IF(Table1[[#This Row],[Dependents]]="Yes",1,0)</f>
        <v>0</v>
      </c>
      <c r="H2929">
        <v>68</v>
      </c>
      <c r="I2929" t="s">
        <v>13</v>
      </c>
      <c r="J2929" t="s">
        <v>15</v>
      </c>
      <c r="K2929" t="s">
        <v>30</v>
      </c>
      <c r="L2929" t="s">
        <v>13</v>
      </c>
      <c r="M2929" t="s">
        <v>21</v>
      </c>
      <c r="N2929">
        <v>79.599999999999994</v>
      </c>
      <c r="O2929">
        <v>5515.8</v>
      </c>
      <c r="P2929" t="s">
        <v>14</v>
      </c>
    </row>
    <row r="2930" spans="1:16" x14ac:dyDescent="0.25">
      <c r="A2930" t="s">
        <v>2952</v>
      </c>
      <c r="B2930" t="s">
        <v>12</v>
      </c>
      <c r="C2930">
        <v>0</v>
      </c>
      <c r="D2930" t="s">
        <v>13</v>
      </c>
      <c r="E2930">
        <f>IF(D2930="Yes",1,0)</f>
        <v>1</v>
      </c>
      <c r="F2930" t="s">
        <v>13</v>
      </c>
      <c r="G2930">
        <f>IF(Table1[[#This Row],[Dependents]]="Yes",1,0)</f>
        <v>1</v>
      </c>
      <c r="H2930">
        <v>14</v>
      </c>
      <c r="I2930" t="s">
        <v>13</v>
      </c>
      <c r="J2930" t="s">
        <v>14</v>
      </c>
      <c r="K2930" t="s">
        <v>20</v>
      </c>
      <c r="L2930" t="s">
        <v>13</v>
      </c>
      <c r="M2930" t="s">
        <v>27</v>
      </c>
      <c r="N2930">
        <v>19.5</v>
      </c>
      <c r="O2930">
        <v>272</v>
      </c>
      <c r="P2930" t="s">
        <v>14</v>
      </c>
    </row>
    <row r="2931" spans="1:16" x14ac:dyDescent="0.25">
      <c r="A2931" t="s">
        <v>3943</v>
      </c>
      <c r="B2931" t="s">
        <v>19</v>
      </c>
      <c r="C2931">
        <v>0</v>
      </c>
      <c r="D2931" t="s">
        <v>13</v>
      </c>
      <c r="E2931">
        <f>IF(D2931="Yes",1,0)</f>
        <v>1</v>
      </c>
      <c r="F2931" t="s">
        <v>13</v>
      </c>
      <c r="G2931">
        <f>IF(Table1[[#This Row],[Dependents]]="Yes",1,0)</f>
        <v>1</v>
      </c>
      <c r="H2931">
        <v>35</v>
      </c>
      <c r="I2931" t="s">
        <v>13</v>
      </c>
      <c r="J2931" t="s">
        <v>14</v>
      </c>
      <c r="K2931" t="s">
        <v>20</v>
      </c>
      <c r="L2931" t="s">
        <v>14</v>
      </c>
      <c r="M2931" t="s">
        <v>21</v>
      </c>
      <c r="N2931">
        <v>20.05</v>
      </c>
      <c r="O2931">
        <v>746.75</v>
      </c>
      <c r="P2931" t="s">
        <v>14</v>
      </c>
    </row>
    <row r="2932" spans="1:16" x14ac:dyDescent="0.25">
      <c r="A2932" t="s">
        <v>2954</v>
      </c>
      <c r="B2932" t="s">
        <v>12</v>
      </c>
      <c r="C2932">
        <v>0</v>
      </c>
      <c r="D2932" t="s">
        <v>14</v>
      </c>
      <c r="E2932">
        <f>IF(D2932="Yes",1,0)</f>
        <v>0</v>
      </c>
      <c r="F2932" t="s">
        <v>14</v>
      </c>
      <c r="G2932">
        <f>IF(Table1[[#This Row],[Dependents]]="Yes",1,0)</f>
        <v>0</v>
      </c>
      <c r="H2932">
        <v>16</v>
      </c>
      <c r="I2932" t="s">
        <v>14</v>
      </c>
      <c r="J2932" t="s">
        <v>15</v>
      </c>
      <c r="K2932" t="s">
        <v>16</v>
      </c>
      <c r="L2932" t="s">
        <v>13</v>
      </c>
      <c r="M2932" t="s">
        <v>17</v>
      </c>
      <c r="N2932">
        <v>38.9</v>
      </c>
      <c r="O2932">
        <v>664.4</v>
      </c>
      <c r="P2932" t="s">
        <v>14</v>
      </c>
    </row>
    <row r="2933" spans="1:16" x14ac:dyDescent="0.25">
      <c r="A2933" t="s">
        <v>3947</v>
      </c>
      <c r="B2933" t="s">
        <v>19</v>
      </c>
      <c r="C2933">
        <v>0</v>
      </c>
      <c r="D2933" t="s">
        <v>13</v>
      </c>
      <c r="E2933">
        <f>IF(D2933="Yes",1,0)</f>
        <v>1</v>
      </c>
      <c r="F2933" t="s">
        <v>14</v>
      </c>
      <c r="G2933">
        <f>IF(Table1[[#This Row],[Dependents]]="Yes",1,0)</f>
        <v>0</v>
      </c>
      <c r="H2933">
        <v>70</v>
      </c>
      <c r="I2933" t="s">
        <v>13</v>
      </c>
      <c r="J2933" t="s">
        <v>14</v>
      </c>
      <c r="K2933" t="s">
        <v>30</v>
      </c>
      <c r="L2933" t="s">
        <v>14</v>
      </c>
      <c r="M2933" t="s">
        <v>21</v>
      </c>
      <c r="N2933">
        <v>25.15</v>
      </c>
      <c r="O2933">
        <v>1940.85</v>
      </c>
      <c r="P2933" t="s">
        <v>14</v>
      </c>
    </row>
    <row r="2934" spans="1:16" x14ac:dyDescent="0.25">
      <c r="A2934" t="s">
        <v>3949</v>
      </c>
      <c r="B2934" t="s">
        <v>19</v>
      </c>
      <c r="C2934">
        <v>0</v>
      </c>
      <c r="D2934" t="s">
        <v>14</v>
      </c>
      <c r="E2934">
        <f>IF(D2934="Yes",1,0)</f>
        <v>0</v>
      </c>
      <c r="F2934" t="s">
        <v>14</v>
      </c>
      <c r="G2934">
        <f>IF(Table1[[#This Row],[Dependents]]="Yes",1,0)</f>
        <v>0</v>
      </c>
      <c r="H2934">
        <v>18</v>
      </c>
      <c r="I2934" t="s">
        <v>13</v>
      </c>
      <c r="J2934" t="s">
        <v>23</v>
      </c>
      <c r="K2934" t="s">
        <v>16</v>
      </c>
      <c r="L2934" t="s">
        <v>14</v>
      </c>
      <c r="M2934" t="s">
        <v>25</v>
      </c>
      <c r="N2934">
        <v>101.3</v>
      </c>
      <c r="O2934">
        <v>1794.65</v>
      </c>
      <c r="P2934" t="s">
        <v>14</v>
      </c>
    </row>
    <row r="2935" spans="1:16" x14ac:dyDescent="0.25">
      <c r="A2935" t="s">
        <v>3954</v>
      </c>
      <c r="B2935" t="s">
        <v>19</v>
      </c>
      <c r="C2935">
        <v>1</v>
      </c>
      <c r="D2935" t="s">
        <v>13</v>
      </c>
      <c r="E2935">
        <f>IF(D2935="Yes",1,0)</f>
        <v>1</v>
      </c>
      <c r="F2935" t="s">
        <v>13</v>
      </c>
      <c r="G2935">
        <f>IF(Table1[[#This Row],[Dependents]]="Yes",1,0)</f>
        <v>1</v>
      </c>
      <c r="H2935">
        <v>71</v>
      </c>
      <c r="I2935" t="s">
        <v>13</v>
      </c>
      <c r="J2935" t="s">
        <v>23</v>
      </c>
      <c r="K2935" t="s">
        <v>20</v>
      </c>
      <c r="L2935" t="s">
        <v>13</v>
      </c>
      <c r="M2935" t="s">
        <v>21</v>
      </c>
      <c r="N2935">
        <v>86.7</v>
      </c>
      <c r="O2935">
        <v>6179.35</v>
      </c>
      <c r="P2935" t="s">
        <v>14</v>
      </c>
    </row>
    <row r="2936" spans="1:16" x14ac:dyDescent="0.25">
      <c r="A2936" t="s">
        <v>3955</v>
      </c>
      <c r="B2936" t="s">
        <v>19</v>
      </c>
      <c r="C2936">
        <v>0</v>
      </c>
      <c r="D2936" t="s">
        <v>13</v>
      </c>
      <c r="E2936">
        <f>IF(D2936="Yes",1,0)</f>
        <v>1</v>
      </c>
      <c r="F2936" t="s">
        <v>14</v>
      </c>
      <c r="G2936">
        <f>IF(Table1[[#This Row],[Dependents]]="Yes",1,0)</f>
        <v>0</v>
      </c>
      <c r="H2936">
        <v>1</v>
      </c>
      <c r="I2936" t="s">
        <v>13</v>
      </c>
      <c r="J2936" t="s">
        <v>15</v>
      </c>
      <c r="K2936" t="s">
        <v>16</v>
      </c>
      <c r="L2936" t="s">
        <v>14</v>
      </c>
      <c r="M2936" t="s">
        <v>27</v>
      </c>
      <c r="N2936">
        <v>55.7</v>
      </c>
      <c r="O2936">
        <v>55.7</v>
      </c>
      <c r="P2936" t="s">
        <v>14</v>
      </c>
    </row>
    <row r="2937" spans="1:16" x14ac:dyDescent="0.25">
      <c r="A2937" t="s">
        <v>2959</v>
      </c>
      <c r="B2937" t="s">
        <v>12</v>
      </c>
      <c r="C2937">
        <v>1</v>
      </c>
      <c r="D2937" t="s">
        <v>13</v>
      </c>
      <c r="E2937">
        <f>IF(D2937="Yes",1,0)</f>
        <v>1</v>
      </c>
      <c r="F2937" t="s">
        <v>13</v>
      </c>
      <c r="G2937">
        <f>IF(Table1[[#This Row],[Dependents]]="Yes",1,0)</f>
        <v>1</v>
      </c>
      <c r="H2937">
        <v>14</v>
      </c>
      <c r="I2937" t="s">
        <v>13</v>
      </c>
      <c r="J2937" t="s">
        <v>23</v>
      </c>
      <c r="K2937" t="s">
        <v>16</v>
      </c>
      <c r="L2937" t="s">
        <v>13</v>
      </c>
      <c r="M2937" t="s">
        <v>17</v>
      </c>
      <c r="N2937">
        <v>95.8</v>
      </c>
      <c r="O2937">
        <v>1346.3</v>
      </c>
      <c r="P2937" t="s">
        <v>14</v>
      </c>
    </row>
    <row r="2938" spans="1:16" x14ac:dyDescent="0.25">
      <c r="A2938" t="s">
        <v>3957</v>
      </c>
      <c r="B2938" t="s">
        <v>19</v>
      </c>
      <c r="C2938">
        <v>0</v>
      </c>
      <c r="D2938" t="s">
        <v>14</v>
      </c>
      <c r="E2938">
        <f>IF(D2938="Yes",1,0)</f>
        <v>0</v>
      </c>
      <c r="F2938" t="s">
        <v>14</v>
      </c>
      <c r="G2938">
        <f>IF(Table1[[#This Row],[Dependents]]="Yes",1,0)</f>
        <v>0</v>
      </c>
      <c r="H2938">
        <v>59</v>
      </c>
      <c r="I2938" t="s">
        <v>13</v>
      </c>
      <c r="J2938" t="s">
        <v>15</v>
      </c>
      <c r="K2938" t="s">
        <v>16</v>
      </c>
      <c r="L2938" t="s">
        <v>13</v>
      </c>
      <c r="M2938" t="s">
        <v>17</v>
      </c>
      <c r="N2938">
        <v>64.650000000000006</v>
      </c>
      <c r="O2938">
        <v>3735.45</v>
      </c>
      <c r="P2938" t="s">
        <v>14</v>
      </c>
    </row>
    <row r="2939" spans="1:16" x14ac:dyDescent="0.25">
      <c r="A2939" t="s">
        <v>2961</v>
      </c>
      <c r="B2939" t="s">
        <v>12</v>
      </c>
      <c r="C2939">
        <v>0</v>
      </c>
      <c r="D2939" t="s">
        <v>13</v>
      </c>
      <c r="E2939">
        <f>IF(D2939="Yes",1,0)</f>
        <v>1</v>
      </c>
      <c r="F2939" t="s">
        <v>13</v>
      </c>
      <c r="G2939">
        <f>IF(Table1[[#This Row],[Dependents]]="Yes",1,0)</f>
        <v>1</v>
      </c>
      <c r="H2939">
        <v>29</v>
      </c>
      <c r="I2939" t="s">
        <v>13</v>
      </c>
      <c r="J2939" t="s">
        <v>14</v>
      </c>
      <c r="K2939" t="s">
        <v>30</v>
      </c>
      <c r="L2939" t="s">
        <v>14</v>
      </c>
      <c r="M2939" t="s">
        <v>27</v>
      </c>
      <c r="N2939">
        <v>26.1</v>
      </c>
      <c r="O2939">
        <v>692.55</v>
      </c>
      <c r="P2939" t="s">
        <v>14</v>
      </c>
    </row>
    <row r="2940" spans="1:16" x14ac:dyDescent="0.25">
      <c r="A2940" t="s">
        <v>2962</v>
      </c>
      <c r="B2940" t="s">
        <v>12</v>
      </c>
      <c r="C2940">
        <v>0</v>
      </c>
      <c r="D2940" t="s">
        <v>14</v>
      </c>
      <c r="E2940">
        <f>IF(D2940="Yes",1,0)</f>
        <v>0</v>
      </c>
      <c r="F2940" t="s">
        <v>14</v>
      </c>
      <c r="G2940">
        <f>IF(Table1[[#This Row],[Dependents]]="Yes",1,0)</f>
        <v>0</v>
      </c>
      <c r="H2940">
        <v>1</v>
      </c>
      <c r="I2940" t="s">
        <v>13</v>
      </c>
      <c r="J2940" t="s">
        <v>23</v>
      </c>
      <c r="K2940" t="s">
        <v>16</v>
      </c>
      <c r="L2940" t="s">
        <v>13</v>
      </c>
      <c r="M2940" t="s">
        <v>17</v>
      </c>
      <c r="N2940">
        <v>69.599999999999994</v>
      </c>
      <c r="O2940">
        <v>69.599999999999994</v>
      </c>
      <c r="P2940" t="s">
        <v>13</v>
      </c>
    </row>
    <row r="2941" spans="1:16" x14ac:dyDescent="0.25">
      <c r="A2941" t="s">
        <v>2963</v>
      </c>
      <c r="B2941" t="s">
        <v>12</v>
      </c>
      <c r="C2941">
        <v>1</v>
      </c>
      <c r="D2941" t="s">
        <v>13</v>
      </c>
      <c r="E2941">
        <f>IF(D2941="Yes",1,0)</f>
        <v>1</v>
      </c>
      <c r="F2941" t="s">
        <v>14</v>
      </c>
      <c r="G2941">
        <f>IF(Table1[[#This Row],[Dependents]]="Yes",1,0)</f>
        <v>0</v>
      </c>
      <c r="H2941">
        <v>68</v>
      </c>
      <c r="I2941" t="s">
        <v>13</v>
      </c>
      <c r="J2941" t="s">
        <v>23</v>
      </c>
      <c r="K2941" t="s">
        <v>16</v>
      </c>
      <c r="L2941" t="s">
        <v>13</v>
      </c>
      <c r="M2941" t="s">
        <v>17</v>
      </c>
      <c r="N2941">
        <v>100.2</v>
      </c>
      <c r="O2941">
        <v>6851.65</v>
      </c>
      <c r="P2941" t="s">
        <v>13</v>
      </c>
    </row>
    <row r="2942" spans="1:16" x14ac:dyDescent="0.25">
      <c r="A2942" t="s">
        <v>2964</v>
      </c>
      <c r="B2942" t="s">
        <v>12</v>
      </c>
      <c r="C2942">
        <v>0</v>
      </c>
      <c r="D2942" t="s">
        <v>14</v>
      </c>
      <c r="E2942">
        <f>IF(D2942="Yes",1,0)</f>
        <v>0</v>
      </c>
      <c r="F2942" t="s">
        <v>14</v>
      </c>
      <c r="G2942">
        <f>IF(Table1[[#This Row],[Dependents]]="Yes",1,0)</f>
        <v>0</v>
      </c>
      <c r="H2942">
        <v>30</v>
      </c>
      <c r="I2942" t="s">
        <v>14</v>
      </c>
      <c r="J2942" t="s">
        <v>15</v>
      </c>
      <c r="K2942" t="s">
        <v>20</v>
      </c>
      <c r="L2942" t="s">
        <v>13</v>
      </c>
      <c r="M2942" t="s">
        <v>25</v>
      </c>
      <c r="N2942">
        <v>40.35</v>
      </c>
      <c r="O2942">
        <v>1187.05</v>
      </c>
      <c r="P2942" t="s">
        <v>14</v>
      </c>
    </row>
    <row r="2943" spans="1:16" x14ac:dyDescent="0.25">
      <c r="A2943" t="s">
        <v>2965</v>
      </c>
      <c r="B2943" t="s">
        <v>12</v>
      </c>
      <c r="C2943">
        <v>0</v>
      </c>
      <c r="D2943" t="s">
        <v>13</v>
      </c>
      <c r="E2943">
        <f>IF(D2943="Yes",1,0)</f>
        <v>1</v>
      </c>
      <c r="F2943" t="s">
        <v>14</v>
      </c>
      <c r="G2943">
        <f>IF(Table1[[#This Row],[Dependents]]="Yes",1,0)</f>
        <v>0</v>
      </c>
      <c r="H2943">
        <v>72</v>
      </c>
      <c r="I2943" t="s">
        <v>13</v>
      </c>
      <c r="J2943" t="s">
        <v>15</v>
      </c>
      <c r="K2943" t="s">
        <v>30</v>
      </c>
      <c r="L2943" t="s">
        <v>14</v>
      </c>
      <c r="M2943" t="s">
        <v>25</v>
      </c>
      <c r="N2943">
        <v>79.2</v>
      </c>
      <c r="O2943">
        <v>5401.9</v>
      </c>
      <c r="P2943" t="s">
        <v>14</v>
      </c>
    </row>
    <row r="2944" spans="1:16" x14ac:dyDescent="0.25">
      <c r="A2944" t="s">
        <v>3960</v>
      </c>
      <c r="B2944" t="s">
        <v>19</v>
      </c>
      <c r="C2944">
        <v>0</v>
      </c>
      <c r="D2944" t="s">
        <v>13</v>
      </c>
      <c r="E2944">
        <f>IF(D2944="Yes",1,0)</f>
        <v>1</v>
      </c>
      <c r="F2944" t="s">
        <v>13</v>
      </c>
      <c r="G2944">
        <f>IF(Table1[[#This Row],[Dependents]]="Yes",1,0)</f>
        <v>1</v>
      </c>
      <c r="H2944">
        <v>45</v>
      </c>
      <c r="I2944" t="s">
        <v>13</v>
      </c>
      <c r="J2944" t="s">
        <v>15</v>
      </c>
      <c r="K2944" t="s">
        <v>30</v>
      </c>
      <c r="L2944" t="s">
        <v>14</v>
      </c>
      <c r="M2944" t="s">
        <v>21</v>
      </c>
      <c r="N2944">
        <v>54.65</v>
      </c>
      <c r="O2944">
        <v>2553.6999999999998</v>
      </c>
      <c r="P2944" t="s">
        <v>14</v>
      </c>
    </row>
    <row r="2945" spans="1:16" x14ac:dyDescent="0.25">
      <c r="A2945" t="s">
        <v>2967</v>
      </c>
      <c r="B2945" t="s">
        <v>12</v>
      </c>
      <c r="C2945">
        <v>0</v>
      </c>
      <c r="D2945" t="s">
        <v>14</v>
      </c>
      <c r="E2945">
        <f>IF(D2945="Yes",1,0)</f>
        <v>0</v>
      </c>
      <c r="F2945" t="s">
        <v>14</v>
      </c>
      <c r="G2945">
        <f>IF(Table1[[#This Row],[Dependents]]="Yes",1,0)</f>
        <v>0</v>
      </c>
      <c r="H2945">
        <v>9</v>
      </c>
      <c r="I2945" t="s">
        <v>13</v>
      </c>
      <c r="J2945" t="s">
        <v>23</v>
      </c>
      <c r="K2945" t="s">
        <v>16</v>
      </c>
      <c r="L2945" t="s">
        <v>13</v>
      </c>
      <c r="M2945" t="s">
        <v>17</v>
      </c>
      <c r="N2945">
        <v>74.75</v>
      </c>
      <c r="O2945">
        <v>706.6</v>
      </c>
      <c r="P2945" t="s">
        <v>13</v>
      </c>
    </row>
    <row r="2946" spans="1:16" x14ac:dyDescent="0.25">
      <c r="A2946" t="s">
        <v>2968</v>
      </c>
      <c r="B2946" t="s">
        <v>12</v>
      </c>
      <c r="C2946">
        <v>0</v>
      </c>
      <c r="D2946" t="s">
        <v>14</v>
      </c>
      <c r="E2946">
        <f>IF(D2946="Yes",1,0)</f>
        <v>0</v>
      </c>
      <c r="F2946" t="s">
        <v>14</v>
      </c>
      <c r="G2946">
        <f>IF(Table1[[#This Row],[Dependents]]="Yes",1,0)</f>
        <v>0</v>
      </c>
      <c r="H2946">
        <v>20</v>
      </c>
      <c r="I2946" t="s">
        <v>13</v>
      </c>
      <c r="J2946" t="s">
        <v>15</v>
      </c>
      <c r="K2946" t="s">
        <v>16</v>
      </c>
      <c r="L2946" t="s">
        <v>13</v>
      </c>
      <c r="M2946" t="s">
        <v>25</v>
      </c>
      <c r="N2946">
        <v>68.900000000000006</v>
      </c>
      <c r="O2946">
        <v>1370.35</v>
      </c>
      <c r="P2946" t="s">
        <v>14</v>
      </c>
    </row>
    <row r="2947" spans="1:16" x14ac:dyDescent="0.25">
      <c r="A2947" t="s">
        <v>2969</v>
      </c>
      <c r="B2947" t="s">
        <v>12</v>
      </c>
      <c r="C2947">
        <v>0</v>
      </c>
      <c r="D2947" t="s">
        <v>14</v>
      </c>
      <c r="E2947">
        <f>IF(D2947="Yes",1,0)</f>
        <v>0</v>
      </c>
      <c r="F2947" t="s">
        <v>14</v>
      </c>
      <c r="G2947">
        <f>IF(Table1[[#This Row],[Dependents]]="Yes",1,0)</f>
        <v>0</v>
      </c>
      <c r="H2947">
        <v>29</v>
      </c>
      <c r="I2947" t="s">
        <v>13</v>
      </c>
      <c r="J2947" t="s">
        <v>23</v>
      </c>
      <c r="K2947" t="s">
        <v>16</v>
      </c>
      <c r="L2947" t="s">
        <v>13</v>
      </c>
      <c r="M2947" t="s">
        <v>25</v>
      </c>
      <c r="N2947">
        <v>76</v>
      </c>
      <c r="O2947">
        <v>2215.25</v>
      </c>
      <c r="P2947" t="s">
        <v>14</v>
      </c>
    </row>
    <row r="2948" spans="1:16" x14ac:dyDescent="0.25">
      <c r="A2948" t="s">
        <v>3963</v>
      </c>
      <c r="B2948" t="s">
        <v>19</v>
      </c>
      <c r="C2948">
        <v>0</v>
      </c>
      <c r="D2948" t="s">
        <v>13</v>
      </c>
      <c r="E2948">
        <f>IF(D2948="Yes",1,0)</f>
        <v>1</v>
      </c>
      <c r="F2948" t="s">
        <v>14</v>
      </c>
      <c r="G2948">
        <f>IF(Table1[[#This Row],[Dependents]]="Yes",1,0)</f>
        <v>0</v>
      </c>
      <c r="H2948">
        <v>44</v>
      </c>
      <c r="I2948" t="s">
        <v>13</v>
      </c>
      <c r="J2948" t="s">
        <v>15</v>
      </c>
      <c r="K2948" t="s">
        <v>20</v>
      </c>
      <c r="L2948" t="s">
        <v>13</v>
      </c>
      <c r="M2948" t="s">
        <v>21</v>
      </c>
      <c r="N2948">
        <v>59.85</v>
      </c>
      <c r="O2948">
        <v>2603.9499999999998</v>
      </c>
      <c r="P2948" t="s">
        <v>14</v>
      </c>
    </row>
    <row r="2949" spans="1:16" x14ac:dyDescent="0.25">
      <c r="A2949" t="s">
        <v>3964</v>
      </c>
      <c r="B2949" t="s">
        <v>19</v>
      </c>
      <c r="C2949">
        <v>0</v>
      </c>
      <c r="D2949" t="s">
        <v>14</v>
      </c>
      <c r="E2949">
        <f>IF(D2949="Yes",1,0)</f>
        <v>0</v>
      </c>
      <c r="F2949" t="s">
        <v>14</v>
      </c>
      <c r="G2949">
        <f>IF(Table1[[#This Row],[Dependents]]="Yes",1,0)</f>
        <v>0</v>
      </c>
      <c r="H2949">
        <v>2</v>
      </c>
      <c r="I2949" t="s">
        <v>13</v>
      </c>
      <c r="J2949" t="s">
        <v>14</v>
      </c>
      <c r="K2949" t="s">
        <v>16</v>
      </c>
      <c r="L2949" t="s">
        <v>14</v>
      </c>
      <c r="M2949" t="s">
        <v>27</v>
      </c>
      <c r="N2949">
        <v>20.05</v>
      </c>
      <c r="O2949">
        <v>42.7</v>
      </c>
      <c r="P2949" t="s">
        <v>14</v>
      </c>
    </row>
    <row r="2950" spans="1:16" x14ac:dyDescent="0.25">
      <c r="A2950" t="s">
        <v>2972</v>
      </c>
      <c r="B2950" t="s">
        <v>12</v>
      </c>
      <c r="C2950">
        <v>0</v>
      </c>
      <c r="D2950" t="s">
        <v>14</v>
      </c>
      <c r="E2950">
        <f>IF(D2950="Yes",1,0)</f>
        <v>0</v>
      </c>
      <c r="F2950" t="s">
        <v>14</v>
      </c>
      <c r="G2950">
        <f>IF(Table1[[#This Row],[Dependents]]="Yes",1,0)</f>
        <v>0</v>
      </c>
      <c r="H2950">
        <v>20</v>
      </c>
      <c r="I2950" t="s">
        <v>13</v>
      </c>
      <c r="J2950" t="s">
        <v>23</v>
      </c>
      <c r="K2950" t="s">
        <v>16</v>
      </c>
      <c r="L2950" t="s">
        <v>13</v>
      </c>
      <c r="M2950" t="s">
        <v>21</v>
      </c>
      <c r="N2950">
        <v>89.4</v>
      </c>
      <c r="O2950">
        <v>1871.15</v>
      </c>
      <c r="P2950" t="s">
        <v>14</v>
      </c>
    </row>
    <row r="2951" spans="1:16" x14ac:dyDescent="0.25">
      <c r="A2951" t="s">
        <v>3967</v>
      </c>
      <c r="B2951" t="s">
        <v>19</v>
      </c>
      <c r="C2951">
        <v>0</v>
      </c>
      <c r="D2951" t="s">
        <v>14</v>
      </c>
      <c r="E2951">
        <f>IF(D2951="Yes",1,0)</f>
        <v>0</v>
      </c>
      <c r="F2951" t="s">
        <v>13</v>
      </c>
      <c r="G2951">
        <f>IF(Table1[[#This Row],[Dependents]]="Yes",1,0)</f>
        <v>1</v>
      </c>
      <c r="H2951">
        <v>21</v>
      </c>
      <c r="I2951" t="s">
        <v>13</v>
      </c>
      <c r="J2951" t="s">
        <v>23</v>
      </c>
      <c r="K2951" t="s">
        <v>16</v>
      </c>
      <c r="L2951" t="s">
        <v>14</v>
      </c>
      <c r="M2951" t="s">
        <v>17</v>
      </c>
      <c r="N2951">
        <v>80.349999999999994</v>
      </c>
      <c r="O2951">
        <v>1747.2</v>
      </c>
      <c r="P2951" t="s">
        <v>14</v>
      </c>
    </row>
    <row r="2952" spans="1:16" x14ac:dyDescent="0.25">
      <c r="A2952" t="s">
        <v>3970</v>
      </c>
      <c r="B2952" t="s">
        <v>19</v>
      </c>
      <c r="C2952">
        <v>1</v>
      </c>
      <c r="D2952" t="s">
        <v>13</v>
      </c>
      <c r="E2952">
        <f>IF(D2952="Yes",1,0)</f>
        <v>1</v>
      </c>
      <c r="F2952" t="s">
        <v>14</v>
      </c>
      <c r="G2952">
        <f>IF(Table1[[#This Row],[Dependents]]="Yes",1,0)</f>
        <v>0</v>
      </c>
      <c r="H2952">
        <v>71</v>
      </c>
      <c r="I2952" t="s">
        <v>13</v>
      </c>
      <c r="J2952" t="s">
        <v>23</v>
      </c>
      <c r="K2952" t="s">
        <v>30</v>
      </c>
      <c r="L2952" t="s">
        <v>13</v>
      </c>
      <c r="M2952" t="s">
        <v>21</v>
      </c>
      <c r="N2952">
        <v>115.05</v>
      </c>
      <c r="O2952">
        <v>8016.6</v>
      </c>
      <c r="P2952" t="s">
        <v>14</v>
      </c>
    </row>
    <row r="2953" spans="1:16" x14ac:dyDescent="0.25">
      <c r="A2953" t="s">
        <v>3971</v>
      </c>
      <c r="B2953" t="s">
        <v>19</v>
      </c>
      <c r="C2953">
        <v>0</v>
      </c>
      <c r="D2953" t="s">
        <v>13</v>
      </c>
      <c r="E2953">
        <f>IF(D2953="Yes",1,0)</f>
        <v>1</v>
      </c>
      <c r="F2953" t="s">
        <v>13</v>
      </c>
      <c r="G2953">
        <f>IF(Table1[[#This Row],[Dependents]]="Yes",1,0)</f>
        <v>1</v>
      </c>
      <c r="H2953">
        <v>22</v>
      </c>
      <c r="I2953" t="s">
        <v>13</v>
      </c>
      <c r="J2953" t="s">
        <v>14</v>
      </c>
      <c r="K2953" t="s">
        <v>20</v>
      </c>
      <c r="L2953" t="s">
        <v>14</v>
      </c>
      <c r="M2953" t="s">
        <v>27</v>
      </c>
      <c r="N2953">
        <v>19.95</v>
      </c>
      <c r="O2953">
        <v>433.5</v>
      </c>
      <c r="P2953" t="s">
        <v>14</v>
      </c>
    </row>
    <row r="2954" spans="1:16" x14ac:dyDescent="0.25">
      <c r="A2954" t="s">
        <v>3974</v>
      </c>
      <c r="B2954" t="s">
        <v>19</v>
      </c>
      <c r="C2954">
        <v>1</v>
      </c>
      <c r="D2954" t="s">
        <v>13</v>
      </c>
      <c r="E2954">
        <f>IF(D2954="Yes",1,0)</f>
        <v>1</v>
      </c>
      <c r="F2954" t="s">
        <v>14</v>
      </c>
      <c r="G2954">
        <f>IF(Table1[[#This Row],[Dependents]]="Yes",1,0)</f>
        <v>0</v>
      </c>
      <c r="H2954">
        <v>21</v>
      </c>
      <c r="I2954" t="s">
        <v>13</v>
      </c>
      <c r="J2954" t="s">
        <v>23</v>
      </c>
      <c r="K2954" t="s">
        <v>16</v>
      </c>
      <c r="L2954" t="s">
        <v>14</v>
      </c>
      <c r="M2954" t="s">
        <v>21</v>
      </c>
      <c r="N2954">
        <v>86.55</v>
      </c>
      <c r="O2954">
        <v>1857.25</v>
      </c>
      <c r="P2954" t="s">
        <v>14</v>
      </c>
    </row>
    <row r="2955" spans="1:16" x14ac:dyDescent="0.25">
      <c r="A2955" t="s">
        <v>3975</v>
      </c>
      <c r="B2955" t="s">
        <v>19</v>
      </c>
      <c r="C2955">
        <v>0</v>
      </c>
      <c r="D2955" t="s">
        <v>14</v>
      </c>
      <c r="E2955">
        <f>IF(D2955="Yes",1,0)</f>
        <v>0</v>
      </c>
      <c r="F2955" t="s">
        <v>14</v>
      </c>
      <c r="G2955">
        <f>IF(Table1[[#This Row],[Dependents]]="Yes",1,0)</f>
        <v>0</v>
      </c>
      <c r="H2955">
        <v>4</v>
      </c>
      <c r="I2955" t="s">
        <v>14</v>
      </c>
      <c r="J2955" t="s">
        <v>15</v>
      </c>
      <c r="K2955" t="s">
        <v>16</v>
      </c>
      <c r="L2955" t="s">
        <v>14</v>
      </c>
      <c r="M2955" t="s">
        <v>27</v>
      </c>
      <c r="N2955">
        <v>42.4</v>
      </c>
      <c r="O2955">
        <v>146.4</v>
      </c>
      <c r="P2955" t="s">
        <v>14</v>
      </c>
    </row>
    <row r="2956" spans="1:16" x14ac:dyDescent="0.25">
      <c r="A2956" t="s">
        <v>3978</v>
      </c>
      <c r="B2956" t="s">
        <v>19</v>
      </c>
      <c r="C2956">
        <v>1</v>
      </c>
      <c r="D2956" t="s">
        <v>14</v>
      </c>
      <c r="E2956">
        <f>IF(D2956="Yes",1,0)</f>
        <v>0</v>
      </c>
      <c r="F2956" t="s">
        <v>14</v>
      </c>
      <c r="G2956">
        <f>IF(Table1[[#This Row],[Dependents]]="Yes",1,0)</f>
        <v>0</v>
      </c>
      <c r="H2956">
        <v>21</v>
      </c>
      <c r="I2956" t="s">
        <v>13</v>
      </c>
      <c r="J2956" t="s">
        <v>14</v>
      </c>
      <c r="K2956" t="s">
        <v>20</v>
      </c>
      <c r="L2956" t="s">
        <v>14</v>
      </c>
      <c r="M2956" t="s">
        <v>21</v>
      </c>
      <c r="N2956">
        <v>20.5</v>
      </c>
      <c r="O2956">
        <v>429.55</v>
      </c>
      <c r="P2956" t="s">
        <v>14</v>
      </c>
    </row>
    <row r="2957" spans="1:16" x14ac:dyDescent="0.25">
      <c r="A2957" t="s">
        <v>2979</v>
      </c>
      <c r="B2957" t="s">
        <v>12</v>
      </c>
      <c r="C2957">
        <v>0</v>
      </c>
      <c r="D2957" t="s">
        <v>13</v>
      </c>
      <c r="E2957">
        <f>IF(D2957="Yes",1,0)</f>
        <v>1</v>
      </c>
      <c r="F2957" t="s">
        <v>13</v>
      </c>
      <c r="G2957">
        <f>IF(Table1[[#This Row],[Dependents]]="Yes",1,0)</f>
        <v>1</v>
      </c>
      <c r="H2957">
        <v>67</v>
      </c>
      <c r="I2957" t="s">
        <v>13</v>
      </c>
      <c r="J2957" t="s">
        <v>23</v>
      </c>
      <c r="K2957" t="s">
        <v>30</v>
      </c>
      <c r="L2957" t="s">
        <v>14</v>
      </c>
      <c r="M2957" t="s">
        <v>25</v>
      </c>
      <c r="N2957">
        <v>106.7</v>
      </c>
      <c r="O2957">
        <v>7009.5</v>
      </c>
      <c r="P2957" t="s">
        <v>14</v>
      </c>
    </row>
    <row r="2958" spans="1:16" x14ac:dyDescent="0.25">
      <c r="A2958" t="s">
        <v>2980</v>
      </c>
      <c r="B2958" t="s">
        <v>12</v>
      </c>
      <c r="C2958">
        <v>1</v>
      </c>
      <c r="D2958" t="s">
        <v>13</v>
      </c>
      <c r="E2958">
        <f>IF(D2958="Yes",1,0)</f>
        <v>1</v>
      </c>
      <c r="F2958" t="s">
        <v>14</v>
      </c>
      <c r="G2958">
        <f>IF(Table1[[#This Row],[Dependents]]="Yes",1,0)</f>
        <v>0</v>
      </c>
      <c r="H2958">
        <v>24</v>
      </c>
      <c r="I2958" t="s">
        <v>13</v>
      </c>
      <c r="J2958" t="s">
        <v>23</v>
      </c>
      <c r="K2958" t="s">
        <v>16</v>
      </c>
      <c r="L2958" t="s">
        <v>13</v>
      </c>
      <c r="M2958" t="s">
        <v>17</v>
      </c>
      <c r="N2958">
        <v>93.55</v>
      </c>
      <c r="O2958">
        <v>2264.0500000000002</v>
      </c>
      <c r="P2958" t="s">
        <v>13</v>
      </c>
    </row>
    <row r="2959" spans="1:16" x14ac:dyDescent="0.25">
      <c r="A2959" t="s">
        <v>2981</v>
      </c>
      <c r="B2959" t="s">
        <v>12</v>
      </c>
      <c r="C2959">
        <v>0</v>
      </c>
      <c r="D2959" t="s">
        <v>13</v>
      </c>
      <c r="E2959">
        <f>IF(D2959="Yes",1,0)</f>
        <v>1</v>
      </c>
      <c r="F2959" t="s">
        <v>14</v>
      </c>
      <c r="G2959">
        <f>IF(Table1[[#This Row],[Dependents]]="Yes",1,0)</f>
        <v>0</v>
      </c>
      <c r="H2959">
        <v>72</v>
      </c>
      <c r="I2959" t="s">
        <v>13</v>
      </c>
      <c r="J2959" t="s">
        <v>23</v>
      </c>
      <c r="K2959" t="s">
        <v>30</v>
      </c>
      <c r="L2959" t="s">
        <v>13</v>
      </c>
      <c r="M2959" t="s">
        <v>25</v>
      </c>
      <c r="N2959">
        <v>94.45</v>
      </c>
      <c r="O2959">
        <v>6921.7</v>
      </c>
      <c r="P2959" t="s">
        <v>14</v>
      </c>
    </row>
    <row r="2960" spans="1:16" x14ac:dyDescent="0.25">
      <c r="A2960" t="s">
        <v>3985</v>
      </c>
      <c r="B2960" t="s">
        <v>19</v>
      </c>
      <c r="C2960">
        <v>0</v>
      </c>
      <c r="D2960" t="s">
        <v>13</v>
      </c>
      <c r="E2960">
        <f>IF(D2960="Yes",1,0)</f>
        <v>1</v>
      </c>
      <c r="F2960" t="s">
        <v>14</v>
      </c>
      <c r="G2960">
        <f>IF(Table1[[#This Row],[Dependents]]="Yes",1,0)</f>
        <v>0</v>
      </c>
      <c r="H2960">
        <v>61</v>
      </c>
      <c r="I2960" t="s">
        <v>13</v>
      </c>
      <c r="J2960" t="s">
        <v>23</v>
      </c>
      <c r="K2960" t="s">
        <v>16</v>
      </c>
      <c r="L2960" t="s">
        <v>14</v>
      </c>
      <c r="M2960" t="s">
        <v>25</v>
      </c>
      <c r="N2960">
        <v>94.15</v>
      </c>
      <c r="O2960">
        <v>5731.85</v>
      </c>
      <c r="P2960" t="s">
        <v>14</v>
      </c>
    </row>
    <row r="2961" spans="1:16" x14ac:dyDescent="0.25">
      <c r="A2961" t="s">
        <v>3987</v>
      </c>
      <c r="B2961" t="s">
        <v>19</v>
      </c>
      <c r="C2961">
        <v>0</v>
      </c>
      <c r="D2961" t="s">
        <v>14</v>
      </c>
      <c r="E2961">
        <f>IF(D2961="Yes",1,0)</f>
        <v>0</v>
      </c>
      <c r="F2961" t="s">
        <v>14</v>
      </c>
      <c r="G2961">
        <f>IF(Table1[[#This Row],[Dependents]]="Yes",1,0)</f>
        <v>0</v>
      </c>
      <c r="H2961">
        <v>35</v>
      </c>
      <c r="I2961" t="s">
        <v>13</v>
      </c>
      <c r="J2961" t="s">
        <v>15</v>
      </c>
      <c r="K2961" t="s">
        <v>30</v>
      </c>
      <c r="L2961" t="s">
        <v>14</v>
      </c>
      <c r="M2961" t="s">
        <v>27</v>
      </c>
      <c r="N2961">
        <v>55.25</v>
      </c>
      <c r="O2961">
        <v>1924.1</v>
      </c>
      <c r="P2961" t="s">
        <v>14</v>
      </c>
    </row>
    <row r="2962" spans="1:16" x14ac:dyDescent="0.25">
      <c r="A2962" t="s">
        <v>3989</v>
      </c>
      <c r="B2962" t="s">
        <v>19</v>
      </c>
      <c r="C2962">
        <v>0</v>
      </c>
      <c r="D2962" t="s">
        <v>13</v>
      </c>
      <c r="E2962">
        <f>IF(D2962="Yes",1,0)</f>
        <v>1</v>
      </c>
      <c r="F2962" t="s">
        <v>14</v>
      </c>
      <c r="G2962">
        <f>IF(Table1[[#This Row],[Dependents]]="Yes",1,0)</f>
        <v>0</v>
      </c>
      <c r="H2962">
        <v>72</v>
      </c>
      <c r="I2962" t="s">
        <v>13</v>
      </c>
      <c r="J2962" t="s">
        <v>15</v>
      </c>
      <c r="K2962" t="s">
        <v>30</v>
      </c>
      <c r="L2962" t="s">
        <v>14</v>
      </c>
      <c r="M2962" t="s">
        <v>21</v>
      </c>
      <c r="N2962">
        <v>82.15</v>
      </c>
      <c r="O2962">
        <v>5784.3</v>
      </c>
      <c r="P2962" t="s">
        <v>14</v>
      </c>
    </row>
    <row r="2963" spans="1:16" x14ac:dyDescent="0.25">
      <c r="A2963" t="s">
        <v>2985</v>
      </c>
      <c r="B2963" t="s">
        <v>12</v>
      </c>
      <c r="C2963">
        <v>0</v>
      </c>
      <c r="D2963" t="s">
        <v>13</v>
      </c>
      <c r="E2963">
        <f>IF(D2963="Yes",1,0)</f>
        <v>1</v>
      </c>
      <c r="F2963" t="s">
        <v>13</v>
      </c>
      <c r="G2963">
        <f>IF(Table1[[#This Row],[Dependents]]="Yes",1,0)</f>
        <v>1</v>
      </c>
      <c r="H2963">
        <v>51</v>
      </c>
      <c r="I2963" t="s">
        <v>13</v>
      </c>
      <c r="J2963" t="s">
        <v>14</v>
      </c>
      <c r="K2963" t="s">
        <v>30</v>
      </c>
      <c r="L2963" t="s">
        <v>14</v>
      </c>
      <c r="M2963" t="s">
        <v>27</v>
      </c>
      <c r="N2963">
        <v>19.95</v>
      </c>
      <c r="O2963">
        <v>1028.75</v>
      </c>
      <c r="P2963" t="s">
        <v>14</v>
      </c>
    </row>
    <row r="2964" spans="1:16" x14ac:dyDescent="0.25">
      <c r="A2964" t="s">
        <v>3994</v>
      </c>
      <c r="B2964" t="s">
        <v>19</v>
      </c>
      <c r="C2964">
        <v>0</v>
      </c>
      <c r="D2964" t="s">
        <v>13</v>
      </c>
      <c r="E2964">
        <f>IF(D2964="Yes",1,0)</f>
        <v>1</v>
      </c>
      <c r="F2964" t="s">
        <v>14</v>
      </c>
      <c r="G2964">
        <f>IF(Table1[[#This Row],[Dependents]]="Yes",1,0)</f>
        <v>0</v>
      </c>
      <c r="H2964">
        <v>61</v>
      </c>
      <c r="I2964" t="s">
        <v>13</v>
      </c>
      <c r="J2964" t="s">
        <v>15</v>
      </c>
      <c r="K2964" t="s">
        <v>20</v>
      </c>
      <c r="L2964" t="s">
        <v>13</v>
      </c>
      <c r="M2964" t="s">
        <v>17</v>
      </c>
      <c r="N2964">
        <v>79.8</v>
      </c>
      <c r="O2964">
        <v>4914.8</v>
      </c>
      <c r="P2964" t="s">
        <v>14</v>
      </c>
    </row>
    <row r="2965" spans="1:16" x14ac:dyDescent="0.25">
      <c r="A2965" t="s">
        <v>2987</v>
      </c>
      <c r="B2965" t="s">
        <v>12</v>
      </c>
      <c r="C2965">
        <v>0</v>
      </c>
      <c r="D2965" t="s">
        <v>13</v>
      </c>
      <c r="E2965">
        <f>IF(D2965="Yes",1,0)</f>
        <v>1</v>
      </c>
      <c r="F2965" t="s">
        <v>13</v>
      </c>
      <c r="G2965">
        <f>IF(Table1[[#This Row],[Dependents]]="Yes",1,0)</f>
        <v>1</v>
      </c>
      <c r="H2965">
        <v>20</v>
      </c>
      <c r="I2965" t="s">
        <v>13</v>
      </c>
      <c r="J2965" t="s">
        <v>14</v>
      </c>
      <c r="K2965" t="s">
        <v>20</v>
      </c>
      <c r="L2965" t="s">
        <v>14</v>
      </c>
      <c r="M2965" t="s">
        <v>21</v>
      </c>
      <c r="N2965">
        <v>19.7</v>
      </c>
      <c r="O2965">
        <v>395.6</v>
      </c>
      <c r="P2965" t="s">
        <v>14</v>
      </c>
    </row>
    <row r="2966" spans="1:16" x14ac:dyDescent="0.25">
      <c r="A2966" t="s">
        <v>3996</v>
      </c>
      <c r="B2966" t="s">
        <v>19</v>
      </c>
      <c r="C2966">
        <v>0</v>
      </c>
      <c r="D2966" t="s">
        <v>13</v>
      </c>
      <c r="E2966">
        <f>IF(D2966="Yes",1,0)</f>
        <v>1</v>
      </c>
      <c r="F2966" t="s">
        <v>13</v>
      </c>
      <c r="G2966">
        <f>IF(Table1[[#This Row],[Dependents]]="Yes",1,0)</f>
        <v>1</v>
      </c>
      <c r="H2966">
        <v>70</v>
      </c>
      <c r="I2966" t="s">
        <v>13</v>
      </c>
      <c r="J2966" t="s">
        <v>15</v>
      </c>
      <c r="K2966" t="s">
        <v>20</v>
      </c>
      <c r="L2966" t="s">
        <v>14</v>
      </c>
      <c r="M2966" t="s">
        <v>21</v>
      </c>
      <c r="N2966">
        <v>78.349999999999994</v>
      </c>
      <c r="O2966">
        <v>5445.95</v>
      </c>
      <c r="P2966" t="s">
        <v>14</v>
      </c>
    </row>
    <row r="2967" spans="1:16" x14ac:dyDescent="0.25">
      <c r="A2967" t="s">
        <v>2989</v>
      </c>
      <c r="B2967" t="s">
        <v>12</v>
      </c>
      <c r="C2967">
        <v>0</v>
      </c>
      <c r="D2967" t="s">
        <v>14</v>
      </c>
      <c r="E2967">
        <f>IF(D2967="Yes",1,0)</f>
        <v>0</v>
      </c>
      <c r="F2967" t="s">
        <v>14</v>
      </c>
      <c r="G2967">
        <f>IF(Table1[[#This Row],[Dependents]]="Yes",1,0)</f>
        <v>0</v>
      </c>
      <c r="H2967">
        <v>40</v>
      </c>
      <c r="I2967" t="s">
        <v>13</v>
      </c>
      <c r="J2967" t="s">
        <v>23</v>
      </c>
      <c r="K2967" t="s">
        <v>16</v>
      </c>
      <c r="L2967" t="s">
        <v>14</v>
      </c>
      <c r="M2967" t="s">
        <v>25</v>
      </c>
      <c r="N2967">
        <v>74.8</v>
      </c>
      <c r="O2967">
        <v>2971.7</v>
      </c>
      <c r="P2967" t="s">
        <v>14</v>
      </c>
    </row>
    <row r="2968" spans="1:16" x14ac:dyDescent="0.25">
      <c r="A2968" t="s">
        <v>3997</v>
      </c>
      <c r="B2968" t="s">
        <v>19</v>
      </c>
      <c r="C2968">
        <v>0</v>
      </c>
      <c r="D2968" t="s">
        <v>14</v>
      </c>
      <c r="E2968">
        <f>IF(D2968="Yes",1,0)</f>
        <v>0</v>
      </c>
      <c r="F2968" t="s">
        <v>14</v>
      </c>
      <c r="G2968">
        <f>IF(Table1[[#This Row],[Dependents]]="Yes",1,0)</f>
        <v>0</v>
      </c>
      <c r="H2968">
        <v>51</v>
      </c>
      <c r="I2968" t="s">
        <v>13</v>
      </c>
      <c r="J2968" t="s">
        <v>14</v>
      </c>
      <c r="K2968" t="s">
        <v>20</v>
      </c>
      <c r="L2968" t="s">
        <v>14</v>
      </c>
      <c r="M2968" t="s">
        <v>17</v>
      </c>
      <c r="N2968">
        <v>19.100000000000001</v>
      </c>
      <c r="O2968">
        <v>1007.8</v>
      </c>
      <c r="P2968" t="s">
        <v>14</v>
      </c>
    </row>
    <row r="2969" spans="1:16" x14ac:dyDescent="0.25">
      <c r="A2969" t="s">
        <v>4000</v>
      </c>
      <c r="B2969" t="s">
        <v>19</v>
      </c>
      <c r="C2969">
        <v>0</v>
      </c>
      <c r="D2969" t="s">
        <v>14</v>
      </c>
      <c r="E2969">
        <f>IF(D2969="Yes",1,0)</f>
        <v>0</v>
      </c>
      <c r="F2969" t="s">
        <v>14</v>
      </c>
      <c r="G2969">
        <f>IF(Table1[[#This Row],[Dependents]]="Yes",1,0)</f>
        <v>0</v>
      </c>
      <c r="H2969">
        <v>48</v>
      </c>
      <c r="I2969" t="s">
        <v>13</v>
      </c>
      <c r="J2969" t="s">
        <v>14</v>
      </c>
      <c r="K2969" t="s">
        <v>20</v>
      </c>
      <c r="L2969" t="s">
        <v>14</v>
      </c>
      <c r="M2969" t="s">
        <v>21</v>
      </c>
      <c r="N2969">
        <v>19.95</v>
      </c>
      <c r="O2969">
        <v>1004.5</v>
      </c>
      <c r="P2969" t="s">
        <v>14</v>
      </c>
    </row>
    <row r="2970" spans="1:16" x14ac:dyDescent="0.25">
      <c r="A2970" t="s">
        <v>4007</v>
      </c>
      <c r="B2970" t="s">
        <v>19</v>
      </c>
      <c r="C2970">
        <v>0</v>
      </c>
      <c r="D2970" t="s">
        <v>13</v>
      </c>
      <c r="E2970">
        <f>IF(D2970="Yes",1,0)</f>
        <v>1</v>
      </c>
      <c r="F2970" t="s">
        <v>13</v>
      </c>
      <c r="G2970">
        <f>IF(Table1[[#This Row],[Dependents]]="Yes",1,0)</f>
        <v>1</v>
      </c>
      <c r="H2970">
        <v>25</v>
      </c>
      <c r="I2970" t="s">
        <v>13</v>
      </c>
      <c r="J2970" t="s">
        <v>14</v>
      </c>
      <c r="K2970" t="s">
        <v>16</v>
      </c>
      <c r="L2970" t="s">
        <v>13</v>
      </c>
      <c r="M2970" t="s">
        <v>27</v>
      </c>
      <c r="N2970">
        <v>19.149999999999999</v>
      </c>
      <c r="O2970">
        <v>477.6</v>
      </c>
      <c r="P2970" t="s">
        <v>14</v>
      </c>
    </row>
    <row r="2971" spans="1:16" x14ac:dyDescent="0.25">
      <c r="A2971" t="s">
        <v>4008</v>
      </c>
      <c r="B2971" t="s">
        <v>19</v>
      </c>
      <c r="C2971">
        <v>0</v>
      </c>
      <c r="D2971" t="s">
        <v>14</v>
      </c>
      <c r="E2971">
        <f>IF(D2971="Yes",1,0)</f>
        <v>0</v>
      </c>
      <c r="F2971" t="s">
        <v>14</v>
      </c>
      <c r="G2971">
        <f>IF(Table1[[#This Row],[Dependents]]="Yes",1,0)</f>
        <v>0</v>
      </c>
      <c r="H2971">
        <v>13</v>
      </c>
      <c r="I2971" t="s">
        <v>13</v>
      </c>
      <c r="J2971" t="s">
        <v>14</v>
      </c>
      <c r="K2971" t="s">
        <v>30</v>
      </c>
      <c r="L2971" t="s">
        <v>14</v>
      </c>
      <c r="M2971" t="s">
        <v>27</v>
      </c>
      <c r="N2971">
        <v>19.75</v>
      </c>
      <c r="O2971">
        <v>265.75</v>
      </c>
      <c r="P2971" t="s">
        <v>14</v>
      </c>
    </row>
    <row r="2972" spans="1:16" x14ac:dyDescent="0.25">
      <c r="A2972" t="s">
        <v>2994</v>
      </c>
      <c r="B2972" t="s">
        <v>12</v>
      </c>
      <c r="C2972">
        <v>1</v>
      </c>
      <c r="D2972" t="s">
        <v>13</v>
      </c>
      <c r="E2972">
        <f>IF(D2972="Yes",1,0)</f>
        <v>1</v>
      </c>
      <c r="F2972" t="s">
        <v>14</v>
      </c>
      <c r="G2972">
        <f>IF(Table1[[#This Row],[Dependents]]="Yes",1,0)</f>
        <v>0</v>
      </c>
      <c r="H2972">
        <v>19</v>
      </c>
      <c r="I2972" t="s">
        <v>13</v>
      </c>
      <c r="J2972" t="s">
        <v>23</v>
      </c>
      <c r="K2972" t="s">
        <v>16</v>
      </c>
      <c r="L2972" t="s">
        <v>13</v>
      </c>
      <c r="M2972" t="s">
        <v>17</v>
      </c>
      <c r="N2972">
        <v>94.95</v>
      </c>
      <c r="O2972">
        <v>1760.25</v>
      </c>
      <c r="P2972" t="s">
        <v>14</v>
      </c>
    </row>
    <row r="2973" spans="1:16" x14ac:dyDescent="0.25">
      <c r="A2973" t="s">
        <v>4017</v>
      </c>
      <c r="B2973" t="s">
        <v>19</v>
      </c>
      <c r="C2973">
        <v>0</v>
      </c>
      <c r="D2973" t="s">
        <v>14</v>
      </c>
      <c r="E2973">
        <f>IF(D2973="Yes",1,0)</f>
        <v>0</v>
      </c>
      <c r="F2973" t="s">
        <v>14</v>
      </c>
      <c r="G2973">
        <f>IF(Table1[[#This Row],[Dependents]]="Yes",1,0)</f>
        <v>0</v>
      </c>
      <c r="H2973">
        <v>6</v>
      </c>
      <c r="I2973" t="s">
        <v>13</v>
      </c>
      <c r="J2973" t="s">
        <v>15</v>
      </c>
      <c r="K2973" t="s">
        <v>30</v>
      </c>
      <c r="L2973" t="s">
        <v>13</v>
      </c>
      <c r="M2973" t="s">
        <v>27</v>
      </c>
      <c r="N2973">
        <v>80.25</v>
      </c>
      <c r="O2973">
        <v>493.4</v>
      </c>
      <c r="P2973" t="s">
        <v>14</v>
      </c>
    </row>
    <row r="2974" spans="1:16" x14ac:dyDescent="0.25">
      <c r="A2974" t="s">
        <v>4019</v>
      </c>
      <c r="B2974" t="s">
        <v>19</v>
      </c>
      <c r="C2974">
        <v>0</v>
      </c>
      <c r="D2974" t="s">
        <v>14</v>
      </c>
      <c r="E2974">
        <f>IF(D2974="Yes",1,0)</f>
        <v>0</v>
      </c>
      <c r="F2974" t="s">
        <v>14</v>
      </c>
      <c r="G2974">
        <f>IF(Table1[[#This Row],[Dependents]]="Yes",1,0)</f>
        <v>0</v>
      </c>
      <c r="H2974">
        <v>17</v>
      </c>
      <c r="I2974" t="s">
        <v>13</v>
      </c>
      <c r="J2974" t="s">
        <v>23</v>
      </c>
      <c r="K2974" t="s">
        <v>16</v>
      </c>
      <c r="L2974" t="s">
        <v>13</v>
      </c>
      <c r="M2974" t="s">
        <v>17</v>
      </c>
      <c r="N2974">
        <v>70.8</v>
      </c>
      <c r="O2974">
        <v>1207</v>
      </c>
      <c r="P2974" t="s">
        <v>14</v>
      </c>
    </row>
    <row r="2975" spans="1:16" x14ac:dyDescent="0.25">
      <c r="A2975" t="s">
        <v>4020</v>
      </c>
      <c r="B2975" t="s">
        <v>19</v>
      </c>
      <c r="C2975">
        <v>0</v>
      </c>
      <c r="D2975" t="s">
        <v>13</v>
      </c>
      <c r="E2975">
        <f>IF(D2975="Yes",1,0)</f>
        <v>1</v>
      </c>
      <c r="F2975" t="s">
        <v>13</v>
      </c>
      <c r="G2975">
        <f>IF(Table1[[#This Row],[Dependents]]="Yes",1,0)</f>
        <v>1</v>
      </c>
      <c r="H2975">
        <v>10</v>
      </c>
      <c r="I2975" t="s">
        <v>13</v>
      </c>
      <c r="J2975" t="s">
        <v>15</v>
      </c>
      <c r="K2975" t="s">
        <v>16</v>
      </c>
      <c r="L2975" t="s">
        <v>14</v>
      </c>
      <c r="M2975" t="s">
        <v>27</v>
      </c>
      <c r="N2975">
        <v>60.2</v>
      </c>
      <c r="O2975">
        <v>563.5</v>
      </c>
      <c r="P2975" t="s">
        <v>14</v>
      </c>
    </row>
    <row r="2976" spans="1:16" x14ac:dyDescent="0.25">
      <c r="A2976" t="s">
        <v>4024</v>
      </c>
      <c r="B2976" t="s">
        <v>19</v>
      </c>
      <c r="C2976">
        <v>0</v>
      </c>
      <c r="D2976" t="s">
        <v>13</v>
      </c>
      <c r="E2976">
        <f>IF(D2976="Yes",1,0)</f>
        <v>1</v>
      </c>
      <c r="F2976" t="s">
        <v>13</v>
      </c>
      <c r="G2976">
        <f>IF(Table1[[#This Row],[Dependents]]="Yes",1,0)</f>
        <v>1</v>
      </c>
      <c r="H2976">
        <v>68</v>
      </c>
      <c r="I2976" t="s">
        <v>13</v>
      </c>
      <c r="J2976" t="s">
        <v>23</v>
      </c>
      <c r="K2976" t="s">
        <v>20</v>
      </c>
      <c r="L2976" t="s">
        <v>13</v>
      </c>
      <c r="M2976" t="s">
        <v>21</v>
      </c>
      <c r="N2976">
        <v>85.5</v>
      </c>
      <c r="O2976">
        <v>5696.6</v>
      </c>
      <c r="P2976" t="s">
        <v>14</v>
      </c>
    </row>
    <row r="2977" spans="1:16" x14ac:dyDescent="0.25">
      <c r="A2977" t="s">
        <v>2999</v>
      </c>
      <c r="B2977" t="s">
        <v>12</v>
      </c>
      <c r="C2977">
        <v>0</v>
      </c>
      <c r="D2977" t="s">
        <v>14</v>
      </c>
      <c r="E2977">
        <f>IF(D2977="Yes",1,0)</f>
        <v>0</v>
      </c>
      <c r="F2977" t="s">
        <v>14</v>
      </c>
      <c r="G2977">
        <f>IF(Table1[[#This Row],[Dependents]]="Yes",1,0)</f>
        <v>0</v>
      </c>
      <c r="H2977">
        <v>10</v>
      </c>
      <c r="I2977" t="s">
        <v>14</v>
      </c>
      <c r="J2977" t="s">
        <v>15</v>
      </c>
      <c r="K2977" t="s">
        <v>16</v>
      </c>
      <c r="L2977" t="s">
        <v>14</v>
      </c>
      <c r="M2977" t="s">
        <v>17</v>
      </c>
      <c r="N2977">
        <v>36.25</v>
      </c>
      <c r="O2977">
        <v>374</v>
      </c>
      <c r="P2977" t="s">
        <v>14</v>
      </c>
    </row>
    <row r="2978" spans="1:16" x14ac:dyDescent="0.25">
      <c r="A2978" t="s">
        <v>3000</v>
      </c>
      <c r="B2978" t="s">
        <v>12</v>
      </c>
      <c r="C2978">
        <v>0</v>
      </c>
      <c r="D2978" t="s">
        <v>14</v>
      </c>
      <c r="E2978">
        <f>IF(D2978="Yes",1,0)</f>
        <v>0</v>
      </c>
      <c r="F2978" t="s">
        <v>14</v>
      </c>
      <c r="G2978">
        <f>IF(Table1[[#This Row],[Dependents]]="Yes",1,0)</f>
        <v>0</v>
      </c>
      <c r="H2978">
        <v>1</v>
      </c>
      <c r="I2978" t="s">
        <v>13</v>
      </c>
      <c r="J2978" t="s">
        <v>14</v>
      </c>
      <c r="K2978" t="s">
        <v>16</v>
      </c>
      <c r="L2978" t="s">
        <v>13</v>
      </c>
      <c r="M2978" t="s">
        <v>27</v>
      </c>
      <c r="N2978">
        <v>20.25</v>
      </c>
      <c r="O2978">
        <v>20.25</v>
      </c>
      <c r="P2978" t="s">
        <v>13</v>
      </c>
    </row>
    <row r="2979" spans="1:16" x14ac:dyDescent="0.25">
      <c r="A2979" t="s">
        <v>3001</v>
      </c>
      <c r="B2979" t="s">
        <v>12</v>
      </c>
      <c r="C2979">
        <v>0</v>
      </c>
      <c r="D2979" t="s">
        <v>14</v>
      </c>
      <c r="E2979">
        <f>IF(D2979="Yes",1,0)</f>
        <v>0</v>
      </c>
      <c r="F2979" t="s">
        <v>14</v>
      </c>
      <c r="G2979">
        <f>IF(Table1[[#This Row],[Dependents]]="Yes",1,0)</f>
        <v>0</v>
      </c>
      <c r="H2979">
        <v>13</v>
      </c>
      <c r="I2979" t="s">
        <v>14</v>
      </c>
      <c r="J2979" t="s">
        <v>15</v>
      </c>
      <c r="K2979" t="s">
        <v>16</v>
      </c>
      <c r="L2979" t="s">
        <v>13</v>
      </c>
      <c r="M2979" t="s">
        <v>17</v>
      </c>
      <c r="N2979">
        <v>23.9</v>
      </c>
      <c r="O2979">
        <v>300.8</v>
      </c>
      <c r="P2979" t="s">
        <v>13</v>
      </c>
    </row>
    <row r="2980" spans="1:16" x14ac:dyDescent="0.25">
      <c r="A2980" t="s">
        <v>3002</v>
      </c>
      <c r="B2980" t="s">
        <v>12</v>
      </c>
      <c r="C2980">
        <v>0</v>
      </c>
      <c r="D2980" t="s">
        <v>13</v>
      </c>
      <c r="E2980">
        <f>IF(D2980="Yes",1,0)</f>
        <v>1</v>
      </c>
      <c r="F2980" t="s">
        <v>14</v>
      </c>
      <c r="G2980">
        <f>IF(Table1[[#This Row],[Dependents]]="Yes",1,0)</f>
        <v>0</v>
      </c>
      <c r="H2980">
        <v>55</v>
      </c>
      <c r="I2980" t="s">
        <v>13</v>
      </c>
      <c r="J2980" t="s">
        <v>23</v>
      </c>
      <c r="K2980" t="s">
        <v>16</v>
      </c>
      <c r="L2980" t="s">
        <v>13</v>
      </c>
      <c r="M2980" t="s">
        <v>25</v>
      </c>
      <c r="N2980">
        <v>103.65</v>
      </c>
      <c r="O2980">
        <v>5676.65</v>
      </c>
      <c r="P2980" t="s">
        <v>14</v>
      </c>
    </row>
    <row r="2981" spans="1:16" x14ac:dyDescent="0.25">
      <c r="A2981" t="s">
        <v>3003</v>
      </c>
      <c r="B2981" t="s">
        <v>12</v>
      </c>
      <c r="C2981">
        <v>0</v>
      </c>
      <c r="D2981" t="s">
        <v>13</v>
      </c>
      <c r="E2981">
        <f>IF(D2981="Yes",1,0)</f>
        <v>1</v>
      </c>
      <c r="F2981" t="s">
        <v>13</v>
      </c>
      <c r="G2981">
        <f>IF(Table1[[#This Row],[Dependents]]="Yes",1,0)</f>
        <v>1</v>
      </c>
      <c r="H2981">
        <v>36</v>
      </c>
      <c r="I2981" t="s">
        <v>13</v>
      </c>
      <c r="J2981" t="s">
        <v>15</v>
      </c>
      <c r="K2981" t="s">
        <v>30</v>
      </c>
      <c r="L2981" t="s">
        <v>13</v>
      </c>
      <c r="M2981" t="s">
        <v>25</v>
      </c>
      <c r="N2981">
        <v>92.9</v>
      </c>
      <c r="O2981">
        <v>3379.25</v>
      </c>
      <c r="P2981" t="s">
        <v>14</v>
      </c>
    </row>
    <row r="2982" spans="1:16" x14ac:dyDescent="0.25">
      <c r="A2982" t="s">
        <v>4025</v>
      </c>
      <c r="B2982" t="s">
        <v>19</v>
      </c>
      <c r="C2982">
        <v>0</v>
      </c>
      <c r="D2982" t="s">
        <v>14</v>
      </c>
      <c r="E2982">
        <f>IF(D2982="Yes",1,0)</f>
        <v>0</v>
      </c>
      <c r="F2982" t="s">
        <v>14</v>
      </c>
      <c r="G2982">
        <f>IF(Table1[[#This Row],[Dependents]]="Yes",1,0)</f>
        <v>0</v>
      </c>
      <c r="H2982">
        <v>2</v>
      </c>
      <c r="I2982" t="s">
        <v>13</v>
      </c>
      <c r="J2982" t="s">
        <v>14</v>
      </c>
      <c r="K2982" t="s">
        <v>16</v>
      </c>
      <c r="L2982" t="s">
        <v>14</v>
      </c>
      <c r="M2982" t="s">
        <v>27</v>
      </c>
      <c r="N2982">
        <v>20.75</v>
      </c>
      <c r="O2982">
        <v>44.2</v>
      </c>
      <c r="P2982" t="s">
        <v>14</v>
      </c>
    </row>
    <row r="2983" spans="1:16" x14ac:dyDescent="0.25">
      <c r="A2983" t="s">
        <v>3005</v>
      </c>
      <c r="B2983" t="s">
        <v>12</v>
      </c>
      <c r="C2983">
        <v>0</v>
      </c>
      <c r="D2983" t="s">
        <v>13</v>
      </c>
      <c r="E2983">
        <f>IF(D2983="Yes",1,0)</f>
        <v>1</v>
      </c>
      <c r="F2983" t="s">
        <v>13</v>
      </c>
      <c r="G2983">
        <f>IF(Table1[[#This Row],[Dependents]]="Yes",1,0)</f>
        <v>1</v>
      </c>
      <c r="H2983">
        <v>12</v>
      </c>
      <c r="I2983" t="s">
        <v>13</v>
      </c>
      <c r="J2983" t="s">
        <v>14</v>
      </c>
      <c r="K2983" t="s">
        <v>16</v>
      </c>
      <c r="L2983" t="s">
        <v>13</v>
      </c>
      <c r="M2983" t="s">
        <v>25</v>
      </c>
      <c r="N2983">
        <v>20.100000000000001</v>
      </c>
      <c r="O2983">
        <v>232.4</v>
      </c>
      <c r="P2983" t="s">
        <v>14</v>
      </c>
    </row>
    <row r="2984" spans="1:16" x14ac:dyDescent="0.25">
      <c r="A2984" t="s">
        <v>4026</v>
      </c>
      <c r="B2984" t="s">
        <v>19</v>
      </c>
      <c r="C2984">
        <v>0</v>
      </c>
      <c r="D2984" t="s">
        <v>14</v>
      </c>
      <c r="E2984">
        <f>IF(D2984="Yes",1,0)</f>
        <v>0</v>
      </c>
      <c r="F2984" t="s">
        <v>14</v>
      </c>
      <c r="G2984">
        <f>IF(Table1[[#This Row],[Dependents]]="Yes",1,0)</f>
        <v>0</v>
      </c>
      <c r="H2984">
        <v>11</v>
      </c>
      <c r="I2984" t="s">
        <v>13</v>
      </c>
      <c r="J2984" t="s">
        <v>14</v>
      </c>
      <c r="K2984" t="s">
        <v>16</v>
      </c>
      <c r="L2984" t="s">
        <v>14</v>
      </c>
      <c r="M2984" t="s">
        <v>27</v>
      </c>
      <c r="N2984">
        <v>20.350000000000001</v>
      </c>
      <c r="O2984">
        <v>215.25</v>
      </c>
      <c r="P2984" t="s">
        <v>14</v>
      </c>
    </row>
    <row r="2985" spans="1:16" x14ac:dyDescent="0.25">
      <c r="A2985" t="s">
        <v>3007</v>
      </c>
      <c r="B2985" t="s">
        <v>12</v>
      </c>
      <c r="C2985">
        <v>1</v>
      </c>
      <c r="D2985" t="s">
        <v>14</v>
      </c>
      <c r="E2985">
        <f>IF(D2985="Yes",1,0)</f>
        <v>0</v>
      </c>
      <c r="F2985" t="s">
        <v>14</v>
      </c>
      <c r="G2985">
        <f>IF(Table1[[#This Row],[Dependents]]="Yes",1,0)</f>
        <v>0</v>
      </c>
      <c r="H2985">
        <v>35</v>
      </c>
      <c r="I2985" t="s">
        <v>14</v>
      </c>
      <c r="J2985" t="s">
        <v>15</v>
      </c>
      <c r="K2985" t="s">
        <v>16</v>
      </c>
      <c r="L2985" t="s">
        <v>13</v>
      </c>
      <c r="M2985" t="s">
        <v>17</v>
      </c>
      <c r="N2985">
        <v>39.85</v>
      </c>
      <c r="O2985">
        <v>1434.6</v>
      </c>
      <c r="P2985" t="s">
        <v>14</v>
      </c>
    </row>
    <row r="2986" spans="1:16" x14ac:dyDescent="0.25">
      <c r="A2986" t="s">
        <v>3008</v>
      </c>
      <c r="B2986" t="s">
        <v>12</v>
      </c>
      <c r="C2986">
        <v>0</v>
      </c>
      <c r="D2986" t="s">
        <v>14</v>
      </c>
      <c r="E2986">
        <f>IF(D2986="Yes",1,0)</f>
        <v>0</v>
      </c>
      <c r="F2986" t="s">
        <v>14</v>
      </c>
      <c r="G2986">
        <f>IF(Table1[[#This Row],[Dependents]]="Yes",1,0)</f>
        <v>0</v>
      </c>
      <c r="H2986">
        <v>67</v>
      </c>
      <c r="I2986" t="s">
        <v>13</v>
      </c>
      <c r="J2986" t="s">
        <v>15</v>
      </c>
      <c r="K2986" t="s">
        <v>20</v>
      </c>
      <c r="L2986" t="s">
        <v>14</v>
      </c>
      <c r="M2986" t="s">
        <v>25</v>
      </c>
      <c r="N2986">
        <v>60.5</v>
      </c>
      <c r="O2986">
        <v>3870</v>
      </c>
      <c r="P2986" t="s">
        <v>14</v>
      </c>
    </row>
    <row r="2987" spans="1:16" x14ac:dyDescent="0.25">
      <c r="A2987" t="s">
        <v>4028</v>
      </c>
      <c r="B2987" t="s">
        <v>19</v>
      </c>
      <c r="C2987">
        <v>0</v>
      </c>
      <c r="D2987" t="s">
        <v>13</v>
      </c>
      <c r="E2987">
        <f>IF(D2987="Yes",1,0)</f>
        <v>1</v>
      </c>
      <c r="F2987" t="s">
        <v>14</v>
      </c>
      <c r="G2987">
        <f>IF(Table1[[#This Row],[Dependents]]="Yes",1,0)</f>
        <v>0</v>
      </c>
      <c r="H2987">
        <v>72</v>
      </c>
      <c r="I2987" t="s">
        <v>13</v>
      </c>
      <c r="J2987" t="s">
        <v>23</v>
      </c>
      <c r="K2987" t="s">
        <v>30</v>
      </c>
      <c r="L2987" t="s">
        <v>13</v>
      </c>
      <c r="M2987" t="s">
        <v>21</v>
      </c>
      <c r="N2987">
        <v>104.8</v>
      </c>
      <c r="O2987">
        <v>7470.1</v>
      </c>
      <c r="P2987" t="s">
        <v>14</v>
      </c>
    </row>
    <row r="2988" spans="1:16" x14ac:dyDescent="0.25">
      <c r="A2988" t="s">
        <v>4030</v>
      </c>
      <c r="B2988" t="s">
        <v>19</v>
      </c>
      <c r="C2988">
        <v>0</v>
      </c>
      <c r="D2988" t="s">
        <v>14</v>
      </c>
      <c r="E2988">
        <f>IF(D2988="Yes",1,0)</f>
        <v>0</v>
      </c>
      <c r="F2988" t="s">
        <v>14</v>
      </c>
      <c r="G2988">
        <f>IF(Table1[[#This Row],[Dependents]]="Yes",1,0)</f>
        <v>0</v>
      </c>
      <c r="H2988">
        <v>40</v>
      </c>
      <c r="I2988" t="s">
        <v>13</v>
      </c>
      <c r="J2988" t="s">
        <v>15</v>
      </c>
      <c r="K2988" t="s">
        <v>16</v>
      </c>
      <c r="L2988" t="s">
        <v>13</v>
      </c>
      <c r="M2988" t="s">
        <v>17</v>
      </c>
      <c r="N2988">
        <v>51.1</v>
      </c>
      <c r="O2988">
        <v>2092.9</v>
      </c>
      <c r="P2988" t="s">
        <v>14</v>
      </c>
    </row>
    <row r="2989" spans="1:16" x14ac:dyDescent="0.25">
      <c r="A2989" t="s">
        <v>3011</v>
      </c>
      <c r="B2989" t="s">
        <v>12</v>
      </c>
      <c r="C2989">
        <v>0</v>
      </c>
      <c r="D2989" t="s">
        <v>14</v>
      </c>
      <c r="E2989">
        <f>IF(D2989="Yes",1,0)</f>
        <v>0</v>
      </c>
      <c r="F2989" t="s">
        <v>14</v>
      </c>
      <c r="G2989">
        <f>IF(Table1[[#This Row],[Dependents]]="Yes",1,0)</f>
        <v>0</v>
      </c>
      <c r="H2989">
        <v>13</v>
      </c>
      <c r="I2989" t="s">
        <v>13</v>
      </c>
      <c r="J2989" t="s">
        <v>15</v>
      </c>
      <c r="K2989" t="s">
        <v>16</v>
      </c>
      <c r="L2989" t="s">
        <v>14</v>
      </c>
      <c r="M2989" t="s">
        <v>21</v>
      </c>
      <c r="N2989">
        <v>67.8</v>
      </c>
      <c r="O2989">
        <v>842.25</v>
      </c>
      <c r="P2989" t="s">
        <v>14</v>
      </c>
    </row>
    <row r="2990" spans="1:16" x14ac:dyDescent="0.25">
      <c r="A2990" t="s">
        <v>4031</v>
      </c>
      <c r="B2990" t="s">
        <v>19</v>
      </c>
      <c r="C2990">
        <v>1</v>
      </c>
      <c r="D2990" t="s">
        <v>13</v>
      </c>
      <c r="E2990">
        <f>IF(D2990="Yes",1,0)</f>
        <v>1</v>
      </c>
      <c r="F2990" t="s">
        <v>14</v>
      </c>
      <c r="G2990">
        <f>IF(Table1[[#This Row],[Dependents]]="Yes",1,0)</f>
        <v>0</v>
      </c>
      <c r="H2990">
        <v>62</v>
      </c>
      <c r="I2990" t="s">
        <v>13</v>
      </c>
      <c r="J2990" t="s">
        <v>23</v>
      </c>
      <c r="K2990" t="s">
        <v>16</v>
      </c>
      <c r="L2990" t="s">
        <v>13</v>
      </c>
      <c r="M2990" t="s">
        <v>21</v>
      </c>
      <c r="N2990">
        <v>89.8</v>
      </c>
      <c r="O2990">
        <v>5629.55</v>
      </c>
      <c r="P2990" t="s">
        <v>14</v>
      </c>
    </row>
    <row r="2991" spans="1:16" x14ac:dyDescent="0.25">
      <c r="A2991" t="s">
        <v>4034</v>
      </c>
      <c r="B2991" t="s">
        <v>19</v>
      </c>
      <c r="C2991">
        <v>1</v>
      </c>
      <c r="D2991" t="s">
        <v>13</v>
      </c>
      <c r="E2991">
        <f>IF(D2991="Yes",1,0)</f>
        <v>1</v>
      </c>
      <c r="F2991" t="s">
        <v>14</v>
      </c>
      <c r="G2991">
        <f>IF(Table1[[#This Row],[Dependents]]="Yes",1,0)</f>
        <v>0</v>
      </c>
      <c r="H2991">
        <v>7</v>
      </c>
      <c r="I2991" t="s">
        <v>13</v>
      </c>
      <c r="J2991" t="s">
        <v>23</v>
      </c>
      <c r="K2991" t="s">
        <v>16</v>
      </c>
      <c r="L2991" t="s">
        <v>13</v>
      </c>
      <c r="M2991" t="s">
        <v>17</v>
      </c>
      <c r="N2991">
        <v>74.849999999999994</v>
      </c>
      <c r="O2991">
        <v>485.25</v>
      </c>
      <c r="P2991" t="s">
        <v>14</v>
      </c>
    </row>
    <row r="2992" spans="1:16" x14ac:dyDescent="0.25">
      <c r="A2992" t="s">
        <v>4038</v>
      </c>
      <c r="B2992" t="s">
        <v>19</v>
      </c>
      <c r="C2992">
        <v>0</v>
      </c>
      <c r="D2992" t="s">
        <v>14</v>
      </c>
      <c r="E2992">
        <f>IF(D2992="Yes",1,0)</f>
        <v>0</v>
      </c>
      <c r="F2992" t="s">
        <v>14</v>
      </c>
      <c r="G2992">
        <f>IF(Table1[[#This Row],[Dependents]]="Yes",1,0)</f>
        <v>0</v>
      </c>
      <c r="H2992">
        <v>58</v>
      </c>
      <c r="I2992" t="s">
        <v>13</v>
      </c>
      <c r="J2992" t="s">
        <v>14</v>
      </c>
      <c r="K2992" t="s">
        <v>30</v>
      </c>
      <c r="L2992" t="s">
        <v>14</v>
      </c>
      <c r="M2992" t="s">
        <v>25</v>
      </c>
      <c r="N2992">
        <v>20.3</v>
      </c>
      <c r="O2992">
        <v>1131.5</v>
      </c>
      <c r="P2992" t="s">
        <v>14</v>
      </c>
    </row>
    <row r="2993" spans="1:16" x14ac:dyDescent="0.25">
      <c r="A2993" t="s">
        <v>4039</v>
      </c>
      <c r="B2993" t="s">
        <v>19</v>
      </c>
      <c r="C2993">
        <v>0</v>
      </c>
      <c r="D2993" t="s">
        <v>14</v>
      </c>
      <c r="E2993">
        <f>IF(D2993="Yes",1,0)</f>
        <v>0</v>
      </c>
      <c r="F2993" t="s">
        <v>13</v>
      </c>
      <c r="G2993">
        <f>IF(Table1[[#This Row],[Dependents]]="Yes",1,0)</f>
        <v>1</v>
      </c>
      <c r="H2993">
        <v>6</v>
      </c>
      <c r="I2993" t="s">
        <v>13</v>
      </c>
      <c r="J2993" t="s">
        <v>14</v>
      </c>
      <c r="K2993" t="s">
        <v>16</v>
      </c>
      <c r="L2993" t="s">
        <v>14</v>
      </c>
      <c r="M2993" t="s">
        <v>27</v>
      </c>
      <c r="N2993">
        <v>26.35</v>
      </c>
      <c r="O2993">
        <v>184.05</v>
      </c>
      <c r="P2993" t="s">
        <v>14</v>
      </c>
    </row>
    <row r="2994" spans="1:16" x14ac:dyDescent="0.25">
      <c r="A2994" t="s">
        <v>3016</v>
      </c>
      <c r="B2994" t="s">
        <v>12</v>
      </c>
      <c r="C2994">
        <v>1</v>
      </c>
      <c r="D2994" t="s">
        <v>14</v>
      </c>
      <c r="E2994">
        <f>IF(D2994="Yes",1,0)</f>
        <v>0</v>
      </c>
      <c r="F2994" t="s">
        <v>14</v>
      </c>
      <c r="G2994">
        <f>IF(Table1[[#This Row],[Dependents]]="Yes",1,0)</f>
        <v>0</v>
      </c>
      <c r="H2994">
        <v>57</v>
      </c>
      <c r="I2994" t="s">
        <v>14</v>
      </c>
      <c r="J2994" t="s">
        <v>15</v>
      </c>
      <c r="K2994" t="s">
        <v>16</v>
      </c>
      <c r="L2994" t="s">
        <v>13</v>
      </c>
      <c r="M2994" t="s">
        <v>17</v>
      </c>
      <c r="N2994">
        <v>55</v>
      </c>
      <c r="O2994">
        <v>3094.05</v>
      </c>
      <c r="P2994" t="s">
        <v>14</v>
      </c>
    </row>
    <row r="2995" spans="1:16" x14ac:dyDescent="0.25">
      <c r="A2995" t="s">
        <v>4041</v>
      </c>
      <c r="B2995" t="s">
        <v>19</v>
      </c>
      <c r="C2995">
        <v>0</v>
      </c>
      <c r="D2995" t="s">
        <v>13</v>
      </c>
      <c r="E2995">
        <f>IF(D2995="Yes",1,0)</f>
        <v>1</v>
      </c>
      <c r="F2995" t="s">
        <v>13</v>
      </c>
      <c r="G2995">
        <f>IF(Table1[[#This Row],[Dependents]]="Yes",1,0)</f>
        <v>1</v>
      </c>
      <c r="H2995">
        <v>64</v>
      </c>
      <c r="I2995" t="s">
        <v>13</v>
      </c>
      <c r="J2995" t="s">
        <v>23</v>
      </c>
      <c r="K2995" t="s">
        <v>20</v>
      </c>
      <c r="L2995" t="s">
        <v>14</v>
      </c>
      <c r="M2995" t="s">
        <v>25</v>
      </c>
      <c r="N2995">
        <v>90.25</v>
      </c>
      <c r="O2995">
        <v>5629.15</v>
      </c>
      <c r="P2995" t="s">
        <v>14</v>
      </c>
    </row>
    <row r="2996" spans="1:16" x14ac:dyDescent="0.25">
      <c r="A2996" t="s">
        <v>4043</v>
      </c>
      <c r="B2996" t="s">
        <v>19</v>
      </c>
      <c r="C2996">
        <v>0</v>
      </c>
      <c r="D2996" t="s">
        <v>14</v>
      </c>
      <c r="E2996">
        <f>IF(D2996="Yes",1,0)</f>
        <v>0</v>
      </c>
      <c r="F2996" t="s">
        <v>14</v>
      </c>
      <c r="G2996">
        <f>IF(Table1[[#This Row],[Dependents]]="Yes",1,0)</f>
        <v>0</v>
      </c>
      <c r="H2996">
        <v>6</v>
      </c>
      <c r="I2996" t="s">
        <v>13</v>
      </c>
      <c r="J2996" t="s">
        <v>14</v>
      </c>
      <c r="K2996" t="s">
        <v>16</v>
      </c>
      <c r="L2996" t="s">
        <v>14</v>
      </c>
      <c r="M2996" t="s">
        <v>27</v>
      </c>
      <c r="N2996">
        <v>20.65</v>
      </c>
      <c r="O2996">
        <v>109.3</v>
      </c>
      <c r="P2996" t="s">
        <v>14</v>
      </c>
    </row>
    <row r="2997" spans="1:16" x14ac:dyDescent="0.25">
      <c r="A2997" t="s">
        <v>4045</v>
      </c>
      <c r="B2997" t="s">
        <v>19</v>
      </c>
      <c r="C2997">
        <v>0</v>
      </c>
      <c r="D2997" t="s">
        <v>14</v>
      </c>
      <c r="E2997">
        <f>IF(D2997="Yes",1,0)</f>
        <v>0</v>
      </c>
      <c r="F2997" t="s">
        <v>13</v>
      </c>
      <c r="G2997">
        <f>IF(Table1[[#This Row],[Dependents]]="Yes",1,0)</f>
        <v>1</v>
      </c>
      <c r="H2997">
        <v>39</v>
      </c>
      <c r="I2997" t="s">
        <v>13</v>
      </c>
      <c r="J2997" t="s">
        <v>14</v>
      </c>
      <c r="K2997" t="s">
        <v>20</v>
      </c>
      <c r="L2997" t="s">
        <v>14</v>
      </c>
      <c r="M2997" t="s">
        <v>21</v>
      </c>
      <c r="N2997">
        <v>25.45</v>
      </c>
      <c r="O2997">
        <v>958.45</v>
      </c>
      <c r="P2997" t="s">
        <v>14</v>
      </c>
    </row>
    <row r="2998" spans="1:16" x14ac:dyDescent="0.25">
      <c r="A2998" t="s">
        <v>3020</v>
      </c>
      <c r="B2998" t="s">
        <v>12</v>
      </c>
      <c r="C2998">
        <v>1</v>
      </c>
      <c r="D2998" t="s">
        <v>14</v>
      </c>
      <c r="E2998">
        <f>IF(D2998="Yes",1,0)</f>
        <v>0</v>
      </c>
      <c r="F2998" t="s">
        <v>14</v>
      </c>
      <c r="G2998">
        <f>IF(Table1[[#This Row],[Dependents]]="Yes",1,0)</f>
        <v>0</v>
      </c>
      <c r="H2998">
        <v>72</v>
      </c>
      <c r="I2998" t="s">
        <v>13</v>
      </c>
      <c r="J2998" t="s">
        <v>23</v>
      </c>
      <c r="K2998" t="s">
        <v>30</v>
      </c>
      <c r="L2998" t="s">
        <v>13</v>
      </c>
      <c r="M2998" t="s">
        <v>25</v>
      </c>
      <c r="N2998">
        <v>117.35</v>
      </c>
      <c r="O2998">
        <v>8436.25</v>
      </c>
      <c r="P2998" t="s">
        <v>14</v>
      </c>
    </row>
    <row r="2999" spans="1:16" x14ac:dyDescent="0.25">
      <c r="A2999" t="s">
        <v>4049</v>
      </c>
      <c r="B2999" t="s">
        <v>19</v>
      </c>
      <c r="C2999">
        <v>0</v>
      </c>
      <c r="D2999" t="s">
        <v>13</v>
      </c>
      <c r="E2999">
        <f>IF(D2999="Yes",1,0)</f>
        <v>1</v>
      </c>
      <c r="F2999" t="s">
        <v>14</v>
      </c>
      <c r="G2999">
        <f>IF(Table1[[#This Row],[Dependents]]="Yes",1,0)</f>
        <v>0</v>
      </c>
      <c r="H2999">
        <v>64</v>
      </c>
      <c r="I2999" t="s">
        <v>13</v>
      </c>
      <c r="J2999" t="s">
        <v>15</v>
      </c>
      <c r="K2999" t="s">
        <v>20</v>
      </c>
      <c r="L2999" t="s">
        <v>13</v>
      </c>
      <c r="M2999" t="s">
        <v>25</v>
      </c>
      <c r="N2999">
        <v>66.150000000000006</v>
      </c>
      <c r="O2999">
        <v>4392.5</v>
      </c>
      <c r="P2999" t="s">
        <v>14</v>
      </c>
    </row>
    <row r="3000" spans="1:16" x14ac:dyDescent="0.25">
      <c r="A3000" t="s">
        <v>4052</v>
      </c>
      <c r="B3000" t="s">
        <v>19</v>
      </c>
      <c r="C3000">
        <v>0</v>
      </c>
      <c r="D3000" t="s">
        <v>13</v>
      </c>
      <c r="E3000">
        <f>IF(D3000="Yes",1,0)</f>
        <v>1</v>
      </c>
      <c r="F3000" t="s">
        <v>13</v>
      </c>
      <c r="G3000">
        <f>IF(Table1[[#This Row],[Dependents]]="Yes",1,0)</f>
        <v>1</v>
      </c>
      <c r="H3000">
        <v>39</v>
      </c>
      <c r="I3000" t="s">
        <v>13</v>
      </c>
      <c r="J3000" t="s">
        <v>15</v>
      </c>
      <c r="K3000" t="s">
        <v>20</v>
      </c>
      <c r="L3000" t="s">
        <v>14</v>
      </c>
      <c r="M3000" t="s">
        <v>17</v>
      </c>
      <c r="N3000">
        <v>59.8</v>
      </c>
      <c r="O3000">
        <v>2343.85</v>
      </c>
      <c r="P3000" t="s">
        <v>14</v>
      </c>
    </row>
    <row r="3001" spans="1:16" x14ac:dyDescent="0.25">
      <c r="A3001" t="s">
        <v>3023</v>
      </c>
      <c r="B3001" t="s">
        <v>12</v>
      </c>
      <c r="C3001">
        <v>1</v>
      </c>
      <c r="D3001" t="s">
        <v>14</v>
      </c>
      <c r="E3001">
        <f>IF(D3001="Yes",1,0)</f>
        <v>0</v>
      </c>
      <c r="F3001" t="s">
        <v>14</v>
      </c>
      <c r="G3001">
        <f>IF(Table1[[#This Row],[Dependents]]="Yes",1,0)</f>
        <v>0</v>
      </c>
      <c r="H3001">
        <v>59</v>
      </c>
      <c r="I3001" t="s">
        <v>13</v>
      </c>
      <c r="J3001" t="s">
        <v>23</v>
      </c>
      <c r="K3001" t="s">
        <v>16</v>
      </c>
      <c r="L3001" t="s">
        <v>13</v>
      </c>
      <c r="M3001" t="s">
        <v>17</v>
      </c>
      <c r="N3001">
        <v>89.75</v>
      </c>
      <c r="O3001">
        <v>5496.9</v>
      </c>
      <c r="P3001" t="s">
        <v>14</v>
      </c>
    </row>
    <row r="3002" spans="1:16" x14ac:dyDescent="0.25">
      <c r="A3002" t="s">
        <v>4056</v>
      </c>
      <c r="B3002" t="s">
        <v>19</v>
      </c>
      <c r="C3002">
        <v>1</v>
      </c>
      <c r="D3002" t="s">
        <v>13</v>
      </c>
      <c r="E3002">
        <f>IF(D3002="Yes",1,0)</f>
        <v>1</v>
      </c>
      <c r="F3002" t="s">
        <v>14</v>
      </c>
      <c r="G3002">
        <f>IF(Table1[[#This Row],[Dependents]]="Yes",1,0)</f>
        <v>0</v>
      </c>
      <c r="H3002">
        <v>70</v>
      </c>
      <c r="I3002" t="s">
        <v>13</v>
      </c>
      <c r="J3002" t="s">
        <v>23</v>
      </c>
      <c r="K3002" t="s">
        <v>30</v>
      </c>
      <c r="L3002" t="s">
        <v>14</v>
      </c>
      <c r="M3002" t="s">
        <v>25</v>
      </c>
      <c r="N3002">
        <v>105.35</v>
      </c>
      <c r="O3002">
        <v>7511.9</v>
      </c>
      <c r="P3002" t="s">
        <v>14</v>
      </c>
    </row>
    <row r="3003" spans="1:16" x14ac:dyDescent="0.25">
      <c r="A3003" t="s">
        <v>4057</v>
      </c>
      <c r="B3003" t="s">
        <v>19</v>
      </c>
      <c r="C3003">
        <v>0</v>
      </c>
      <c r="D3003" t="s">
        <v>14</v>
      </c>
      <c r="E3003">
        <f>IF(D3003="Yes",1,0)</f>
        <v>0</v>
      </c>
      <c r="F3003" t="s">
        <v>14</v>
      </c>
      <c r="G3003">
        <f>IF(Table1[[#This Row],[Dependents]]="Yes",1,0)</f>
        <v>0</v>
      </c>
      <c r="H3003">
        <v>65</v>
      </c>
      <c r="I3003" t="s">
        <v>13</v>
      </c>
      <c r="J3003" t="s">
        <v>14</v>
      </c>
      <c r="K3003" t="s">
        <v>30</v>
      </c>
      <c r="L3003" t="s">
        <v>13</v>
      </c>
      <c r="M3003" t="s">
        <v>21</v>
      </c>
      <c r="N3003">
        <v>25.1</v>
      </c>
      <c r="O3003">
        <v>1725</v>
      </c>
      <c r="P3003" t="s">
        <v>14</v>
      </c>
    </row>
    <row r="3004" spans="1:16" x14ac:dyDescent="0.25">
      <c r="A3004" t="s">
        <v>4058</v>
      </c>
      <c r="B3004" t="s">
        <v>19</v>
      </c>
      <c r="C3004">
        <v>0</v>
      </c>
      <c r="D3004" t="s">
        <v>14</v>
      </c>
      <c r="E3004">
        <f>IF(D3004="Yes",1,0)</f>
        <v>0</v>
      </c>
      <c r="F3004" t="s">
        <v>14</v>
      </c>
      <c r="G3004">
        <f>IF(Table1[[#This Row],[Dependents]]="Yes",1,0)</f>
        <v>0</v>
      </c>
      <c r="H3004">
        <v>1</v>
      </c>
      <c r="I3004" t="s">
        <v>13</v>
      </c>
      <c r="J3004" t="s">
        <v>15</v>
      </c>
      <c r="K3004" t="s">
        <v>16</v>
      </c>
      <c r="L3004" t="s">
        <v>14</v>
      </c>
      <c r="M3004" t="s">
        <v>17</v>
      </c>
      <c r="N3004">
        <v>49.75</v>
      </c>
      <c r="O3004">
        <v>49.75</v>
      </c>
      <c r="P3004" t="s">
        <v>14</v>
      </c>
    </row>
    <row r="3005" spans="1:16" x14ac:dyDescent="0.25">
      <c r="A3005" t="s">
        <v>4059</v>
      </c>
      <c r="B3005" t="s">
        <v>19</v>
      </c>
      <c r="C3005">
        <v>0</v>
      </c>
      <c r="D3005" t="s">
        <v>13</v>
      </c>
      <c r="E3005">
        <f>IF(D3005="Yes",1,0)</f>
        <v>1</v>
      </c>
      <c r="F3005" t="s">
        <v>14</v>
      </c>
      <c r="G3005">
        <f>IF(Table1[[#This Row],[Dependents]]="Yes",1,0)</f>
        <v>0</v>
      </c>
      <c r="H3005">
        <v>24</v>
      </c>
      <c r="I3005" t="s">
        <v>13</v>
      </c>
      <c r="J3005" t="s">
        <v>23</v>
      </c>
      <c r="K3005" t="s">
        <v>16</v>
      </c>
      <c r="L3005" t="s">
        <v>13</v>
      </c>
      <c r="M3005" t="s">
        <v>17</v>
      </c>
      <c r="N3005">
        <v>93</v>
      </c>
      <c r="O3005">
        <v>2248.0500000000002</v>
      </c>
      <c r="P3005" t="s">
        <v>14</v>
      </c>
    </row>
    <row r="3006" spans="1:16" x14ac:dyDescent="0.25">
      <c r="A3006" t="s">
        <v>3028</v>
      </c>
      <c r="B3006" t="s">
        <v>12</v>
      </c>
      <c r="C3006">
        <v>0</v>
      </c>
      <c r="D3006" t="s">
        <v>13</v>
      </c>
      <c r="E3006">
        <f>IF(D3006="Yes",1,0)</f>
        <v>1</v>
      </c>
      <c r="F3006" t="s">
        <v>14</v>
      </c>
      <c r="G3006">
        <f>IF(Table1[[#This Row],[Dependents]]="Yes",1,0)</f>
        <v>0</v>
      </c>
      <c r="H3006">
        <v>50</v>
      </c>
      <c r="I3006" t="s">
        <v>13</v>
      </c>
      <c r="J3006" t="s">
        <v>15</v>
      </c>
      <c r="K3006" t="s">
        <v>20</v>
      </c>
      <c r="L3006" t="s">
        <v>14</v>
      </c>
      <c r="M3006" t="s">
        <v>21</v>
      </c>
      <c r="N3006">
        <v>75.7</v>
      </c>
      <c r="O3006">
        <v>3876.2</v>
      </c>
      <c r="P3006" t="s">
        <v>14</v>
      </c>
    </row>
    <row r="3007" spans="1:16" x14ac:dyDescent="0.25">
      <c r="A3007" t="s">
        <v>4060</v>
      </c>
      <c r="B3007" t="s">
        <v>19</v>
      </c>
      <c r="C3007">
        <v>0</v>
      </c>
      <c r="D3007" t="s">
        <v>14</v>
      </c>
      <c r="E3007">
        <f>IF(D3007="Yes",1,0)</f>
        <v>0</v>
      </c>
      <c r="F3007" t="s">
        <v>14</v>
      </c>
      <c r="G3007">
        <f>IF(Table1[[#This Row],[Dependents]]="Yes",1,0)</f>
        <v>0</v>
      </c>
      <c r="H3007">
        <v>63</v>
      </c>
      <c r="I3007" t="s">
        <v>13</v>
      </c>
      <c r="J3007" t="s">
        <v>15</v>
      </c>
      <c r="K3007" t="s">
        <v>30</v>
      </c>
      <c r="L3007" t="s">
        <v>13</v>
      </c>
      <c r="M3007" t="s">
        <v>21</v>
      </c>
      <c r="N3007">
        <v>71.900000000000006</v>
      </c>
      <c r="O3007">
        <v>4479.2</v>
      </c>
      <c r="P3007" t="s">
        <v>14</v>
      </c>
    </row>
    <row r="3008" spans="1:16" x14ac:dyDescent="0.25">
      <c r="A3008" t="s">
        <v>3030</v>
      </c>
      <c r="B3008" t="s">
        <v>12</v>
      </c>
      <c r="C3008">
        <v>0</v>
      </c>
      <c r="D3008" t="s">
        <v>14</v>
      </c>
      <c r="E3008">
        <f>IF(D3008="Yes",1,0)</f>
        <v>0</v>
      </c>
      <c r="F3008" t="s">
        <v>14</v>
      </c>
      <c r="G3008">
        <f>IF(Table1[[#This Row],[Dependents]]="Yes",1,0)</f>
        <v>0</v>
      </c>
      <c r="H3008">
        <v>15</v>
      </c>
      <c r="I3008" t="s">
        <v>13</v>
      </c>
      <c r="J3008" t="s">
        <v>23</v>
      </c>
      <c r="K3008" t="s">
        <v>16</v>
      </c>
      <c r="L3008" t="s">
        <v>13</v>
      </c>
      <c r="M3008" t="s">
        <v>17</v>
      </c>
      <c r="N3008">
        <v>101.25</v>
      </c>
      <c r="O3008">
        <v>1457.25</v>
      </c>
      <c r="P3008" t="s">
        <v>13</v>
      </c>
    </row>
    <row r="3009" spans="1:16" x14ac:dyDescent="0.25">
      <c r="A3009" t="s">
        <v>4062</v>
      </c>
      <c r="B3009" t="s">
        <v>19</v>
      </c>
      <c r="C3009">
        <v>0</v>
      </c>
      <c r="D3009" t="s">
        <v>14</v>
      </c>
      <c r="E3009">
        <f>IF(D3009="Yes",1,0)</f>
        <v>0</v>
      </c>
      <c r="F3009" t="s">
        <v>14</v>
      </c>
      <c r="G3009">
        <f>IF(Table1[[#This Row],[Dependents]]="Yes",1,0)</f>
        <v>0</v>
      </c>
      <c r="H3009">
        <v>4</v>
      </c>
      <c r="I3009" t="s">
        <v>13</v>
      </c>
      <c r="J3009" t="s">
        <v>14</v>
      </c>
      <c r="K3009" t="s">
        <v>16</v>
      </c>
      <c r="L3009" t="s">
        <v>13</v>
      </c>
      <c r="M3009" t="s">
        <v>17</v>
      </c>
      <c r="N3009">
        <v>19.850000000000001</v>
      </c>
      <c r="O3009">
        <v>63</v>
      </c>
      <c r="P3009" t="s">
        <v>14</v>
      </c>
    </row>
    <row r="3010" spans="1:16" x14ac:dyDescent="0.25">
      <c r="A3010" t="s">
        <v>4066</v>
      </c>
      <c r="B3010" t="s">
        <v>19</v>
      </c>
      <c r="C3010">
        <v>0</v>
      </c>
      <c r="D3010" t="s">
        <v>13</v>
      </c>
      <c r="E3010">
        <f>IF(D3010="Yes",1,0)</f>
        <v>1</v>
      </c>
      <c r="F3010" t="s">
        <v>14</v>
      </c>
      <c r="G3010">
        <f>IF(Table1[[#This Row],[Dependents]]="Yes",1,0)</f>
        <v>0</v>
      </c>
      <c r="H3010">
        <v>35</v>
      </c>
      <c r="I3010" t="s">
        <v>14</v>
      </c>
      <c r="J3010" t="s">
        <v>15</v>
      </c>
      <c r="K3010" t="s">
        <v>20</v>
      </c>
      <c r="L3010" t="s">
        <v>14</v>
      </c>
      <c r="M3010" t="s">
        <v>25</v>
      </c>
      <c r="N3010">
        <v>53.15</v>
      </c>
      <c r="O3010">
        <v>1930.9</v>
      </c>
      <c r="P3010" t="s">
        <v>14</v>
      </c>
    </row>
    <row r="3011" spans="1:16" x14ac:dyDescent="0.25">
      <c r="A3011" t="s">
        <v>3033</v>
      </c>
      <c r="B3011" t="s">
        <v>12</v>
      </c>
      <c r="C3011">
        <v>0</v>
      </c>
      <c r="D3011" t="s">
        <v>14</v>
      </c>
      <c r="E3011">
        <f>IF(D3011="Yes",1,0)</f>
        <v>0</v>
      </c>
      <c r="F3011" t="s">
        <v>14</v>
      </c>
      <c r="G3011">
        <f>IF(Table1[[#This Row],[Dependents]]="Yes",1,0)</f>
        <v>0</v>
      </c>
      <c r="H3011">
        <v>12</v>
      </c>
      <c r="I3011" t="s">
        <v>13</v>
      </c>
      <c r="J3011" t="s">
        <v>23</v>
      </c>
      <c r="K3011" t="s">
        <v>16</v>
      </c>
      <c r="L3011" t="s">
        <v>13</v>
      </c>
      <c r="M3011" t="s">
        <v>17</v>
      </c>
      <c r="N3011">
        <v>86.55</v>
      </c>
      <c r="O3011">
        <v>1066.9000000000001</v>
      </c>
      <c r="P3011" t="s">
        <v>14</v>
      </c>
    </row>
    <row r="3012" spans="1:16" x14ac:dyDescent="0.25">
      <c r="A3012" t="s">
        <v>3034</v>
      </c>
      <c r="B3012" t="s">
        <v>12</v>
      </c>
      <c r="C3012">
        <v>0</v>
      </c>
      <c r="D3012" t="s">
        <v>14</v>
      </c>
      <c r="E3012">
        <f>IF(D3012="Yes",1,0)</f>
        <v>0</v>
      </c>
      <c r="F3012" t="s">
        <v>14</v>
      </c>
      <c r="G3012">
        <f>IF(Table1[[#This Row],[Dependents]]="Yes",1,0)</f>
        <v>0</v>
      </c>
      <c r="H3012">
        <v>37</v>
      </c>
      <c r="I3012" t="s">
        <v>14</v>
      </c>
      <c r="J3012" t="s">
        <v>15</v>
      </c>
      <c r="K3012" t="s">
        <v>16</v>
      </c>
      <c r="L3012" t="s">
        <v>14</v>
      </c>
      <c r="M3012" t="s">
        <v>25</v>
      </c>
      <c r="N3012">
        <v>28.6</v>
      </c>
      <c r="O3012">
        <v>973.55</v>
      </c>
      <c r="P3012" t="s">
        <v>13</v>
      </c>
    </row>
    <row r="3013" spans="1:16" x14ac:dyDescent="0.25">
      <c r="A3013" t="s">
        <v>4071</v>
      </c>
      <c r="B3013" t="s">
        <v>19</v>
      </c>
      <c r="C3013">
        <v>0</v>
      </c>
      <c r="D3013" t="s">
        <v>14</v>
      </c>
      <c r="E3013">
        <f>IF(D3013="Yes",1,0)</f>
        <v>0</v>
      </c>
      <c r="F3013" t="s">
        <v>14</v>
      </c>
      <c r="G3013">
        <f>IF(Table1[[#This Row],[Dependents]]="Yes",1,0)</f>
        <v>0</v>
      </c>
      <c r="H3013">
        <v>4</v>
      </c>
      <c r="I3013" t="s">
        <v>13</v>
      </c>
      <c r="J3013" t="s">
        <v>14</v>
      </c>
      <c r="K3013" t="s">
        <v>20</v>
      </c>
      <c r="L3013" t="s">
        <v>14</v>
      </c>
      <c r="M3013" t="s">
        <v>27</v>
      </c>
      <c r="N3013">
        <v>19.7</v>
      </c>
      <c r="O3013">
        <v>117.8</v>
      </c>
      <c r="P3013" t="s">
        <v>14</v>
      </c>
    </row>
    <row r="3014" spans="1:16" x14ac:dyDescent="0.25">
      <c r="A3014" t="s">
        <v>4072</v>
      </c>
      <c r="B3014" t="s">
        <v>19</v>
      </c>
      <c r="C3014">
        <v>0</v>
      </c>
      <c r="D3014" t="s">
        <v>14</v>
      </c>
      <c r="E3014">
        <f>IF(D3014="Yes",1,0)</f>
        <v>0</v>
      </c>
      <c r="F3014" t="s">
        <v>14</v>
      </c>
      <c r="G3014">
        <f>IF(Table1[[#This Row],[Dependents]]="Yes",1,0)</f>
        <v>0</v>
      </c>
      <c r="H3014">
        <v>3</v>
      </c>
      <c r="I3014" t="s">
        <v>13</v>
      </c>
      <c r="J3014" t="s">
        <v>23</v>
      </c>
      <c r="K3014" t="s">
        <v>16</v>
      </c>
      <c r="L3014" t="s">
        <v>13</v>
      </c>
      <c r="M3014" t="s">
        <v>27</v>
      </c>
      <c r="N3014">
        <v>69.599999999999994</v>
      </c>
      <c r="O3014">
        <v>207.4</v>
      </c>
      <c r="P3014" t="s">
        <v>14</v>
      </c>
    </row>
    <row r="3015" spans="1:16" x14ac:dyDescent="0.25">
      <c r="A3015" t="s">
        <v>4073</v>
      </c>
      <c r="B3015" t="s">
        <v>19</v>
      </c>
      <c r="C3015">
        <v>0</v>
      </c>
      <c r="D3015" t="s">
        <v>13</v>
      </c>
      <c r="E3015">
        <f>IF(D3015="Yes",1,0)</f>
        <v>1</v>
      </c>
      <c r="F3015" t="s">
        <v>13</v>
      </c>
      <c r="G3015">
        <f>IF(Table1[[#This Row],[Dependents]]="Yes",1,0)</f>
        <v>1</v>
      </c>
      <c r="H3015">
        <v>1</v>
      </c>
      <c r="I3015" t="s">
        <v>13</v>
      </c>
      <c r="J3015" t="s">
        <v>14</v>
      </c>
      <c r="K3015" t="s">
        <v>16</v>
      </c>
      <c r="L3015" t="s">
        <v>14</v>
      </c>
      <c r="M3015" t="s">
        <v>17</v>
      </c>
      <c r="N3015">
        <v>19.75</v>
      </c>
      <c r="O3015">
        <v>19.75</v>
      </c>
      <c r="P3015" t="s">
        <v>14</v>
      </c>
    </row>
    <row r="3016" spans="1:16" x14ac:dyDescent="0.25">
      <c r="A3016" t="s">
        <v>3038</v>
      </c>
      <c r="B3016" t="s">
        <v>12</v>
      </c>
      <c r="C3016">
        <v>0</v>
      </c>
      <c r="D3016" t="s">
        <v>13</v>
      </c>
      <c r="E3016">
        <f>IF(D3016="Yes",1,0)</f>
        <v>1</v>
      </c>
      <c r="F3016" t="s">
        <v>14</v>
      </c>
      <c r="G3016">
        <f>IF(Table1[[#This Row],[Dependents]]="Yes",1,0)</f>
        <v>0</v>
      </c>
      <c r="H3016">
        <v>62</v>
      </c>
      <c r="I3016" t="s">
        <v>13</v>
      </c>
      <c r="J3016" t="s">
        <v>23</v>
      </c>
      <c r="K3016" t="s">
        <v>16</v>
      </c>
      <c r="L3016" t="s">
        <v>13</v>
      </c>
      <c r="M3016" t="s">
        <v>17</v>
      </c>
      <c r="N3016">
        <v>101.35</v>
      </c>
      <c r="O3016">
        <v>6164.7</v>
      </c>
      <c r="P3016" t="s">
        <v>14</v>
      </c>
    </row>
    <row r="3017" spans="1:16" x14ac:dyDescent="0.25">
      <c r="A3017" t="s">
        <v>3039</v>
      </c>
      <c r="B3017" t="s">
        <v>12</v>
      </c>
      <c r="C3017">
        <v>1</v>
      </c>
      <c r="D3017" t="s">
        <v>14</v>
      </c>
      <c r="E3017">
        <f>IF(D3017="Yes",1,0)</f>
        <v>0</v>
      </c>
      <c r="F3017" t="s">
        <v>14</v>
      </c>
      <c r="G3017">
        <f>IF(Table1[[#This Row],[Dependents]]="Yes",1,0)</f>
        <v>0</v>
      </c>
      <c r="H3017">
        <v>29</v>
      </c>
      <c r="I3017" t="s">
        <v>13</v>
      </c>
      <c r="J3017" t="s">
        <v>23</v>
      </c>
      <c r="K3017" t="s">
        <v>16</v>
      </c>
      <c r="L3017" t="s">
        <v>14</v>
      </c>
      <c r="M3017" t="s">
        <v>17</v>
      </c>
      <c r="N3017">
        <v>98.65</v>
      </c>
      <c r="O3017">
        <v>2862.75</v>
      </c>
      <c r="P3017" t="s">
        <v>13</v>
      </c>
    </row>
    <row r="3018" spans="1:16" x14ac:dyDescent="0.25">
      <c r="A3018" t="s">
        <v>4074</v>
      </c>
      <c r="B3018" t="s">
        <v>19</v>
      </c>
      <c r="C3018">
        <v>0</v>
      </c>
      <c r="D3018" t="s">
        <v>13</v>
      </c>
      <c r="E3018">
        <f>IF(D3018="Yes",1,0)</f>
        <v>1</v>
      </c>
      <c r="F3018" t="s">
        <v>14</v>
      </c>
      <c r="G3018">
        <f>IF(Table1[[#This Row],[Dependents]]="Yes",1,0)</f>
        <v>0</v>
      </c>
      <c r="H3018">
        <v>40</v>
      </c>
      <c r="I3018" t="s">
        <v>13</v>
      </c>
      <c r="J3018" t="s">
        <v>23</v>
      </c>
      <c r="K3018" t="s">
        <v>20</v>
      </c>
      <c r="L3018" t="s">
        <v>14</v>
      </c>
      <c r="M3018" t="s">
        <v>17</v>
      </c>
      <c r="N3018">
        <v>80.8</v>
      </c>
      <c r="O3018">
        <v>3132.75</v>
      </c>
      <c r="P3018" t="s">
        <v>14</v>
      </c>
    </row>
    <row r="3019" spans="1:16" x14ac:dyDescent="0.25">
      <c r="A3019" t="s">
        <v>4078</v>
      </c>
      <c r="B3019" t="s">
        <v>19</v>
      </c>
      <c r="C3019">
        <v>0</v>
      </c>
      <c r="D3019" t="s">
        <v>13</v>
      </c>
      <c r="E3019">
        <f>IF(D3019="Yes",1,0)</f>
        <v>1</v>
      </c>
      <c r="F3019" t="s">
        <v>13</v>
      </c>
      <c r="G3019">
        <f>IF(Table1[[#This Row],[Dependents]]="Yes",1,0)</f>
        <v>1</v>
      </c>
      <c r="H3019">
        <v>45</v>
      </c>
      <c r="I3019" t="s">
        <v>13</v>
      </c>
      <c r="J3019" t="s">
        <v>14</v>
      </c>
      <c r="K3019" t="s">
        <v>30</v>
      </c>
      <c r="L3019" t="s">
        <v>14</v>
      </c>
      <c r="M3019" t="s">
        <v>17</v>
      </c>
      <c r="N3019">
        <v>19.2</v>
      </c>
      <c r="O3019">
        <v>903.7</v>
      </c>
      <c r="P3019" t="s">
        <v>14</v>
      </c>
    </row>
    <row r="3020" spans="1:16" x14ac:dyDescent="0.25">
      <c r="A3020" t="s">
        <v>3042</v>
      </c>
      <c r="B3020" t="s">
        <v>12</v>
      </c>
      <c r="C3020">
        <v>0</v>
      </c>
      <c r="D3020" t="s">
        <v>13</v>
      </c>
      <c r="E3020">
        <f>IF(D3020="Yes",1,0)</f>
        <v>1</v>
      </c>
      <c r="F3020" t="s">
        <v>13</v>
      </c>
      <c r="G3020">
        <f>IF(Table1[[#This Row],[Dependents]]="Yes",1,0)</f>
        <v>1</v>
      </c>
      <c r="H3020">
        <v>36</v>
      </c>
      <c r="I3020" t="s">
        <v>13</v>
      </c>
      <c r="J3020" t="s">
        <v>14</v>
      </c>
      <c r="K3020" t="s">
        <v>30</v>
      </c>
      <c r="L3020" t="s">
        <v>14</v>
      </c>
      <c r="M3020" t="s">
        <v>21</v>
      </c>
      <c r="N3020">
        <v>20.25</v>
      </c>
      <c r="O3020">
        <v>717.95</v>
      </c>
      <c r="P3020" t="s">
        <v>14</v>
      </c>
    </row>
    <row r="3021" spans="1:16" x14ac:dyDescent="0.25">
      <c r="A3021" t="s">
        <v>3043</v>
      </c>
      <c r="B3021" t="s">
        <v>12</v>
      </c>
      <c r="C3021">
        <v>1</v>
      </c>
      <c r="D3021" t="s">
        <v>14</v>
      </c>
      <c r="E3021">
        <f>IF(D3021="Yes",1,0)</f>
        <v>0</v>
      </c>
      <c r="F3021" t="s">
        <v>14</v>
      </c>
      <c r="G3021">
        <f>IF(Table1[[#This Row],[Dependents]]="Yes",1,0)</f>
        <v>0</v>
      </c>
      <c r="H3021">
        <v>28</v>
      </c>
      <c r="I3021" t="s">
        <v>13</v>
      </c>
      <c r="J3021" t="s">
        <v>23</v>
      </c>
      <c r="K3021" t="s">
        <v>16</v>
      </c>
      <c r="L3021" t="s">
        <v>13</v>
      </c>
      <c r="M3021" t="s">
        <v>17</v>
      </c>
      <c r="N3021">
        <v>103.3</v>
      </c>
      <c r="O3021">
        <v>2890.65</v>
      </c>
      <c r="P3021" t="s">
        <v>13</v>
      </c>
    </row>
    <row r="3022" spans="1:16" x14ac:dyDescent="0.25">
      <c r="A3022" t="s">
        <v>3044</v>
      </c>
      <c r="B3022" t="s">
        <v>12</v>
      </c>
      <c r="C3022">
        <v>0</v>
      </c>
      <c r="D3022" t="s">
        <v>13</v>
      </c>
      <c r="E3022">
        <f>IF(D3022="Yes",1,0)</f>
        <v>1</v>
      </c>
      <c r="F3022" t="s">
        <v>13</v>
      </c>
      <c r="G3022">
        <f>IF(Table1[[#This Row],[Dependents]]="Yes",1,0)</f>
        <v>1</v>
      </c>
      <c r="H3022">
        <v>69</v>
      </c>
      <c r="I3022" t="s">
        <v>13</v>
      </c>
      <c r="J3022" t="s">
        <v>15</v>
      </c>
      <c r="K3022" t="s">
        <v>20</v>
      </c>
      <c r="L3022" t="s">
        <v>14</v>
      </c>
      <c r="M3022" t="s">
        <v>25</v>
      </c>
      <c r="N3022">
        <v>73.7</v>
      </c>
      <c r="O3022">
        <v>4885.8500000000004</v>
      </c>
      <c r="P3022" t="s">
        <v>14</v>
      </c>
    </row>
    <row r="3023" spans="1:16" x14ac:dyDescent="0.25">
      <c r="A3023" t="s">
        <v>3045</v>
      </c>
      <c r="B3023" t="s">
        <v>12</v>
      </c>
      <c r="C3023">
        <v>0</v>
      </c>
      <c r="D3023" t="s">
        <v>13</v>
      </c>
      <c r="E3023">
        <f>IF(D3023="Yes",1,0)</f>
        <v>1</v>
      </c>
      <c r="F3023" t="s">
        <v>14</v>
      </c>
      <c r="G3023">
        <f>IF(Table1[[#This Row],[Dependents]]="Yes",1,0)</f>
        <v>0</v>
      </c>
      <c r="H3023">
        <v>63</v>
      </c>
      <c r="I3023" t="s">
        <v>13</v>
      </c>
      <c r="J3023" t="s">
        <v>23</v>
      </c>
      <c r="K3023" t="s">
        <v>16</v>
      </c>
      <c r="L3023" t="s">
        <v>13</v>
      </c>
      <c r="M3023" t="s">
        <v>17</v>
      </c>
      <c r="N3023">
        <v>108.75</v>
      </c>
      <c r="O3023">
        <v>6871.7</v>
      </c>
      <c r="P3023" t="s">
        <v>14</v>
      </c>
    </row>
    <row r="3024" spans="1:16" x14ac:dyDescent="0.25">
      <c r="A3024" t="s">
        <v>4079</v>
      </c>
      <c r="B3024" t="s">
        <v>19</v>
      </c>
      <c r="C3024">
        <v>0</v>
      </c>
      <c r="D3024" t="s">
        <v>14</v>
      </c>
      <c r="E3024">
        <f>IF(D3024="Yes",1,0)</f>
        <v>0</v>
      </c>
      <c r="F3024" t="s">
        <v>14</v>
      </c>
      <c r="G3024">
        <f>IF(Table1[[#This Row],[Dependents]]="Yes",1,0)</f>
        <v>0</v>
      </c>
      <c r="H3024">
        <v>43</v>
      </c>
      <c r="I3024" t="s">
        <v>13</v>
      </c>
      <c r="J3024" t="s">
        <v>23</v>
      </c>
      <c r="K3024" t="s">
        <v>20</v>
      </c>
      <c r="L3024" t="s">
        <v>13</v>
      </c>
      <c r="M3024" t="s">
        <v>25</v>
      </c>
      <c r="N3024">
        <v>90.65</v>
      </c>
      <c r="O3024">
        <v>3882.3</v>
      </c>
      <c r="P3024" t="s">
        <v>14</v>
      </c>
    </row>
    <row r="3025" spans="1:16" x14ac:dyDescent="0.25">
      <c r="A3025" t="s">
        <v>3047</v>
      </c>
      <c r="B3025" t="s">
        <v>12</v>
      </c>
      <c r="C3025">
        <v>0</v>
      </c>
      <c r="D3025" t="s">
        <v>13</v>
      </c>
      <c r="E3025">
        <f>IF(D3025="Yes",1,0)</f>
        <v>1</v>
      </c>
      <c r="F3025" t="s">
        <v>13</v>
      </c>
      <c r="G3025">
        <f>IF(Table1[[#This Row],[Dependents]]="Yes",1,0)</f>
        <v>1</v>
      </c>
      <c r="H3025">
        <v>70</v>
      </c>
      <c r="I3025" t="s">
        <v>13</v>
      </c>
      <c r="J3025" t="s">
        <v>14</v>
      </c>
      <c r="K3025" t="s">
        <v>30</v>
      </c>
      <c r="L3025" t="s">
        <v>14</v>
      </c>
      <c r="M3025" t="s">
        <v>27</v>
      </c>
      <c r="N3025">
        <v>24.05</v>
      </c>
      <c r="O3025">
        <v>1764.75</v>
      </c>
      <c r="P3025" t="s">
        <v>14</v>
      </c>
    </row>
    <row r="3026" spans="1:16" x14ac:dyDescent="0.25">
      <c r="A3026" t="s">
        <v>3048</v>
      </c>
      <c r="B3026" t="s">
        <v>12</v>
      </c>
      <c r="C3026">
        <v>0</v>
      </c>
      <c r="D3026" t="s">
        <v>14</v>
      </c>
      <c r="E3026">
        <f>IF(D3026="Yes",1,0)</f>
        <v>0</v>
      </c>
      <c r="F3026" t="s">
        <v>13</v>
      </c>
      <c r="G3026">
        <f>IF(Table1[[#This Row],[Dependents]]="Yes",1,0)</f>
        <v>1</v>
      </c>
      <c r="H3026">
        <v>22</v>
      </c>
      <c r="I3026" t="s">
        <v>13</v>
      </c>
      <c r="J3026" t="s">
        <v>23</v>
      </c>
      <c r="K3026" t="s">
        <v>16</v>
      </c>
      <c r="L3026" t="s">
        <v>13</v>
      </c>
      <c r="M3026" t="s">
        <v>17</v>
      </c>
      <c r="N3026">
        <v>84.75</v>
      </c>
      <c r="O3026">
        <v>1816.75</v>
      </c>
      <c r="P3026" t="s">
        <v>14</v>
      </c>
    </row>
    <row r="3027" spans="1:16" x14ac:dyDescent="0.25">
      <c r="A3027" t="s">
        <v>3049</v>
      </c>
      <c r="B3027" t="s">
        <v>12</v>
      </c>
      <c r="C3027">
        <v>0</v>
      </c>
      <c r="D3027" t="s">
        <v>13</v>
      </c>
      <c r="E3027">
        <f>IF(D3027="Yes",1,0)</f>
        <v>1</v>
      </c>
      <c r="F3027" t="s">
        <v>13</v>
      </c>
      <c r="G3027">
        <f>IF(Table1[[#This Row],[Dependents]]="Yes",1,0)</f>
        <v>1</v>
      </c>
      <c r="H3027">
        <v>52</v>
      </c>
      <c r="I3027" t="s">
        <v>13</v>
      </c>
      <c r="J3027" t="s">
        <v>14</v>
      </c>
      <c r="K3027" t="s">
        <v>30</v>
      </c>
      <c r="L3027" t="s">
        <v>14</v>
      </c>
      <c r="M3027" t="s">
        <v>27</v>
      </c>
      <c r="N3027">
        <v>23.05</v>
      </c>
      <c r="O3027">
        <v>1255.0999999999999</v>
      </c>
      <c r="P3027" t="s">
        <v>14</v>
      </c>
    </row>
    <row r="3028" spans="1:16" x14ac:dyDescent="0.25">
      <c r="A3028" t="s">
        <v>4080</v>
      </c>
      <c r="B3028" t="s">
        <v>19</v>
      </c>
      <c r="C3028">
        <v>0</v>
      </c>
      <c r="D3028" t="s">
        <v>14</v>
      </c>
      <c r="E3028">
        <f>IF(D3028="Yes",1,0)</f>
        <v>0</v>
      </c>
      <c r="F3028" t="s">
        <v>14</v>
      </c>
      <c r="G3028">
        <f>IF(Table1[[#This Row],[Dependents]]="Yes",1,0)</f>
        <v>0</v>
      </c>
      <c r="H3028">
        <v>5</v>
      </c>
      <c r="I3028" t="s">
        <v>13</v>
      </c>
      <c r="J3028" t="s">
        <v>23</v>
      </c>
      <c r="K3028" t="s">
        <v>16</v>
      </c>
      <c r="L3028" t="s">
        <v>13</v>
      </c>
      <c r="M3028" t="s">
        <v>17</v>
      </c>
      <c r="N3028">
        <v>74.650000000000006</v>
      </c>
      <c r="O3028">
        <v>383.65</v>
      </c>
      <c r="P3028" t="s">
        <v>14</v>
      </c>
    </row>
    <row r="3029" spans="1:16" x14ac:dyDescent="0.25">
      <c r="A3029" t="s">
        <v>3051</v>
      </c>
      <c r="B3029" t="s">
        <v>12</v>
      </c>
      <c r="C3029">
        <v>0</v>
      </c>
      <c r="D3029" t="s">
        <v>14</v>
      </c>
      <c r="E3029">
        <f>IF(D3029="Yes",1,0)</f>
        <v>0</v>
      </c>
      <c r="F3029" t="s">
        <v>14</v>
      </c>
      <c r="G3029">
        <f>IF(Table1[[#This Row],[Dependents]]="Yes",1,0)</f>
        <v>0</v>
      </c>
      <c r="H3029">
        <v>65</v>
      </c>
      <c r="I3029" t="s">
        <v>14</v>
      </c>
      <c r="J3029" t="s">
        <v>15</v>
      </c>
      <c r="K3029" t="s">
        <v>30</v>
      </c>
      <c r="L3029" t="s">
        <v>14</v>
      </c>
      <c r="M3029" t="s">
        <v>25</v>
      </c>
      <c r="N3029">
        <v>59.95</v>
      </c>
      <c r="O3029">
        <v>3921.1</v>
      </c>
      <c r="P3029" t="s">
        <v>14</v>
      </c>
    </row>
    <row r="3030" spans="1:16" x14ac:dyDescent="0.25">
      <c r="A3030" t="s">
        <v>3052</v>
      </c>
      <c r="B3030" t="s">
        <v>12</v>
      </c>
      <c r="C3030">
        <v>0</v>
      </c>
      <c r="D3030" t="s">
        <v>13</v>
      </c>
      <c r="E3030">
        <f>IF(D3030="Yes",1,0)</f>
        <v>1</v>
      </c>
      <c r="F3030" t="s">
        <v>13</v>
      </c>
      <c r="G3030">
        <f>IF(Table1[[#This Row],[Dependents]]="Yes",1,0)</f>
        <v>1</v>
      </c>
      <c r="H3030">
        <v>72</v>
      </c>
      <c r="I3030" t="s">
        <v>13</v>
      </c>
      <c r="J3030" t="s">
        <v>14</v>
      </c>
      <c r="K3030" t="s">
        <v>30</v>
      </c>
      <c r="L3030" t="s">
        <v>14</v>
      </c>
      <c r="M3030" t="s">
        <v>21</v>
      </c>
      <c r="N3030">
        <v>19.55</v>
      </c>
      <c r="O3030">
        <v>1463.45</v>
      </c>
      <c r="P3030" t="s">
        <v>14</v>
      </c>
    </row>
    <row r="3031" spans="1:16" x14ac:dyDescent="0.25">
      <c r="A3031" t="s">
        <v>4081</v>
      </c>
      <c r="B3031" t="s">
        <v>19</v>
      </c>
      <c r="C3031">
        <v>0</v>
      </c>
      <c r="D3031" t="s">
        <v>14</v>
      </c>
      <c r="E3031">
        <f>IF(D3031="Yes",1,0)</f>
        <v>0</v>
      </c>
      <c r="F3031" t="s">
        <v>14</v>
      </c>
      <c r="G3031">
        <f>IF(Table1[[#This Row],[Dependents]]="Yes",1,0)</f>
        <v>0</v>
      </c>
      <c r="H3031">
        <v>72</v>
      </c>
      <c r="I3031" t="s">
        <v>14</v>
      </c>
      <c r="J3031" t="s">
        <v>15</v>
      </c>
      <c r="K3031" t="s">
        <v>30</v>
      </c>
      <c r="L3031" t="s">
        <v>13</v>
      </c>
      <c r="M3031" t="s">
        <v>25</v>
      </c>
      <c r="N3031">
        <v>61.2</v>
      </c>
      <c r="O3031">
        <v>4390.25</v>
      </c>
      <c r="P3031" t="s">
        <v>14</v>
      </c>
    </row>
    <row r="3032" spans="1:16" x14ac:dyDescent="0.25">
      <c r="A3032" t="s">
        <v>3054</v>
      </c>
      <c r="B3032" t="s">
        <v>12</v>
      </c>
      <c r="C3032">
        <v>0</v>
      </c>
      <c r="D3032" t="s">
        <v>14</v>
      </c>
      <c r="E3032">
        <f>IF(D3032="Yes",1,0)</f>
        <v>0</v>
      </c>
      <c r="F3032" t="s">
        <v>13</v>
      </c>
      <c r="G3032">
        <f>IF(Table1[[#This Row],[Dependents]]="Yes",1,0)</f>
        <v>1</v>
      </c>
      <c r="H3032">
        <v>7</v>
      </c>
      <c r="I3032" t="s">
        <v>13</v>
      </c>
      <c r="J3032" t="s">
        <v>14</v>
      </c>
      <c r="K3032" t="s">
        <v>20</v>
      </c>
      <c r="L3032" t="s">
        <v>14</v>
      </c>
      <c r="M3032" t="s">
        <v>27</v>
      </c>
      <c r="N3032">
        <v>20.05</v>
      </c>
      <c r="O3032">
        <v>96.8</v>
      </c>
      <c r="P3032" t="s">
        <v>14</v>
      </c>
    </row>
    <row r="3033" spans="1:16" x14ac:dyDescent="0.25">
      <c r="A3033" t="s">
        <v>4082</v>
      </c>
      <c r="B3033" t="s">
        <v>19</v>
      </c>
      <c r="C3033">
        <v>0</v>
      </c>
      <c r="D3033" t="s">
        <v>14</v>
      </c>
      <c r="E3033">
        <f>IF(D3033="Yes",1,0)</f>
        <v>0</v>
      </c>
      <c r="F3033" t="s">
        <v>14</v>
      </c>
      <c r="G3033">
        <f>IF(Table1[[#This Row],[Dependents]]="Yes",1,0)</f>
        <v>0</v>
      </c>
      <c r="H3033">
        <v>4</v>
      </c>
      <c r="I3033" t="s">
        <v>13</v>
      </c>
      <c r="J3033" t="s">
        <v>14</v>
      </c>
      <c r="K3033" t="s">
        <v>20</v>
      </c>
      <c r="L3033" t="s">
        <v>14</v>
      </c>
      <c r="M3033" t="s">
        <v>27</v>
      </c>
      <c r="N3033">
        <v>19.95</v>
      </c>
      <c r="O3033">
        <v>68.2</v>
      </c>
      <c r="P3033" t="s">
        <v>14</v>
      </c>
    </row>
    <row r="3034" spans="1:16" x14ac:dyDescent="0.25">
      <c r="A3034" t="s">
        <v>4083</v>
      </c>
      <c r="B3034" t="s">
        <v>19</v>
      </c>
      <c r="C3034">
        <v>0</v>
      </c>
      <c r="D3034" t="s">
        <v>13</v>
      </c>
      <c r="E3034">
        <f>IF(D3034="Yes",1,0)</f>
        <v>1</v>
      </c>
      <c r="F3034" t="s">
        <v>13</v>
      </c>
      <c r="G3034">
        <f>IF(Table1[[#This Row],[Dependents]]="Yes",1,0)</f>
        <v>1</v>
      </c>
      <c r="H3034">
        <v>9</v>
      </c>
      <c r="I3034" t="s">
        <v>13</v>
      </c>
      <c r="J3034" t="s">
        <v>15</v>
      </c>
      <c r="K3034" t="s">
        <v>16</v>
      </c>
      <c r="L3034" t="s">
        <v>14</v>
      </c>
      <c r="M3034" t="s">
        <v>27</v>
      </c>
      <c r="N3034">
        <v>54.8</v>
      </c>
      <c r="O3034">
        <v>452.8</v>
      </c>
      <c r="P3034" t="s">
        <v>14</v>
      </c>
    </row>
    <row r="3035" spans="1:16" x14ac:dyDescent="0.25">
      <c r="A3035" t="s">
        <v>4084</v>
      </c>
      <c r="B3035" t="s">
        <v>19</v>
      </c>
      <c r="C3035">
        <v>1</v>
      </c>
      <c r="D3035" t="s">
        <v>13</v>
      </c>
      <c r="E3035">
        <f>IF(D3035="Yes",1,0)</f>
        <v>1</v>
      </c>
      <c r="F3035" t="s">
        <v>14</v>
      </c>
      <c r="G3035">
        <f>IF(Table1[[#This Row],[Dependents]]="Yes",1,0)</f>
        <v>0</v>
      </c>
      <c r="H3035">
        <v>72</v>
      </c>
      <c r="I3035" t="s">
        <v>13</v>
      </c>
      <c r="J3035" t="s">
        <v>15</v>
      </c>
      <c r="K3035" t="s">
        <v>30</v>
      </c>
      <c r="L3035" t="s">
        <v>13</v>
      </c>
      <c r="M3035" t="s">
        <v>25</v>
      </c>
      <c r="N3035">
        <v>73.45</v>
      </c>
      <c r="O3035">
        <v>5329</v>
      </c>
      <c r="P3035" t="s">
        <v>14</v>
      </c>
    </row>
    <row r="3036" spans="1:16" x14ac:dyDescent="0.25">
      <c r="A3036" t="s">
        <v>3058</v>
      </c>
      <c r="B3036" t="s">
        <v>12</v>
      </c>
      <c r="C3036">
        <v>1</v>
      </c>
      <c r="D3036" t="s">
        <v>13</v>
      </c>
      <c r="E3036">
        <f>IF(D3036="Yes",1,0)</f>
        <v>1</v>
      </c>
      <c r="F3036" t="s">
        <v>13</v>
      </c>
      <c r="G3036">
        <f>IF(Table1[[#This Row],[Dependents]]="Yes",1,0)</f>
        <v>1</v>
      </c>
      <c r="H3036">
        <v>61</v>
      </c>
      <c r="I3036" t="s">
        <v>13</v>
      </c>
      <c r="J3036" t="s">
        <v>15</v>
      </c>
      <c r="K3036" t="s">
        <v>20</v>
      </c>
      <c r="L3036" t="s">
        <v>13</v>
      </c>
      <c r="M3036" t="s">
        <v>17</v>
      </c>
      <c r="N3036">
        <v>65.2</v>
      </c>
      <c r="O3036">
        <v>3965.05</v>
      </c>
      <c r="P3036" t="s">
        <v>14</v>
      </c>
    </row>
    <row r="3037" spans="1:16" x14ac:dyDescent="0.25">
      <c r="A3037" t="s">
        <v>3059</v>
      </c>
      <c r="B3037" t="s">
        <v>12</v>
      </c>
      <c r="C3037">
        <v>0</v>
      </c>
      <c r="D3037" t="s">
        <v>14</v>
      </c>
      <c r="E3037">
        <f>IF(D3037="Yes",1,0)</f>
        <v>0</v>
      </c>
      <c r="F3037" t="s">
        <v>14</v>
      </c>
      <c r="G3037">
        <f>IF(Table1[[#This Row],[Dependents]]="Yes",1,0)</f>
        <v>0</v>
      </c>
      <c r="H3037">
        <v>1</v>
      </c>
      <c r="I3037" t="s">
        <v>13</v>
      </c>
      <c r="J3037" t="s">
        <v>23</v>
      </c>
      <c r="K3037" t="s">
        <v>16</v>
      </c>
      <c r="L3037" t="s">
        <v>14</v>
      </c>
      <c r="M3037" t="s">
        <v>17</v>
      </c>
      <c r="N3037">
        <v>90.6</v>
      </c>
      <c r="O3037">
        <v>90.6</v>
      </c>
      <c r="P3037" t="s">
        <v>13</v>
      </c>
    </row>
    <row r="3038" spans="1:16" x14ac:dyDescent="0.25">
      <c r="A3038" t="s">
        <v>4088</v>
      </c>
      <c r="B3038" t="s">
        <v>19</v>
      </c>
      <c r="C3038">
        <v>0</v>
      </c>
      <c r="D3038" t="s">
        <v>14</v>
      </c>
      <c r="E3038">
        <f>IF(D3038="Yes",1,0)</f>
        <v>0</v>
      </c>
      <c r="F3038" t="s">
        <v>14</v>
      </c>
      <c r="G3038">
        <f>IF(Table1[[#This Row],[Dependents]]="Yes",1,0)</f>
        <v>0</v>
      </c>
      <c r="H3038">
        <v>15</v>
      </c>
      <c r="I3038" t="s">
        <v>13</v>
      </c>
      <c r="J3038" t="s">
        <v>23</v>
      </c>
      <c r="K3038" t="s">
        <v>16</v>
      </c>
      <c r="L3038" t="s">
        <v>14</v>
      </c>
      <c r="M3038" t="s">
        <v>17</v>
      </c>
      <c r="N3038">
        <v>85.3</v>
      </c>
      <c r="O3038">
        <v>1219.8499999999999</v>
      </c>
      <c r="P3038" t="s">
        <v>14</v>
      </c>
    </row>
    <row r="3039" spans="1:16" x14ac:dyDescent="0.25">
      <c r="A3039" t="s">
        <v>4089</v>
      </c>
      <c r="B3039" t="s">
        <v>19</v>
      </c>
      <c r="C3039">
        <v>1</v>
      </c>
      <c r="D3039" t="s">
        <v>13</v>
      </c>
      <c r="E3039">
        <f>IF(D3039="Yes",1,0)</f>
        <v>1</v>
      </c>
      <c r="F3039" t="s">
        <v>14</v>
      </c>
      <c r="G3039">
        <f>IF(Table1[[#This Row],[Dependents]]="Yes",1,0)</f>
        <v>0</v>
      </c>
      <c r="H3039">
        <v>29</v>
      </c>
      <c r="I3039" t="s">
        <v>13</v>
      </c>
      <c r="J3039" t="s">
        <v>23</v>
      </c>
      <c r="K3039" t="s">
        <v>16</v>
      </c>
      <c r="L3039" t="s">
        <v>13</v>
      </c>
      <c r="M3039" t="s">
        <v>17</v>
      </c>
      <c r="N3039">
        <v>79.3</v>
      </c>
      <c r="O3039">
        <v>2414.5500000000002</v>
      </c>
      <c r="P3039" t="s">
        <v>14</v>
      </c>
    </row>
    <row r="3040" spans="1:16" x14ac:dyDescent="0.25">
      <c r="A3040" t="s">
        <v>4092</v>
      </c>
      <c r="B3040" t="s">
        <v>19</v>
      </c>
      <c r="C3040">
        <v>1</v>
      </c>
      <c r="D3040" t="s">
        <v>14</v>
      </c>
      <c r="E3040">
        <f>IF(D3040="Yes",1,0)</f>
        <v>0</v>
      </c>
      <c r="F3040" t="s">
        <v>14</v>
      </c>
      <c r="G3040">
        <f>IF(Table1[[#This Row],[Dependents]]="Yes",1,0)</f>
        <v>0</v>
      </c>
      <c r="H3040">
        <v>72</v>
      </c>
      <c r="I3040" t="s">
        <v>13</v>
      </c>
      <c r="J3040" t="s">
        <v>14</v>
      </c>
      <c r="K3040" t="s">
        <v>30</v>
      </c>
      <c r="L3040" t="s">
        <v>14</v>
      </c>
      <c r="M3040" t="s">
        <v>21</v>
      </c>
      <c r="N3040">
        <v>25.4</v>
      </c>
      <c r="O3040">
        <v>1809.35</v>
      </c>
      <c r="P3040" t="s">
        <v>14</v>
      </c>
    </row>
    <row r="3041" spans="1:16" x14ac:dyDescent="0.25">
      <c r="A3041" t="s">
        <v>4093</v>
      </c>
      <c r="B3041" t="s">
        <v>19</v>
      </c>
      <c r="C3041">
        <v>0</v>
      </c>
      <c r="D3041" t="s">
        <v>14</v>
      </c>
      <c r="E3041">
        <f>IF(D3041="Yes",1,0)</f>
        <v>0</v>
      </c>
      <c r="F3041" t="s">
        <v>14</v>
      </c>
      <c r="G3041">
        <f>IF(Table1[[#This Row],[Dependents]]="Yes",1,0)</f>
        <v>0</v>
      </c>
      <c r="H3041">
        <v>1</v>
      </c>
      <c r="I3041" t="s">
        <v>13</v>
      </c>
      <c r="J3041" t="s">
        <v>14</v>
      </c>
      <c r="K3041" t="s">
        <v>16</v>
      </c>
      <c r="L3041" t="s">
        <v>14</v>
      </c>
      <c r="M3041" t="s">
        <v>27</v>
      </c>
      <c r="N3041">
        <v>19.649999999999999</v>
      </c>
      <c r="O3041">
        <v>19.649999999999999</v>
      </c>
      <c r="P3041" t="s">
        <v>14</v>
      </c>
    </row>
    <row r="3042" spans="1:16" x14ac:dyDescent="0.25">
      <c r="A3042" t="s">
        <v>4098</v>
      </c>
      <c r="B3042" t="s">
        <v>19</v>
      </c>
      <c r="C3042">
        <v>1</v>
      </c>
      <c r="D3042" t="s">
        <v>14</v>
      </c>
      <c r="E3042">
        <f>IF(D3042="Yes",1,0)</f>
        <v>0</v>
      </c>
      <c r="F3042" t="s">
        <v>14</v>
      </c>
      <c r="G3042">
        <f>IF(Table1[[#This Row],[Dependents]]="Yes",1,0)</f>
        <v>0</v>
      </c>
      <c r="H3042">
        <v>49</v>
      </c>
      <c r="I3042" t="s">
        <v>13</v>
      </c>
      <c r="J3042" t="s">
        <v>15</v>
      </c>
      <c r="K3042" t="s">
        <v>30</v>
      </c>
      <c r="L3042" t="s">
        <v>14</v>
      </c>
      <c r="M3042" t="s">
        <v>25</v>
      </c>
      <c r="N3042">
        <v>81.349999999999994</v>
      </c>
      <c r="O3042">
        <v>4060.9</v>
      </c>
      <c r="P3042" t="s">
        <v>14</v>
      </c>
    </row>
    <row r="3043" spans="1:16" x14ac:dyDescent="0.25">
      <c r="A3043" t="s">
        <v>4101</v>
      </c>
      <c r="B3043" t="s">
        <v>19</v>
      </c>
      <c r="C3043">
        <v>0</v>
      </c>
      <c r="D3043" t="s">
        <v>14</v>
      </c>
      <c r="E3043">
        <f>IF(D3043="Yes",1,0)</f>
        <v>0</v>
      </c>
      <c r="F3043" t="s">
        <v>13</v>
      </c>
      <c r="G3043">
        <f>IF(Table1[[#This Row],[Dependents]]="Yes",1,0)</f>
        <v>1</v>
      </c>
      <c r="H3043">
        <v>2</v>
      </c>
      <c r="I3043" t="s">
        <v>13</v>
      </c>
      <c r="J3043" t="s">
        <v>15</v>
      </c>
      <c r="K3043" t="s">
        <v>16</v>
      </c>
      <c r="L3043" t="s">
        <v>13</v>
      </c>
      <c r="M3043" t="s">
        <v>17</v>
      </c>
      <c r="N3043">
        <v>55.3</v>
      </c>
      <c r="O3043">
        <v>108.65</v>
      </c>
      <c r="P3043" t="s">
        <v>14</v>
      </c>
    </row>
    <row r="3044" spans="1:16" x14ac:dyDescent="0.25">
      <c r="A3044" t="s">
        <v>4106</v>
      </c>
      <c r="B3044" t="s">
        <v>19</v>
      </c>
      <c r="C3044">
        <v>0</v>
      </c>
      <c r="D3044" t="s">
        <v>14</v>
      </c>
      <c r="E3044">
        <f>IF(D3044="Yes",1,0)</f>
        <v>0</v>
      </c>
      <c r="F3044" t="s">
        <v>14</v>
      </c>
      <c r="G3044">
        <f>IF(Table1[[#This Row],[Dependents]]="Yes",1,0)</f>
        <v>0</v>
      </c>
      <c r="H3044">
        <v>58</v>
      </c>
      <c r="I3044" t="s">
        <v>13</v>
      </c>
      <c r="J3044" t="s">
        <v>23</v>
      </c>
      <c r="K3044" t="s">
        <v>16</v>
      </c>
      <c r="L3044" t="s">
        <v>14</v>
      </c>
      <c r="M3044" t="s">
        <v>21</v>
      </c>
      <c r="N3044">
        <v>80.650000000000006</v>
      </c>
      <c r="O3044">
        <v>4807.3500000000004</v>
      </c>
      <c r="P3044" t="s">
        <v>14</v>
      </c>
    </row>
    <row r="3045" spans="1:16" x14ac:dyDescent="0.25">
      <c r="A3045" t="s">
        <v>4111</v>
      </c>
      <c r="B3045" t="s">
        <v>19</v>
      </c>
      <c r="C3045">
        <v>1</v>
      </c>
      <c r="D3045" t="s">
        <v>14</v>
      </c>
      <c r="E3045">
        <f>IF(D3045="Yes",1,0)</f>
        <v>0</v>
      </c>
      <c r="F3045" t="s">
        <v>14</v>
      </c>
      <c r="G3045">
        <f>IF(Table1[[#This Row],[Dependents]]="Yes",1,0)</f>
        <v>0</v>
      </c>
      <c r="H3045">
        <v>19</v>
      </c>
      <c r="I3045" t="s">
        <v>13</v>
      </c>
      <c r="J3045" t="s">
        <v>23</v>
      </c>
      <c r="K3045" t="s">
        <v>16</v>
      </c>
      <c r="L3045" t="s">
        <v>13</v>
      </c>
      <c r="M3045" t="s">
        <v>17</v>
      </c>
      <c r="N3045">
        <v>87.3</v>
      </c>
      <c r="O3045">
        <v>1637.3</v>
      </c>
      <c r="P3045" t="s">
        <v>14</v>
      </c>
    </row>
    <row r="3046" spans="1:16" x14ac:dyDescent="0.25">
      <c r="A3046" t="s">
        <v>3068</v>
      </c>
      <c r="B3046" t="s">
        <v>12</v>
      </c>
      <c r="C3046">
        <v>0</v>
      </c>
      <c r="D3046" t="s">
        <v>13</v>
      </c>
      <c r="E3046">
        <f>IF(D3046="Yes",1,0)</f>
        <v>1</v>
      </c>
      <c r="F3046" t="s">
        <v>14</v>
      </c>
      <c r="G3046">
        <f>IF(Table1[[#This Row],[Dependents]]="Yes",1,0)</f>
        <v>0</v>
      </c>
      <c r="H3046">
        <v>3</v>
      </c>
      <c r="I3046" t="s">
        <v>13</v>
      </c>
      <c r="J3046" t="s">
        <v>23</v>
      </c>
      <c r="K3046" t="s">
        <v>16</v>
      </c>
      <c r="L3046" t="s">
        <v>13</v>
      </c>
      <c r="M3046" t="s">
        <v>17</v>
      </c>
      <c r="N3046">
        <v>75.849999999999994</v>
      </c>
      <c r="O3046">
        <v>256.60000000000002</v>
      </c>
      <c r="P3046" t="s">
        <v>13</v>
      </c>
    </row>
    <row r="3047" spans="1:16" x14ac:dyDescent="0.25">
      <c r="A3047" t="s">
        <v>4112</v>
      </c>
      <c r="B3047" t="s">
        <v>19</v>
      </c>
      <c r="C3047">
        <v>0</v>
      </c>
      <c r="D3047" t="s">
        <v>13</v>
      </c>
      <c r="E3047">
        <f>IF(D3047="Yes",1,0)</f>
        <v>1</v>
      </c>
      <c r="F3047" t="s">
        <v>13</v>
      </c>
      <c r="G3047">
        <f>IF(Table1[[#This Row],[Dependents]]="Yes",1,0)</f>
        <v>1</v>
      </c>
      <c r="H3047">
        <v>72</v>
      </c>
      <c r="I3047" t="s">
        <v>13</v>
      </c>
      <c r="J3047" t="s">
        <v>15</v>
      </c>
      <c r="K3047" t="s">
        <v>30</v>
      </c>
      <c r="L3047" t="s">
        <v>13</v>
      </c>
      <c r="M3047" t="s">
        <v>27</v>
      </c>
      <c r="N3047">
        <v>89.4</v>
      </c>
      <c r="O3047">
        <v>6376.55</v>
      </c>
      <c r="P3047" t="s">
        <v>14</v>
      </c>
    </row>
    <row r="3048" spans="1:16" x14ac:dyDescent="0.25">
      <c r="A3048" t="s">
        <v>4113</v>
      </c>
      <c r="B3048" t="s">
        <v>19</v>
      </c>
      <c r="C3048">
        <v>0</v>
      </c>
      <c r="D3048" t="s">
        <v>13</v>
      </c>
      <c r="E3048">
        <f>IF(D3048="Yes",1,0)</f>
        <v>1</v>
      </c>
      <c r="F3048" t="s">
        <v>13</v>
      </c>
      <c r="G3048">
        <f>IF(Table1[[#This Row],[Dependents]]="Yes",1,0)</f>
        <v>1</v>
      </c>
      <c r="H3048">
        <v>18</v>
      </c>
      <c r="I3048" t="s">
        <v>13</v>
      </c>
      <c r="J3048" t="s">
        <v>15</v>
      </c>
      <c r="K3048" t="s">
        <v>16</v>
      </c>
      <c r="L3048" t="s">
        <v>14</v>
      </c>
      <c r="M3048" t="s">
        <v>17</v>
      </c>
      <c r="N3048">
        <v>83.25</v>
      </c>
      <c r="O3048">
        <v>1611.15</v>
      </c>
      <c r="P3048" t="s">
        <v>14</v>
      </c>
    </row>
    <row r="3049" spans="1:16" x14ac:dyDescent="0.25">
      <c r="A3049" t="s">
        <v>3071</v>
      </c>
      <c r="B3049" t="s">
        <v>12</v>
      </c>
      <c r="C3049">
        <v>0</v>
      </c>
      <c r="D3049" t="s">
        <v>14</v>
      </c>
      <c r="E3049">
        <f>IF(D3049="Yes",1,0)</f>
        <v>0</v>
      </c>
      <c r="F3049" t="s">
        <v>14</v>
      </c>
      <c r="G3049">
        <f>IF(Table1[[#This Row],[Dependents]]="Yes",1,0)</f>
        <v>0</v>
      </c>
      <c r="H3049">
        <v>1</v>
      </c>
      <c r="I3049" t="s">
        <v>13</v>
      </c>
      <c r="J3049" t="s">
        <v>23</v>
      </c>
      <c r="K3049" t="s">
        <v>16</v>
      </c>
      <c r="L3049" t="s">
        <v>13</v>
      </c>
      <c r="M3049" t="s">
        <v>27</v>
      </c>
      <c r="N3049">
        <v>69.95</v>
      </c>
      <c r="O3049">
        <v>69.95</v>
      </c>
      <c r="P3049" t="s">
        <v>13</v>
      </c>
    </row>
    <row r="3050" spans="1:16" x14ac:dyDescent="0.25">
      <c r="A3050" t="s">
        <v>3072</v>
      </c>
      <c r="B3050" t="s">
        <v>12</v>
      </c>
      <c r="C3050">
        <v>0</v>
      </c>
      <c r="D3050" t="s">
        <v>13</v>
      </c>
      <c r="E3050">
        <f>IF(D3050="Yes",1,0)</f>
        <v>1</v>
      </c>
      <c r="F3050" t="s">
        <v>14</v>
      </c>
      <c r="G3050">
        <f>IF(Table1[[#This Row],[Dependents]]="Yes",1,0)</f>
        <v>0</v>
      </c>
      <c r="H3050">
        <v>33</v>
      </c>
      <c r="I3050" t="s">
        <v>14</v>
      </c>
      <c r="J3050" t="s">
        <v>15</v>
      </c>
      <c r="K3050" t="s">
        <v>30</v>
      </c>
      <c r="L3050" t="s">
        <v>14</v>
      </c>
      <c r="M3050" t="s">
        <v>21</v>
      </c>
      <c r="N3050">
        <v>59.55</v>
      </c>
      <c r="O3050">
        <v>2016.3</v>
      </c>
      <c r="P3050" t="s">
        <v>14</v>
      </c>
    </row>
    <row r="3051" spans="1:16" x14ac:dyDescent="0.25">
      <c r="A3051" t="s">
        <v>3073</v>
      </c>
      <c r="B3051" t="s">
        <v>12</v>
      </c>
      <c r="C3051">
        <v>0</v>
      </c>
      <c r="D3051" t="s">
        <v>14</v>
      </c>
      <c r="E3051">
        <f>IF(D3051="Yes",1,0)</f>
        <v>0</v>
      </c>
      <c r="F3051" t="s">
        <v>14</v>
      </c>
      <c r="G3051">
        <f>IF(Table1[[#This Row],[Dependents]]="Yes",1,0)</f>
        <v>0</v>
      </c>
      <c r="H3051">
        <v>16</v>
      </c>
      <c r="I3051" t="s">
        <v>13</v>
      </c>
      <c r="J3051" t="s">
        <v>14</v>
      </c>
      <c r="K3051" t="s">
        <v>20</v>
      </c>
      <c r="L3051" t="s">
        <v>14</v>
      </c>
      <c r="M3051" t="s">
        <v>27</v>
      </c>
      <c r="N3051">
        <v>19.05</v>
      </c>
      <c r="O3051">
        <v>326.64999999999998</v>
      </c>
      <c r="P3051" t="s">
        <v>14</v>
      </c>
    </row>
    <row r="3052" spans="1:16" x14ac:dyDescent="0.25">
      <c r="A3052" t="s">
        <v>3074</v>
      </c>
      <c r="B3052" t="s">
        <v>12</v>
      </c>
      <c r="C3052">
        <v>0</v>
      </c>
      <c r="D3052" t="s">
        <v>14</v>
      </c>
      <c r="E3052">
        <f>IF(D3052="Yes",1,0)</f>
        <v>0</v>
      </c>
      <c r="F3052" t="s">
        <v>14</v>
      </c>
      <c r="G3052">
        <f>IF(Table1[[#This Row],[Dependents]]="Yes",1,0)</f>
        <v>0</v>
      </c>
      <c r="H3052">
        <v>1</v>
      </c>
      <c r="I3052" t="s">
        <v>13</v>
      </c>
      <c r="J3052" t="s">
        <v>14</v>
      </c>
      <c r="K3052" t="s">
        <v>16</v>
      </c>
      <c r="L3052" t="s">
        <v>14</v>
      </c>
      <c r="M3052" t="s">
        <v>25</v>
      </c>
      <c r="N3052">
        <v>19.95</v>
      </c>
      <c r="O3052">
        <v>19.95</v>
      </c>
      <c r="P3052" t="s">
        <v>14</v>
      </c>
    </row>
    <row r="3053" spans="1:16" x14ac:dyDescent="0.25">
      <c r="A3053" t="s">
        <v>4115</v>
      </c>
      <c r="B3053" t="s">
        <v>19</v>
      </c>
      <c r="C3053">
        <v>1</v>
      </c>
      <c r="D3053" t="s">
        <v>13</v>
      </c>
      <c r="E3053">
        <f>IF(D3053="Yes",1,0)</f>
        <v>1</v>
      </c>
      <c r="F3053" t="s">
        <v>14</v>
      </c>
      <c r="G3053">
        <f>IF(Table1[[#This Row],[Dependents]]="Yes",1,0)</f>
        <v>0</v>
      </c>
      <c r="H3053">
        <v>67</v>
      </c>
      <c r="I3053" t="s">
        <v>13</v>
      </c>
      <c r="J3053" t="s">
        <v>23</v>
      </c>
      <c r="K3053" t="s">
        <v>30</v>
      </c>
      <c r="L3053" t="s">
        <v>14</v>
      </c>
      <c r="M3053" t="s">
        <v>21</v>
      </c>
      <c r="N3053">
        <v>102.9</v>
      </c>
      <c r="O3053">
        <v>6989.7</v>
      </c>
      <c r="P3053" t="s">
        <v>14</v>
      </c>
    </row>
    <row r="3054" spans="1:16" x14ac:dyDescent="0.25">
      <c r="A3054" t="s">
        <v>4116</v>
      </c>
      <c r="B3054" t="s">
        <v>19</v>
      </c>
      <c r="C3054">
        <v>1</v>
      </c>
      <c r="D3054" t="s">
        <v>13</v>
      </c>
      <c r="E3054">
        <f>IF(D3054="Yes",1,0)</f>
        <v>1</v>
      </c>
      <c r="F3054" t="s">
        <v>14</v>
      </c>
      <c r="G3054">
        <f>IF(Table1[[#This Row],[Dependents]]="Yes",1,0)</f>
        <v>0</v>
      </c>
      <c r="H3054">
        <v>72</v>
      </c>
      <c r="I3054" t="s">
        <v>13</v>
      </c>
      <c r="J3054" t="s">
        <v>23</v>
      </c>
      <c r="K3054" t="s">
        <v>30</v>
      </c>
      <c r="L3054" t="s">
        <v>13</v>
      </c>
      <c r="M3054" t="s">
        <v>27</v>
      </c>
      <c r="N3054">
        <v>114.5</v>
      </c>
      <c r="O3054">
        <v>8331.9500000000007</v>
      </c>
      <c r="P3054" t="s">
        <v>14</v>
      </c>
    </row>
    <row r="3055" spans="1:16" x14ac:dyDescent="0.25">
      <c r="A3055" t="s">
        <v>3077</v>
      </c>
      <c r="B3055" t="s">
        <v>12</v>
      </c>
      <c r="C3055">
        <v>0</v>
      </c>
      <c r="D3055" t="s">
        <v>14</v>
      </c>
      <c r="E3055">
        <f>IF(D3055="Yes",1,0)</f>
        <v>0</v>
      </c>
      <c r="F3055" t="s">
        <v>14</v>
      </c>
      <c r="G3055">
        <f>IF(Table1[[#This Row],[Dependents]]="Yes",1,0)</f>
        <v>0</v>
      </c>
      <c r="H3055">
        <v>1</v>
      </c>
      <c r="I3055" t="s">
        <v>13</v>
      </c>
      <c r="J3055" t="s">
        <v>14</v>
      </c>
      <c r="K3055" t="s">
        <v>16</v>
      </c>
      <c r="L3055" t="s">
        <v>14</v>
      </c>
      <c r="M3055" t="s">
        <v>27</v>
      </c>
      <c r="N3055">
        <v>19.75</v>
      </c>
      <c r="O3055">
        <v>19.75</v>
      </c>
      <c r="P3055" t="s">
        <v>14</v>
      </c>
    </row>
    <row r="3056" spans="1:16" x14ac:dyDescent="0.25">
      <c r="A3056" t="s">
        <v>3078</v>
      </c>
      <c r="B3056" t="s">
        <v>12</v>
      </c>
      <c r="C3056">
        <v>0</v>
      </c>
      <c r="D3056" t="s">
        <v>14</v>
      </c>
      <c r="E3056">
        <f>IF(D3056="Yes",1,0)</f>
        <v>0</v>
      </c>
      <c r="F3056" t="s">
        <v>13</v>
      </c>
      <c r="G3056">
        <f>IF(Table1[[#This Row],[Dependents]]="Yes",1,0)</f>
        <v>1</v>
      </c>
      <c r="H3056">
        <v>40</v>
      </c>
      <c r="I3056" t="s">
        <v>13</v>
      </c>
      <c r="J3056" t="s">
        <v>15</v>
      </c>
      <c r="K3056" t="s">
        <v>16</v>
      </c>
      <c r="L3056" t="s">
        <v>13</v>
      </c>
      <c r="M3056" t="s">
        <v>25</v>
      </c>
      <c r="N3056">
        <v>64.099999999999994</v>
      </c>
      <c r="O3056">
        <v>2460.35</v>
      </c>
      <c r="P3056" t="s">
        <v>14</v>
      </c>
    </row>
    <row r="3057" spans="1:16" x14ac:dyDescent="0.25">
      <c r="A3057" t="s">
        <v>4117</v>
      </c>
      <c r="B3057" t="s">
        <v>19</v>
      </c>
      <c r="C3057">
        <v>1</v>
      </c>
      <c r="D3057" t="s">
        <v>13</v>
      </c>
      <c r="E3057">
        <f>IF(D3057="Yes",1,0)</f>
        <v>1</v>
      </c>
      <c r="F3057" t="s">
        <v>14</v>
      </c>
      <c r="G3057">
        <f>IF(Table1[[#This Row],[Dependents]]="Yes",1,0)</f>
        <v>0</v>
      </c>
      <c r="H3057">
        <v>40</v>
      </c>
      <c r="I3057" t="s">
        <v>13</v>
      </c>
      <c r="J3057" t="s">
        <v>15</v>
      </c>
      <c r="K3057" t="s">
        <v>20</v>
      </c>
      <c r="L3057" t="s">
        <v>14</v>
      </c>
      <c r="M3057" t="s">
        <v>17</v>
      </c>
      <c r="N3057">
        <v>55.8</v>
      </c>
      <c r="O3057">
        <v>2283.3000000000002</v>
      </c>
      <c r="P3057" t="s">
        <v>14</v>
      </c>
    </row>
    <row r="3058" spans="1:16" x14ac:dyDescent="0.25">
      <c r="A3058" t="s">
        <v>4121</v>
      </c>
      <c r="B3058" t="s">
        <v>19</v>
      </c>
      <c r="C3058">
        <v>0</v>
      </c>
      <c r="D3058" t="s">
        <v>13</v>
      </c>
      <c r="E3058">
        <f>IF(D3058="Yes",1,0)</f>
        <v>1</v>
      </c>
      <c r="F3058" t="s">
        <v>13</v>
      </c>
      <c r="G3058">
        <f>IF(Table1[[#This Row],[Dependents]]="Yes",1,0)</f>
        <v>1</v>
      </c>
      <c r="H3058">
        <v>69</v>
      </c>
      <c r="I3058" t="s">
        <v>13</v>
      </c>
      <c r="J3058" t="s">
        <v>14</v>
      </c>
      <c r="K3058" t="s">
        <v>30</v>
      </c>
      <c r="L3058" t="s">
        <v>13</v>
      </c>
      <c r="M3058" t="s">
        <v>21</v>
      </c>
      <c r="N3058">
        <v>26</v>
      </c>
      <c r="O3058">
        <v>1796.55</v>
      </c>
      <c r="P3058" t="s">
        <v>14</v>
      </c>
    </row>
    <row r="3059" spans="1:16" x14ac:dyDescent="0.25">
      <c r="A3059" t="s">
        <v>3081</v>
      </c>
      <c r="B3059" t="s">
        <v>12</v>
      </c>
      <c r="C3059">
        <v>0</v>
      </c>
      <c r="D3059" t="s">
        <v>13</v>
      </c>
      <c r="E3059">
        <f>IF(D3059="Yes",1,0)</f>
        <v>1</v>
      </c>
      <c r="F3059" t="s">
        <v>14</v>
      </c>
      <c r="G3059">
        <f>IF(Table1[[#This Row],[Dependents]]="Yes",1,0)</f>
        <v>0</v>
      </c>
      <c r="H3059">
        <v>56</v>
      </c>
      <c r="I3059" t="s">
        <v>13</v>
      </c>
      <c r="J3059" t="s">
        <v>23</v>
      </c>
      <c r="K3059" t="s">
        <v>16</v>
      </c>
      <c r="L3059" t="s">
        <v>14</v>
      </c>
      <c r="M3059" t="s">
        <v>17</v>
      </c>
      <c r="N3059">
        <v>90.55</v>
      </c>
      <c r="O3059">
        <v>5116.6000000000004</v>
      </c>
      <c r="P3059" t="s">
        <v>14</v>
      </c>
    </row>
    <row r="3060" spans="1:16" x14ac:dyDescent="0.25">
      <c r="A3060" t="s">
        <v>3082</v>
      </c>
      <c r="B3060" t="s">
        <v>12</v>
      </c>
      <c r="C3060">
        <v>0</v>
      </c>
      <c r="D3060" t="s">
        <v>13</v>
      </c>
      <c r="E3060">
        <f>IF(D3060="Yes",1,0)</f>
        <v>1</v>
      </c>
      <c r="F3060" t="s">
        <v>13</v>
      </c>
      <c r="G3060">
        <f>IF(Table1[[#This Row],[Dependents]]="Yes",1,0)</f>
        <v>1</v>
      </c>
      <c r="H3060">
        <v>10</v>
      </c>
      <c r="I3060" t="s">
        <v>13</v>
      </c>
      <c r="J3060" t="s">
        <v>15</v>
      </c>
      <c r="K3060" t="s">
        <v>20</v>
      </c>
      <c r="L3060" t="s">
        <v>13</v>
      </c>
      <c r="M3060" t="s">
        <v>27</v>
      </c>
      <c r="N3060">
        <v>65.900000000000006</v>
      </c>
      <c r="O3060">
        <v>660.05</v>
      </c>
      <c r="P3060" t="s">
        <v>14</v>
      </c>
    </row>
    <row r="3061" spans="1:16" x14ac:dyDescent="0.25">
      <c r="A3061" t="s">
        <v>4122</v>
      </c>
      <c r="B3061" t="s">
        <v>19</v>
      </c>
      <c r="C3061">
        <v>0</v>
      </c>
      <c r="D3061" t="s">
        <v>14</v>
      </c>
      <c r="E3061">
        <f>IF(D3061="Yes",1,0)</f>
        <v>0</v>
      </c>
      <c r="F3061" t="s">
        <v>14</v>
      </c>
      <c r="G3061">
        <f>IF(Table1[[#This Row],[Dependents]]="Yes",1,0)</f>
        <v>0</v>
      </c>
      <c r="H3061">
        <v>2</v>
      </c>
      <c r="I3061" t="s">
        <v>13</v>
      </c>
      <c r="J3061" t="s">
        <v>14</v>
      </c>
      <c r="K3061" t="s">
        <v>16</v>
      </c>
      <c r="L3061" t="s">
        <v>13</v>
      </c>
      <c r="M3061" t="s">
        <v>25</v>
      </c>
      <c r="N3061">
        <v>19.899999999999999</v>
      </c>
      <c r="O3061">
        <v>33.700000000000003</v>
      </c>
      <c r="P3061" t="s">
        <v>14</v>
      </c>
    </row>
    <row r="3062" spans="1:16" x14ac:dyDescent="0.25">
      <c r="A3062" t="s">
        <v>3084</v>
      </c>
      <c r="B3062" t="s">
        <v>12</v>
      </c>
      <c r="C3062">
        <v>0</v>
      </c>
      <c r="D3062" t="s">
        <v>14</v>
      </c>
      <c r="E3062">
        <f>IF(D3062="Yes",1,0)</f>
        <v>0</v>
      </c>
      <c r="F3062" t="s">
        <v>14</v>
      </c>
      <c r="G3062">
        <f>IF(Table1[[#This Row],[Dependents]]="Yes",1,0)</f>
        <v>0</v>
      </c>
      <c r="H3062">
        <v>19</v>
      </c>
      <c r="I3062" t="s">
        <v>13</v>
      </c>
      <c r="J3062" t="s">
        <v>15</v>
      </c>
      <c r="K3062" t="s">
        <v>16</v>
      </c>
      <c r="L3062" t="s">
        <v>13</v>
      </c>
      <c r="M3062" t="s">
        <v>27</v>
      </c>
      <c r="N3062">
        <v>56.1</v>
      </c>
      <c r="O3062">
        <v>1033.9000000000001</v>
      </c>
      <c r="P3062" t="s">
        <v>14</v>
      </c>
    </row>
    <row r="3063" spans="1:16" x14ac:dyDescent="0.25">
      <c r="A3063" t="s">
        <v>4124</v>
      </c>
      <c r="B3063" t="s">
        <v>19</v>
      </c>
      <c r="C3063">
        <v>1</v>
      </c>
      <c r="D3063" t="s">
        <v>13</v>
      </c>
      <c r="E3063">
        <f>IF(D3063="Yes",1,0)</f>
        <v>1</v>
      </c>
      <c r="F3063" t="s">
        <v>14</v>
      </c>
      <c r="G3063">
        <f>IF(Table1[[#This Row],[Dependents]]="Yes",1,0)</f>
        <v>0</v>
      </c>
      <c r="H3063">
        <v>15</v>
      </c>
      <c r="I3063" t="s">
        <v>13</v>
      </c>
      <c r="J3063" t="s">
        <v>23</v>
      </c>
      <c r="K3063" t="s">
        <v>16</v>
      </c>
      <c r="L3063" t="s">
        <v>13</v>
      </c>
      <c r="M3063" t="s">
        <v>17</v>
      </c>
      <c r="N3063">
        <v>96.5</v>
      </c>
      <c r="O3063">
        <v>1392.25</v>
      </c>
      <c r="P3063" t="s">
        <v>14</v>
      </c>
    </row>
    <row r="3064" spans="1:16" x14ac:dyDescent="0.25">
      <c r="A3064" t="s">
        <v>4126</v>
      </c>
      <c r="B3064" t="s">
        <v>19</v>
      </c>
      <c r="C3064">
        <v>0</v>
      </c>
      <c r="D3064" t="s">
        <v>14</v>
      </c>
      <c r="E3064">
        <f>IF(D3064="Yes",1,0)</f>
        <v>0</v>
      </c>
      <c r="F3064" t="s">
        <v>14</v>
      </c>
      <c r="G3064">
        <f>IF(Table1[[#This Row],[Dependents]]="Yes",1,0)</f>
        <v>0</v>
      </c>
      <c r="H3064">
        <v>22</v>
      </c>
      <c r="I3064" t="s">
        <v>13</v>
      </c>
      <c r="J3064" t="s">
        <v>14</v>
      </c>
      <c r="K3064" t="s">
        <v>20</v>
      </c>
      <c r="L3064" t="s">
        <v>14</v>
      </c>
      <c r="M3064" t="s">
        <v>27</v>
      </c>
      <c r="N3064">
        <v>20.3</v>
      </c>
      <c r="O3064">
        <v>475.1</v>
      </c>
      <c r="P3064" t="s">
        <v>14</v>
      </c>
    </row>
    <row r="3065" spans="1:16" x14ac:dyDescent="0.25">
      <c r="A3065" t="s">
        <v>4129</v>
      </c>
      <c r="B3065" t="s">
        <v>19</v>
      </c>
      <c r="C3065">
        <v>0</v>
      </c>
      <c r="D3065" t="s">
        <v>13</v>
      </c>
      <c r="E3065">
        <f>IF(D3065="Yes",1,0)</f>
        <v>1</v>
      </c>
      <c r="F3065" t="s">
        <v>14</v>
      </c>
      <c r="G3065">
        <f>IF(Table1[[#This Row],[Dependents]]="Yes",1,0)</f>
        <v>0</v>
      </c>
      <c r="H3065">
        <v>44</v>
      </c>
      <c r="I3065" t="s">
        <v>13</v>
      </c>
      <c r="J3065" t="s">
        <v>23</v>
      </c>
      <c r="K3065" t="s">
        <v>20</v>
      </c>
      <c r="L3065" t="s">
        <v>13</v>
      </c>
      <c r="M3065" t="s">
        <v>21</v>
      </c>
      <c r="N3065">
        <v>90.65</v>
      </c>
      <c r="O3065">
        <v>3974.15</v>
      </c>
      <c r="P3065" t="s">
        <v>14</v>
      </c>
    </row>
    <row r="3066" spans="1:16" x14ac:dyDescent="0.25">
      <c r="A3066" t="s">
        <v>3088</v>
      </c>
      <c r="B3066" t="s">
        <v>12</v>
      </c>
      <c r="C3066">
        <v>0</v>
      </c>
      <c r="D3066" t="s">
        <v>13</v>
      </c>
      <c r="E3066">
        <f>IF(D3066="Yes",1,0)</f>
        <v>1</v>
      </c>
      <c r="F3066" t="s">
        <v>14</v>
      </c>
      <c r="G3066">
        <f>IF(Table1[[#This Row],[Dependents]]="Yes",1,0)</f>
        <v>0</v>
      </c>
      <c r="H3066">
        <v>49</v>
      </c>
      <c r="I3066" t="s">
        <v>13</v>
      </c>
      <c r="J3066" t="s">
        <v>23</v>
      </c>
      <c r="K3066" t="s">
        <v>16</v>
      </c>
      <c r="L3066" t="s">
        <v>14</v>
      </c>
      <c r="M3066" t="s">
        <v>17</v>
      </c>
      <c r="N3066">
        <v>99.4</v>
      </c>
      <c r="O3066">
        <v>5025</v>
      </c>
      <c r="P3066" t="s">
        <v>14</v>
      </c>
    </row>
    <row r="3067" spans="1:16" x14ac:dyDescent="0.25">
      <c r="A3067" t="s">
        <v>4132</v>
      </c>
      <c r="B3067" t="s">
        <v>19</v>
      </c>
      <c r="C3067">
        <v>0</v>
      </c>
      <c r="D3067" t="s">
        <v>13</v>
      </c>
      <c r="E3067">
        <f>IF(D3067="Yes",1,0)</f>
        <v>1</v>
      </c>
      <c r="F3067" t="s">
        <v>13</v>
      </c>
      <c r="G3067">
        <f>IF(Table1[[#This Row],[Dependents]]="Yes",1,0)</f>
        <v>1</v>
      </c>
      <c r="H3067">
        <v>69</v>
      </c>
      <c r="I3067" t="s">
        <v>13</v>
      </c>
      <c r="J3067" t="s">
        <v>15</v>
      </c>
      <c r="K3067" t="s">
        <v>30</v>
      </c>
      <c r="L3067" t="s">
        <v>13</v>
      </c>
      <c r="M3067" t="s">
        <v>21</v>
      </c>
      <c r="N3067">
        <v>81.95</v>
      </c>
      <c r="O3067">
        <v>5601.4</v>
      </c>
      <c r="P3067" t="s">
        <v>14</v>
      </c>
    </row>
    <row r="3068" spans="1:16" x14ac:dyDescent="0.25">
      <c r="A3068" t="s">
        <v>3090</v>
      </c>
      <c r="B3068" t="s">
        <v>12</v>
      </c>
      <c r="C3068">
        <v>0</v>
      </c>
      <c r="D3068" t="s">
        <v>13</v>
      </c>
      <c r="E3068">
        <f>IF(D3068="Yes",1,0)</f>
        <v>1</v>
      </c>
      <c r="F3068" t="s">
        <v>14</v>
      </c>
      <c r="G3068">
        <f>IF(Table1[[#This Row],[Dependents]]="Yes",1,0)</f>
        <v>0</v>
      </c>
      <c r="H3068">
        <v>72</v>
      </c>
      <c r="I3068" t="s">
        <v>13</v>
      </c>
      <c r="J3068" t="s">
        <v>23</v>
      </c>
      <c r="K3068" t="s">
        <v>30</v>
      </c>
      <c r="L3068" t="s">
        <v>13</v>
      </c>
      <c r="M3068" t="s">
        <v>25</v>
      </c>
      <c r="N3068">
        <v>115.55</v>
      </c>
      <c r="O3068">
        <v>8312.4</v>
      </c>
      <c r="P3068" t="s">
        <v>14</v>
      </c>
    </row>
    <row r="3069" spans="1:16" x14ac:dyDescent="0.25">
      <c r="A3069" t="s">
        <v>4133</v>
      </c>
      <c r="B3069" t="s">
        <v>19</v>
      </c>
      <c r="C3069">
        <v>0</v>
      </c>
      <c r="D3069" t="s">
        <v>14</v>
      </c>
      <c r="E3069">
        <f>IF(D3069="Yes",1,0)</f>
        <v>0</v>
      </c>
      <c r="F3069" t="s">
        <v>14</v>
      </c>
      <c r="G3069">
        <f>IF(Table1[[#This Row],[Dependents]]="Yes",1,0)</f>
        <v>0</v>
      </c>
      <c r="H3069">
        <v>5</v>
      </c>
      <c r="I3069" t="s">
        <v>13</v>
      </c>
      <c r="J3069" t="s">
        <v>15</v>
      </c>
      <c r="K3069" t="s">
        <v>16</v>
      </c>
      <c r="L3069" t="s">
        <v>13</v>
      </c>
      <c r="M3069" t="s">
        <v>21</v>
      </c>
      <c r="N3069">
        <v>65.599999999999994</v>
      </c>
      <c r="O3069">
        <v>339.9</v>
      </c>
      <c r="P3069" t="s">
        <v>14</v>
      </c>
    </row>
    <row r="3070" spans="1:16" x14ac:dyDescent="0.25">
      <c r="A3070" t="s">
        <v>4134</v>
      </c>
      <c r="B3070" t="s">
        <v>19</v>
      </c>
      <c r="C3070">
        <v>0</v>
      </c>
      <c r="D3070" t="s">
        <v>13</v>
      </c>
      <c r="E3070">
        <f>IF(D3070="Yes",1,0)</f>
        <v>1</v>
      </c>
      <c r="F3070" t="s">
        <v>13</v>
      </c>
      <c r="G3070">
        <f>IF(Table1[[#This Row],[Dependents]]="Yes",1,0)</f>
        <v>1</v>
      </c>
      <c r="H3070">
        <v>58</v>
      </c>
      <c r="I3070" t="s">
        <v>13</v>
      </c>
      <c r="J3070" t="s">
        <v>23</v>
      </c>
      <c r="K3070" t="s">
        <v>30</v>
      </c>
      <c r="L3070" t="s">
        <v>14</v>
      </c>
      <c r="M3070" t="s">
        <v>21</v>
      </c>
      <c r="N3070">
        <v>82.5</v>
      </c>
      <c r="O3070">
        <v>4828.05</v>
      </c>
      <c r="P3070" t="s">
        <v>14</v>
      </c>
    </row>
    <row r="3071" spans="1:16" x14ac:dyDescent="0.25">
      <c r="A3071" t="s">
        <v>4137</v>
      </c>
      <c r="B3071" t="s">
        <v>19</v>
      </c>
      <c r="C3071">
        <v>0</v>
      </c>
      <c r="D3071" t="s">
        <v>13</v>
      </c>
      <c r="E3071">
        <f>IF(D3071="Yes",1,0)</f>
        <v>1</v>
      </c>
      <c r="F3071" t="s">
        <v>13</v>
      </c>
      <c r="G3071">
        <f>IF(Table1[[#This Row],[Dependents]]="Yes",1,0)</f>
        <v>1</v>
      </c>
      <c r="H3071">
        <v>53</v>
      </c>
      <c r="I3071" t="s">
        <v>13</v>
      </c>
      <c r="J3071" t="s">
        <v>14</v>
      </c>
      <c r="K3071" t="s">
        <v>20</v>
      </c>
      <c r="L3071" t="s">
        <v>14</v>
      </c>
      <c r="M3071" t="s">
        <v>25</v>
      </c>
      <c r="N3071">
        <v>20.2</v>
      </c>
      <c r="O3071">
        <v>1068.1500000000001</v>
      </c>
      <c r="P3071" t="s">
        <v>14</v>
      </c>
    </row>
    <row r="3072" spans="1:16" x14ac:dyDescent="0.25">
      <c r="A3072" t="s">
        <v>4141</v>
      </c>
      <c r="B3072" t="s">
        <v>19</v>
      </c>
      <c r="C3072">
        <v>0</v>
      </c>
      <c r="D3072" t="s">
        <v>13</v>
      </c>
      <c r="E3072">
        <f>IF(D3072="Yes",1,0)</f>
        <v>1</v>
      </c>
      <c r="F3072" t="s">
        <v>13</v>
      </c>
      <c r="G3072">
        <f>IF(Table1[[#This Row],[Dependents]]="Yes",1,0)</f>
        <v>1</v>
      </c>
      <c r="H3072">
        <v>46</v>
      </c>
      <c r="I3072" t="s">
        <v>13</v>
      </c>
      <c r="J3072" t="s">
        <v>14</v>
      </c>
      <c r="K3072" t="s">
        <v>30</v>
      </c>
      <c r="L3072" t="s">
        <v>13</v>
      </c>
      <c r="M3072" t="s">
        <v>27</v>
      </c>
      <c r="N3072">
        <v>20.2</v>
      </c>
      <c r="O3072">
        <v>917.45</v>
      </c>
      <c r="P3072" t="s">
        <v>14</v>
      </c>
    </row>
    <row r="3073" spans="1:16" x14ac:dyDescent="0.25">
      <c r="A3073" t="s">
        <v>3095</v>
      </c>
      <c r="B3073" t="s">
        <v>12</v>
      </c>
      <c r="C3073">
        <v>0</v>
      </c>
      <c r="D3073" t="s">
        <v>13</v>
      </c>
      <c r="E3073">
        <f>IF(D3073="Yes",1,0)</f>
        <v>1</v>
      </c>
      <c r="F3073" t="s">
        <v>13</v>
      </c>
      <c r="G3073">
        <f>IF(Table1[[#This Row],[Dependents]]="Yes",1,0)</f>
        <v>1</v>
      </c>
      <c r="H3073">
        <v>28</v>
      </c>
      <c r="I3073" t="s">
        <v>13</v>
      </c>
      <c r="J3073" t="s">
        <v>14</v>
      </c>
      <c r="K3073" t="s">
        <v>20</v>
      </c>
      <c r="L3073" t="s">
        <v>14</v>
      </c>
      <c r="M3073" t="s">
        <v>27</v>
      </c>
      <c r="N3073">
        <v>19.899999999999999</v>
      </c>
      <c r="O3073">
        <v>543</v>
      </c>
      <c r="P3073" t="s">
        <v>14</v>
      </c>
    </row>
    <row r="3074" spans="1:16" x14ac:dyDescent="0.25">
      <c r="A3074" t="s">
        <v>4147</v>
      </c>
      <c r="B3074" t="s">
        <v>19</v>
      </c>
      <c r="C3074">
        <v>0</v>
      </c>
      <c r="D3074" t="s">
        <v>13</v>
      </c>
      <c r="E3074">
        <f>IF(D3074="Yes",1,0)</f>
        <v>1</v>
      </c>
      <c r="F3074" t="s">
        <v>14</v>
      </c>
      <c r="G3074">
        <f>IF(Table1[[#This Row],[Dependents]]="Yes",1,0)</f>
        <v>0</v>
      </c>
      <c r="H3074">
        <v>63</v>
      </c>
      <c r="I3074" t="s">
        <v>13</v>
      </c>
      <c r="J3074" t="s">
        <v>23</v>
      </c>
      <c r="K3074" t="s">
        <v>16</v>
      </c>
      <c r="L3074" t="s">
        <v>13</v>
      </c>
      <c r="M3074" t="s">
        <v>17</v>
      </c>
      <c r="N3074">
        <v>102.4</v>
      </c>
      <c r="O3074">
        <v>6444.05</v>
      </c>
      <c r="P3074" t="s">
        <v>14</v>
      </c>
    </row>
    <row r="3075" spans="1:16" x14ac:dyDescent="0.25">
      <c r="A3075" t="s">
        <v>3097</v>
      </c>
      <c r="B3075" t="s">
        <v>12</v>
      </c>
      <c r="C3075">
        <v>0</v>
      </c>
      <c r="D3075" t="s">
        <v>14</v>
      </c>
      <c r="E3075">
        <f>IF(D3075="Yes",1,0)</f>
        <v>0</v>
      </c>
      <c r="F3075" t="s">
        <v>14</v>
      </c>
      <c r="G3075">
        <f>IF(Table1[[#This Row],[Dependents]]="Yes",1,0)</f>
        <v>0</v>
      </c>
      <c r="H3075">
        <v>2</v>
      </c>
      <c r="I3075" t="s">
        <v>13</v>
      </c>
      <c r="J3075" t="s">
        <v>15</v>
      </c>
      <c r="K3075" t="s">
        <v>16</v>
      </c>
      <c r="L3075" t="s">
        <v>13</v>
      </c>
      <c r="M3075" t="s">
        <v>27</v>
      </c>
      <c r="N3075">
        <v>49.6</v>
      </c>
      <c r="O3075">
        <v>114.7</v>
      </c>
      <c r="P3075" t="s">
        <v>13</v>
      </c>
    </row>
    <row r="3076" spans="1:16" x14ac:dyDescent="0.25">
      <c r="A3076" t="s">
        <v>3098</v>
      </c>
      <c r="B3076" t="s">
        <v>12</v>
      </c>
      <c r="C3076">
        <v>0</v>
      </c>
      <c r="D3076" t="s">
        <v>14</v>
      </c>
      <c r="E3076">
        <f>IF(D3076="Yes",1,0)</f>
        <v>0</v>
      </c>
      <c r="F3076" t="s">
        <v>14</v>
      </c>
      <c r="G3076">
        <f>IF(Table1[[#This Row],[Dependents]]="Yes",1,0)</f>
        <v>0</v>
      </c>
      <c r="H3076">
        <v>6</v>
      </c>
      <c r="I3076" t="s">
        <v>13</v>
      </c>
      <c r="J3076" t="s">
        <v>14</v>
      </c>
      <c r="K3076" t="s">
        <v>16</v>
      </c>
      <c r="L3076" t="s">
        <v>13</v>
      </c>
      <c r="M3076" t="s">
        <v>27</v>
      </c>
      <c r="N3076">
        <v>20.95</v>
      </c>
      <c r="O3076">
        <v>109.5</v>
      </c>
      <c r="P3076" t="s">
        <v>14</v>
      </c>
    </row>
    <row r="3077" spans="1:16" x14ac:dyDescent="0.25">
      <c r="A3077" t="s">
        <v>3099</v>
      </c>
      <c r="B3077" t="s">
        <v>12</v>
      </c>
      <c r="C3077">
        <v>0</v>
      </c>
      <c r="D3077" t="s">
        <v>13</v>
      </c>
      <c r="E3077">
        <f>IF(D3077="Yes",1,0)</f>
        <v>1</v>
      </c>
      <c r="F3077" t="s">
        <v>14</v>
      </c>
      <c r="G3077">
        <f>IF(Table1[[#This Row],[Dependents]]="Yes",1,0)</f>
        <v>0</v>
      </c>
      <c r="H3077">
        <v>48</v>
      </c>
      <c r="I3077" t="s">
        <v>13</v>
      </c>
      <c r="J3077" t="s">
        <v>23</v>
      </c>
      <c r="K3077" t="s">
        <v>20</v>
      </c>
      <c r="L3077" t="s">
        <v>13</v>
      </c>
      <c r="M3077" t="s">
        <v>17</v>
      </c>
      <c r="N3077">
        <v>97.05</v>
      </c>
      <c r="O3077">
        <v>4692.95</v>
      </c>
      <c r="P3077" t="s">
        <v>14</v>
      </c>
    </row>
    <row r="3078" spans="1:16" x14ac:dyDescent="0.25">
      <c r="A3078" t="s">
        <v>4149</v>
      </c>
      <c r="B3078" t="s">
        <v>19</v>
      </c>
      <c r="C3078">
        <v>0</v>
      </c>
      <c r="D3078" t="s">
        <v>14</v>
      </c>
      <c r="E3078">
        <f>IF(D3078="Yes",1,0)</f>
        <v>0</v>
      </c>
      <c r="F3078" t="s">
        <v>14</v>
      </c>
      <c r="G3078">
        <f>IF(Table1[[#This Row],[Dependents]]="Yes",1,0)</f>
        <v>0</v>
      </c>
      <c r="H3078">
        <v>14</v>
      </c>
      <c r="I3078" t="s">
        <v>13</v>
      </c>
      <c r="J3078" t="s">
        <v>15</v>
      </c>
      <c r="K3078" t="s">
        <v>16</v>
      </c>
      <c r="L3078" t="s">
        <v>13</v>
      </c>
      <c r="M3078" t="s">
        <v>25</v>
      </c>
      <c r="N3078">
        <v>55.5</v>
      </c>
      <c r="O3078">
        <v>767.55</v>
      </c>
      <c r="P3078" t="s">
        <v>14</v>
      </c>
    </row>
    <row r="3079" spans="1:16" x14ac:dyDescent="0.25">
      <c r="A3079" t="s">
        <v>4150</v>
      </c>
      <c r="B3079" t="s">
        <v>19</v>
      </c>
      <c r="C3079">
        <v>1</v>
      </c>
      <c r="D3079" t="s">
        <v>13</v>
      </c>
      <c r="E3079">
        <f>IF(D3079="Yes",1,0)</f>
        <v>1</v>
      </c>
      <c r="F3079" t="s">
        <v>14</v>
      </c>
      <c r="G3079">
        <f>IF(Table1[[#This Row],[Dependents]]="Yes",1,0)</f>
        <v>0</v>
      </c>
      <c r="H3079">
        <v>72</v>
      </c>
      <c r="I3079" t="s">
        <v>13</v>
      </c>
      <c r="J3079" t="s">
        <v>23</v>
      </c>
      <c r="K3079" t="s">
        <v>30</v>
      </c>
      <c r="L3079" t="s">
        <v>13</v>
      </c>
      <c r="M3079" t="s">
        <v>21</v>
      </c>
      <c r="N3079">
        <v>109.75</v>
      </c>
      <c r="O3079">
        <v>7932.5</v>
      </c>
      <c r="P3079" t="s">
        <v>14</v>
      </c>
    </row>
    <row r="3080" spans="1:16" x14ac:dyDescent="0.25">
      <c r="A3080" t="s">
        <v>4151</v>
      </c>
      <c r="B3080" t="s">
        <v>19</v>
      </c>
      <c r="C3080">
        <v>0</v>
      </c>
      <c r="D3080" t="s">
        <v>14</v>
      </c>
      <c r="E3080">
        <f>IF(D3080="Yes",1,0)</f>
        <v>0</v>
      </c>
      <c r="F3080" t="s">
        <v>14</v>
      </c>
      <c r="G3080">
        <f>IF(Table1[[#This Row],[Dependents]]="Yes",1,0)</f>
        <v>0</v>
      </c>
      <c r="H3080">
        <v>39</v>
      </c>
      <c r="I3080" t="s">
        <v>13</v>
      </c>
      <c r="J3080" t="s">
        <v>23</v>
      </c>
      <c r="K3080" t="s">
        <v>16</v>
      </c>
      <c r="L3080" t="s">
        <v>13</v>
      </c>
      <c r="M3080" t="s">
        <v>17</v>
      </c>
      <c r="N3080">
        <v>106.4</v>
      </c>
      <c r="O3080">
        <v>4040.65</v>
      </c>
      <c r="P3080" t="s">
        <v>14</v>
      </c>
    </row>
    <row r="3081" spans="1:16" x14ac:dyDescent="0.25">
      <c r="A3081" t="s">
        <v>3103</v>
      </c>
      <c r="B3081" t="s">
        <v>12</v>
      </c>
      <c r="C3081">
        <v>0</v>
      </c>
      <c r="D3081" t="s">
        <v>13</v>
      </c>
      <c r="E3081">
        <f>IF(D3081="Yes",1,0)</f>
        <v>1</v>
      </c>
      <c r="F3081" t="s">
        <v>13</v>
      </c>
      <c r="G3081">
        <f>IF(Table1[[#This Row],[Dependents]]="Yes",1,0)</f>
        <v>1</v>
      </c>
      <c r="H3081">
        <v>52</v>
      </c>
      <c r="I3081" t="s">
        <v>13</v>
      </c>
      <c r="J3081" t="s">
        <v>23</v>
      </c>
      <c r="K3081" t="s">
        <v>20</v>
      </c>
      <c r="L3081" t="s">
        <v>14</v>
      </c>
      <c r="M3081" t="s">
        <v>21</v>
      </c>
      <c r="N3081">
        <v>101.25</v>
      </c>
      <c r="O3081">
        <v>5301.1</v>
      </c>
      <c r="P3081" t="s">
        <v>14</v>
      </c>
    </row>
    <row r="3082" spans="1:16" x14ac:dyDescent="0.25">
      <c r="A3082" t="s">
        <v>3104</v>
      </c>
      <c r="B3082" t="s">
        <v>12</v>
      </c>
      <c r="C3082">
        <v>1</v>
      </c>
      <c r="D3082" t="s">
        <v>13</v>
      </c>
      <c r="E3082">
        <f>IF(D3082="Yes",1,0)</f>
        <v>1</v>
      </c>
      <c r="F3082" t="s">
        <v>14</v>
      </c>
      <c r="G3082">
        <f>IF(Table1[[#This Row],[Dependents]]="Yes",1,0)</f>
        <v>0</v>
      </c>
      <c r="H3082">
        <v>66</v>
      </c>
      <c r="I3082" t="s">
        <v>13</v>
      </c>
      <c r="J3082" t="s">
        <v>23</v>
      </c>
      <c r="K3082" t="s">
        <v>20</v>
      </c>
      <c r="L3082" t="s">
        <v>13</v>
      </c>
      <c r="M3082" t="s">
        <v>25</v>
      </c>
      <c r="N3082">
        <v>105.95</v>
      </c>
      <c r="O3082">
        <v>6975.25</v>
      </c>
      <c r="P3082" t="s">
        <v>13</v>
      </c>
    </row>
    <row r="3083" spans="1:16" x14ac:dyDescent="0.25">
      <c r="A3083" t="s">
        <v>4156</v>
      </c>
      <c r="B3083" t="s">
        <v>19</v>
      </c>
      <c r="C3083">
        <v>1</v>
      </c>
      <c r="D3083" t="s">
        <v>13</v>
      </c>
      <c r="E3083">
        <f>IF(D3083="Yes",1,0)</f>
        <v>1</v>
      </c>
      <c r="F3083" t="s">
        <v>14</v>
      </c>
      <c r="G3083">
        <f>IF(Table1[[#This Row],[Dependents]]="Yes",1,0)</f>
        <v>0</v>
      </c>
      <c r="H3083">
        <v>34</v>
      </c>
      <c r="I3083" t="s">
        <v>13</v>
      </c>
      <c r="J3083" t="s">
        <v>23</v>
      </c>
      <c r="K3083" t="s">
        <v>16</v>
      </c>
      <c r="L3083" t="s">
        <v>13</v>
      </c>
      <c r="M3083" t="s">
        <v>17</v>
      </c>
      <c r="N3083">
        <v>75.55</v>
      </c>
      <c r="O3083">
        <v>2425.4</v>
      </c>
      <c r="P3083" t="s">
        <v>14</v>
      </c>
    </row>
    <row r="3084" spans="1:16" x14ac:dyDescent="0.25">
      <c r="A3084" t="s">
        <v>3106</v>
      </c>
      <c r="B3084" t="s">
        <v>12</v>
      </c>
      <c r="C3084">
        <v>0</v>
      </c>
      <c r="D3084" t="s">
        <v>13</v>
      </c>
      <c r="E3084">
        <f>IF(D3084="Yes",1,0)</f>
        <v>1</v>
      </c>
      <c r="F3084" t="s">
        <v>13</v>
      </c>
      <c r="G3084">
        <f>IF(Table1[[#This Row],[Dependents]]="Yes",1,0)</f>
        <v>1</v>
      </c>
      <c r="H3084">
        <v>1</v>
      </c>
      <c r="I3084" t="s">
        <v>14</v>
      </c>
      <c r="J3084" t="s">
        <v>15</v>
      </c>
      <c r="K3084" t="s">
        <v>16</v>
      </c>
      <c r="L3084" t="s">
        <v>14</v>
      </c>
      <c r="M3084" t="s">
        <v>17</v>
      </c>
      <c r="N3084">
        <v>40.1</v>
      </c>
      <c r="O3084">
        <v>40.1</v>
      </c>
      <c r="P3084" t="s">
        <v>13</v>
      </c>
    </row>
    <row r="3085" spans="1:16" x14ac:dyDescent="0.25">
      <c r="A3085" t="s">
        <v>3107</v>
      </c>
      <c r="B3085" t="s">
        <v>12</v>
      </c>
      <c r="C3085">
        <v>0</v>
      </c>
      <c r="D3085" t="s">
        <v>13</v>
      </c>
      <c r="E3085">
        <f>IF(D3085="Yes",1,0)</f>
        <v>1</v>
      </c>
      <c r="F3085" t="s">
        <v>13</v>
      </c>
      <c r="G3085">
        <f>IF(Table1[[#This Row],[Dependents]]="Yes",1,0)</f>
        <v>1</v>
      </c>
      <c r="H3085">
        <v>64</v>
      </c>
      <c r="I3085" t="s">
        <v>13</v>
      </c>
      <c r="J3085" t="s">
        <v>23</v>
      </c>
      <c r="K3085" t="s">
        <v>30</v>
      </c>
      <c r="L3085" t="s">
        <v>14</v>
      </c>
      <c r="M3085" t="s">
        <v>21</v>
      </c>
      <c r="N3085">
        <v>110.3</v>
      </c>
      <c r="O3085">
        <v>6997.3</v>
      </c>
      <c r="P3085" t="s">
        <v>14</v>
      </c>
    </row>
    <row r="3086" spans="1:16" x14ac:dyDescent="0.25">
      <c r="A3086" t="s">
        <v>3108</v>
      </c>
      <c r="B3086" t="s">
        <v>12</v>
      </c>
      <c r="C3086">
        <v>1</v>
      </c>
      <c r="D3086" t="s">
        <v>14</v>
      </c>
      <c r="E3086">
        <f>IF(D3086="Yes",1,0)</f>
        <v>0</v>
      </c>
      <c r="F3086" t="s">
        <v>14</v>
      </c>
      <c r="G3086">
        <f>IF(Table1[[#This Row],[Dependents]]="Yes",1,0)</f>
        <v>0</v>
      </c>
      <c r="H3086">
        <v>31</v>
      </c>
      <c r="I3086" t="s">
        <v>13</v>
      </c>
      <c r="J3086" t="s">
        <v>23</v>
      </c>
      <c r="K3086" t="s">
        <v>16</v>
      </c>
      <c r="L3086" t="s">
        <v>13</v>
      </c>
      <c r="M3086" t="s">
        <v>17</v>
      </c>
      <c r="N3086">
        <v>73.900000000000006</v>
      </c>
      <c r="O3086">
        <v>2217.15</v>
      </c>
      <c r="P3086" t="s">
        <v>13</v>
      </c>
    </row>
    <row r="3087" spans="1:16" x14ac:dyDescent="0.25">
      <c r="A3087" t="s">
        <v>3109</v>
      </c>
      <c r="B3087" t="s">
        <v>12</v>
      </c>
      <c r="C3087">
        <v>0</v>
      </c>
      <c r="D3087" t="s">
        <v>14</v>
      </c>
      <c r="E3087">
        <f>IF(D3087="Yes",1,0)</f>
        <v>0</v>
      </c>
      <c r="F3087" t="s">
        <v>14</v>
      </c>
      <c r="G3087">
        <f>IF(Table1[[#This Row],[Dependents]]="Yes",1,0)</f>
        <v>0</v>
      </c>
      <c r="H3087">
        <v>14</v>
      </c>
      <c r="I3087" t="s">
        <v>13</v>
      </c>
      <c r="J3087" t="s">
        <v>23</v>
      </c>
      <c r="K3087" t="s">
        <v>16</v>
      </c>
      <c r="L3087" t="s">
        <v>13</v>
      </c>
      <c r="M3087" t="s">
        <v>27</v>
      </c>
      <c r="N3087">
        <v>89.8</v>
      </c>
      <c r="O3087">
        <v>1129.0999999999999</v>
      </c>
      <c r="P3087" t="s">
        <v>13</v>
      </c>
    </row>
    <row r="3088" spans="1:16" x14ac:dyDescent="0.25">
      <c r="A3088" t="s">
        <v>3110</v>
      </c>
      <c r="B3088" t="s">
        <v>12</v>
      </c>
      <c r="C3088">
        <v>0</v>
      </c>
      <c r="D3088" t="s">
        <v>14</v>
      </c>
      <c r="E3088">
        <f>IF(D3088="Yes",1,0)</f>
        <v>0</v>
      </c>
      <c r="F3088" t="s">
        <v>14</v>
      </c>
      <c r="G3088">
        <f>IF(Table1[[#This Row],[Dependents]]="Yes",1,0)</f>
        <v>0</v>
      </c>
      <c r="H3088">
        <v>12</v>
      </c>
      <c r="I3088" t="s">
        <v>13</v>
      </c>
      <c r="J3088" t="s">
        <v>23</v>
      </c>
      <c r="K3088" t="s">
        <v>20</v>
      </c>
      <c r="L3088" t="s">
        <v>13</v>
      </c>
      <c r="M3088" t="s">
        <v>25</v>
      </c>
      <c r="N3088">
        <v>85.15</v>
      </c>
      <c r="O3088">
        <v>979.05</v>
      </c>
      <c r="P3088" t="s">
        <v>14</v>
      </c>
    </row>
    <row r="3089" spans="1:16" x14ac:dyDescent="0.25">
      <c r="A3089" t="s">
        <v>3111</v>
      </c>
      <c r="B3089" t="s">
        <v>12</v>
      </c>
      <c r="C3089">
        <v>0</v>
      </c>
      <c r="D3089" t="s">
        <v>13</v>
      </c>
      <c r="E3089">
        <f>IF(D3089="Yes",1,0)</f>
        <v>1</v>
      </c>
      <c r="F3089" t="s">
        <v>13</v>
      </c>
      <c r="G3089">
        <f>IF(Table1[[#This Row],[Dependents]]="Yes",1,0)</f>
        <v>1</v>
      </c>
      <c r="H3089">
        <v>35</v>
      </c>
      <c r="I3089" t="s">
        <v>13</v>
      </c>
      <c r="J3089" t="s">
        <v>15</v>
      </c>
      <c r="K3089" t="s">
        <v>16</v>
      </c>
      <c r="L3089" t="s">
        <v>14</v>
      </c>
      <c r="M3089" t="s">
        <v>17</v>
      </c>
      <c r="N3089">
        <v>72.25</v>
      </c>
      <c r="O3089">
        <v>2568.5500000000002</v>
      </c>
      <c r="P3089" t="s">
        <v>13</v>
      </c>
    </row>
    <row r="3090" spans="1:16" x14ac:dyDescent="0.25">
      <c r="A3090" t="s">
        <v>3112</v>
      </c>
      <c r="B3090" t="s">
        <v>12</v>
      </c>
      <c r="C3090">
        <v>0</v>
      </c>
      <c r="D3090" t="s">
        <v>14</v>
      </c>
      <c r="E3090">
        <f>IF(D3090="Yes",1,0)</f>
        <v>0</v>
      </c>
      <c r="F3090" t="s">
        <v>14</v>
      </c>
      <c r="G3090">
        <f>IF(Table1[[#This Row],[Dependents]]="Yes",1,0)</f>
        <v>0</v>
      </c>
      <c r="H3090">
        <v>45</v>
      </c>
      <c r="I3090" t="s">
        <v>13</v>
      </c>
      <c r="J3090" t="s">
        <v>15</v>
      </c>
      <c r="K3090" t="s">
        <v>30</v>
      </c>
      <c r="L3090" t="s">
        <v>14</v>
      </c>
      <c r="M3090" t="s">
        <v>27</v>
      </c>
      <c r="N3090">
        <v>73.55</v>
      </c>
      <c r="O3090">
        <v>3349.1</v>
      </c>
      <c r="P3090" t="s">
        <v>14</v>
      </c>
    </row>
    <row r="3091" spans="1:16" x14ac:dyDescent="0.25">
      <c r="A3091" t="s">
        <v>4159</v>
      </c>
      <c r="B3091" t="s">
        <v>19</v>
      </c>
      <c r="C3091">
        <v>1</v>
      </c>
      <c r="D3091" t="s">
        <v>13</v>
      </c>
      <c r="E3091">
        <f>IF(D3091="Yes",1,0)</f>
        <v>1</v>
      </c>
      <c r="F3091" t="s">
        <v>14</v>
      </c>
      <c r="G3091">
        <f>IF(Table1[[#This Row],[Dependents]]="Yes",1,0)</f>
        <v>0</v>
      </c>
      <c r="H3091">
        <v>19</v>
      </c>
      <c r="I3091" t="s">
        <v>13</v>
      </c>
      <c r="J3091" t="s">
        <v>15</v>
      </c>
      <c r="K3091" t="s">
        <v>16</v>
      </c>
      <c r="L3091" t="s">
        <v>14</v>
      </c>
      <c r="M3091" t="s">
        <v>21</v>
      </c>
      <c r="N3091">
        <v>66.400000000000006</v>
      </c>
      <c r="O3091">
        <v>1286.05</v>
      </c>
      <c r="P3091" t="s">
        <v>14</v>
      </c>
    </row>
    <row r="3092" spans="1:16" x14ac:dyDescent="0.25">
      <c r="A3092" t="s">
        <v>3114</v>
      </c>
      <c r="B3092" t="s">
        <v>12</v>
      </c>
      <c r="C3092">
        <v>0</v>
      </c>
      <c r="D3092" t="s">
        <v>14</v>
      </c>
      <c r="E3092">
        <f>IF(D3092="Yes",1,0)</f>
        <v>0</v>
      </c>
      <c r="F3092" t="s">
        <v>14</v>
      </c>
      <c r="G3092">
        <f>IF(Table1[[#This Row],[Dependents]]="Yes",1,0)</f>
        <v>0</v>
      </c>
      <c r="H3092">
        <v>24</v>
      </c>
      <c r="I3092" t="s">
        <v>13</v>
      </c>
      <c r="J3092" t="s">
        <v>14</v>
      </c>
      <c r="K3092" t="s">
        <v>20</v>
      </c>
      <c r="L3092" t="s">
        <v>14</v>
      </c>
      <c r="M3092" t="s">
        <v>21</v>
      </c>
      <c r="N3092">
        <v>24.6</v>
      </c>
      <c r="O3092">
        <v>605.25</v>
      </c>
      <c r="P3092" t="s">
        <v>14</v>
      </c>
    </row>
    <row r="3093" spans="1:16" x14ac:dyDescent="0.25">
      <c r="A3093" t="s">
        <v>4161</v>
      </c>
      <c r="B3093" t="s">
        <v>19</v>
      </c>
      <c r="C3093">
        <v>0</v>
      </c>
      <c r="D3093" t="s">
        <v>14</v>
      </c>
      <c r="E3093">
        <f>IF(D3093="Yes",1,0)</f>
        <v>0</v>
      </c>
      <c r="F3093" t="s">
        <v>14</v>
      </c>
      <c r="G3093">
        <f>IF(Table1[[#This Row],[Dependents]]="Yes",1,0)</f>
        <v>0</v>
      </c>
      <c r="H3093">
        <v>57</v>
      </c>
      <c r="I3093" t="s">
        <v>13</v>
      </c>
      <c r="J3093" t="s">
        <v>14</v>
      </c>
      <c r="K3093" t="s">
        <v>30</v>
      </c>
      <c r="L3093" t="s">
        <v>14</v>
      </c>
      <c r="M3093" t="s">
        <v>25</v>
      </c>
      <c r="N3093">
        <v>18.8</v>
      </c>
      <c r="O3093">
        <v>1094.3499999999999</v>
      </c>
      <c r="P3093" t="s">
        <v>14</v>
      </c>
    </row>
    <row r="3094" spans="1:16" x14ac:dyDescent="0.25">
      <c r="A3094" t="s">
        <v>4162</v>
      </c>
      <c r="B3094" t="s">
        <v>19</v>
      </c>
      <c r="C3094">
        <v>0</v>
      </c>
      <c r="D3094" t="s">
        <v>13</v>
      </c>
      <c r="E3094">
        <f>IF(D3094="Yes",1,0)</f>
        <v>1</v>
      </c>
      <c r="F3094" t="s">
        <v>14</v>
      </c>
      <c r="G3094">
        <f>IF(Table1[[#This Row],[Dependents]]="Yes",1,0)</f>
        <v>0</v>
      </c>
      <c r="H3094">
        <v>72</v>
      </c>
      <c r="I3094" t="s">
        <v>13</v>
      </c>
      <c r="J3094" t="s">
        <v>23</v>
      </c>
      <c r="K3094" t="s">
        <v>30</v>
      </c>
      <c r="L3094" t="s">
        <v>13</v>
      </c>
      <c r="M3094" t="s">
        <v>17</v>
      </c>
      <c r="N3094">
        <v>108.4</v>
      </c>
      <c r="O3094">
        <v>7719.5</v>
      </c>
      <c r="P3094" t="s">
        <v>14</v>
      </c>
    </row>
    <row r="3095" spans="1:16" x14ac:dyDescent="0.25">
      <c r="A3095" t="s">
        <v>3117</v>
      </c>
      <c r="B3095" t="s">
        <v>12</v>
      </c>
      <c r="C3095">
        <v>0</v>
      </c>
      <c r="D3095" t="s">
        <v>13</v>
      </c>
      <c r="E3095">
        <f>IF(D3095="Yes",1,0)</f>
        <v>1</v>
      </c>
      <c r="F3095" t="s">
        <v>14</v>
      </c>
      <c r="G3095">
        <f>IF(Table1[[#This Row],[Dependents]]="Yes",1,0)</f>
        <v>0</v>
      </c>
      <c r="H3095">
        <v>45</v>
      </c>
      <c r="I3095" t="s">
        <v>13</v>
      </c>
      <c r="J3095" t="s">
        <v>14</v>
      </c>
      <c r="K3095" t="s">
        <v>30</v>
      </c>
      <c r="L3095" t="s">
        <v>14</v>
      </c>
      <c r="M3095" t="s">
        <v>27</v>
      </c>
      <c r="N3095">
        <v>25.5</v>
      </c>
      <c r="O3095">
        <v>1121.05</v>
      </c>
      <c r="P3095" t="s">
        <v>14</v>
      </c>
    </row>
    <row r="3096" spans="1:16" x14ac:dyDescent="0.25">
      <c r="A3096" t="s">
        <v>3118</v>
      </c>
      <c r="B3096" t="s">
        <v>12</v>
      </c>
      <c r="C3096">
        <v>0</v>
      </c>
      <c r="D3096" t="s">
        <v>13</v>
      </c>
      <c r="E3096">
        <f>IF(D3096="Yes",1,0)</f>
        <v>1</v>
      </c>
      <c r="F3096" t="s">
        <v>14</v>
      </c>
      <c r="G3096">
        <f>IF(Table1[[#This Row],[Dependents]]="Yes",1,0)</f>
        <v>0</v>
      </c>
      <c r="H3096">
        <v>29</v>
      </c>
      <c r="I3096" t="s">
        <v>13</v>
      </c>
      <c r="J3096" t="s">
        <v>14</v>
      </c>
      <c r="K3096" t="s">
        <v>30</v>
      </c>
      <c r="L3096" t="s">
        <v>13</v>
      </c>
      <c r="M3096" t="s">
        <v>27</v>
      </c>
      <c r="N3096">
        <v>19.55</v>
      </c>
      <c r="O3096">
        <v>521.79999999999995</v>
      </c>
      <c r="P3096" t="s">
        <v>14</v>
      </c>
    </row>
    <row r="3097" spans="1:16" x14ac:dyDescent="0.25">
      <c r="A3097" t="s">
        <v>4164</v>
      </c>
      <c r="B3097" t="s">
        <v>19</v>
      </c>
      <c r="C3097">
        <v>0</v>
      </c>
      <c r="D3097" t="s">
        <v>13</v>
      </c>
      <c r="E3097">
        <f>IF(D3097="Yes",1,0)</f>
        <v>1</v>
      </c>
      <c r="F3097" t="s">
        <v>14</v>
      </c>
      <c r="G3097">
        <f>IF(Table1[[#This Row],[Dependents]]="Yes",1,0)</f>
        <v>0</v>
      </c>
      <c r="H3097">
        <v>61</v>
      </c>
      <c r="I3097" t="s">
        <v>13</v>
      </c>
      <c r="J3097" t="s">
        <v>15</v>
      </c>
      <c r="K3097" t="s">
        <v>30</v>
      </c>
      <c r="L3097" t="s">
        <v>14</v>
      </c>
      <c r="M3097" t="s">
        <v>21</v>
      </c>
      <c r="N3097">
        <v>80.900000000000006</v>
      </c>
      <c r="O3097">
        <v>4932.5</v>
      </c>
      <c r="P3097" t="s">
        <v>14</v>
      </c>
    </row>
    <row r="3098" spans="1:16" x14ac:dyDescent="0.25">
      <c r="A3098" t="s">
        <v>3120</v>
      </c>
      <c r="B3098" t="s">
        <v>12</v>
      </c>
      <c r="C3098">
        <v>1</v>
      </c>
      <c r="D3098" t="s">
        <v>14</v>
      </c>
      <c r="E3098">
        <f>IF(D3098="Yes",1,0)</f>
        <v>0</v>
      </c>
      <c r="F3098" t="s">
        <v>14</v>
      </c>
      <c r="G3098">
        <f>IF(Table1[[#This Row],[Dependents]]="Yes",1,0)</f>
        <v>0</v>
      </c>
      <c r="H3098">
        <v>37</v>
      </c>
      <c r="I3098" t="s">
        <v>13</v>
      </c>
      <c r="J3098" t="s">
        <v>23</v>
      </c>
      <c r="K3098" t="s">
        <v>16</v>
      </c>
      <c r="L3098" t="s">
        <v>13</v>
      </c>
      <c r="M3098" t="s">
        <v>17</v>
      </c>
      <c r="N3098">
        <v>96.55</v>
      </c>
      <c r="O3098">
        <v>3580.3</v>
      </c>
      <c r="P3098" t="s">
        <v>13</v>
      </c>
    </row>
    <row r="3099" spans="1:16" x14ac:dyDescent="0.25">
      <c r="A3099" t="s">
        <v>4165</v>
      </c>
      <c r="B3099" t="s">
        <v>19</v>
      </c>
      <c r="C3099">
        <v>0</v>
      </c>
      <c r="D3099" t="s">
        <v>13</v>
      </c>
      <c r="E3099">
        <f>IF(D3099="Yes",1,0)</f>
        <v>1</v>
      </c>
      <c r="F3099" t="s">
        <v>13</v>
      </c>
      <c r="G3099">
        <f>IF(Table1[[#This Row],[Dependents]]="Yes",1,0)</f>
        <v>1</v>
      </c>
      <c r="H3099">
        <v>48</v>
      </c>
      <c r="I3099" t="s">
        <v>13</v>
      </c>
      <c r="J3099" t="s">
        <v>23</v>
      </c>
      <c r="K3099" t="s">
        <v>30</v>
      </c>
      <c r="L3099" t="s">
        <v>14</v>
      </c>
      <c r="M3099" t="s">
        <v>25</v>
      </c>
      <c r="N3099">
        <v>111.8</v>
      </c>
      <c r="O3099">
        <v>5443.65</v>
      </c>
      <c r="P3099" t="s">
        <v>14</v>
      </c>
    </row>
    <row r="3100" spans="1:16" x14ac:dyDescent="0.25">
      <c r="A3100" t="s">
        <v>3122</v>
      </c>
      <c r="B3100" t="s">
        <v>12</v>
      </c>
      <c r="C3100">
        <v>0</v>
      </c>
      <c r="D3100" t="s">
        <v>14</v>
      </c>
      <c r="E3100">
        <f>IF(D3100="Yes",1,0)</f>
        <v>0</v>
      </c>
      <c r="F3100" t="s">
        <v>14</v>
      </c>
      <c r="G3100">
        <f>IF(Table1[[#This Row],[Dependents]]="Yes",1,0)</f>
        <v>0</v>
      </c>
      <c r="H3100">
        <v>7</v>
      </c>
      <c r="I3100" t="s">
        <v>14</v>
      </c>
      <c r="J3100" t="s">
        <v>15</v>
      </c>
      <c r="K3100" t="s">
        <v>16</v>
      </c>
      <c r="L3100" t="s">
        <v>13</v>
      </c>
      <c r="M3100" t="s">
        <v>25</v>
      </c>
      <c r="N3100">
        <v>40.1</v>
      </c>
      <c r="O3100">
        <v>293.3</v>
      </c>
      <c r="P3100" t="s">
        <v>13</v>
      </c>
    </row>
    <row r="3101" spans="1:16" x14ac:dyDescent="0.25">
      <c r="A3101" t="s">
        <v>4166</v>
      </c>
      <c r="B3101" t="s">
        <v>19</v>
      </c>
      <c r="C3101">
        <v>0</v>
      </c>
      <c r="D3101" t="s">
        <v>14</v>
      </c>
      <c r="E3101">
        <f>IF(D3101="Yes",1,0)</f>
        <v>0</v>
      </c>
      <c r="F3101" t="s">
        <v>14</v>
      </c>
      <c r="G3101">
        <f>IF(Table1[[#This Row],[Dependents]]="Yes",1,0)</f>
        <v>0</v>
      </c>
      <c r="H3101">
        <v>16</v>
      </c>
      <c r="I3101" t="s">
        <v>13</v>
      </c>
      <c r="J3101" t="s">
        <v>14</v>
      </c>
      <c r="K3101" t="s">
        <v>16</v>
      </c>
      <c r="L3101" t="s">
        <v>13</v>
      </c>
      <c r="M3101" t="s">
        <v>25</v>
      </c>
      <c r="N3101">
        <v>20.6</v>
      </c>
      <c r="O3101">
        <v>330.25</v>
      </c>
      <c r="P3101" t="s">
        <v>14</v>
      </c>
    </row>
    <row r="3102" spans="1:16" x14ac:dyDescent="0.25">
      <c r="A3102" t="s">
        <v>3124</v>
      </c>
      <c r="B3102" t="s">
        <v>12</v>
      </c>
      <c r="C3102">
        <v>0</v>
      </c>
      <c r="D3102" t="s">
        <v>14</v>
      </c>
      <c r="E3102">
        <f>IF(D3102="Yes",1,0)</f>
        <v>0</v>
      </c>
      <c r="F3102" t="s">
        <v>14</v>
      </c>
      <c r="G3102">
        <f>IF(Table1[[#This Row],[Dependents]]="Yes",1,0)</f>
        <v>0</v>
      </c>
      <c r="H3102">
        <v>23</v>
      </c>
      <c r="I3102" t="s">
        <v>13</v>
      </c>
      <c r="J3102" t="s">
        <v>23</v>
      </c>
      <c r="K3102" t="s">
        <v>16</v>
      </c>
      <c r="L3102" t="s">
        <v>13</v>
      </c>
      <c r="M3102" t="s">
        <v>27</v>
      </c>
      <c r="N3102">
        <v>79.099999999999994</v>
      </c>
      <c r="O3102">
        <v>1783.75</v>
      </c>
      <c r="P3102" t="s">
        <v>14</v>
      </c>
    </row>
    <row r="3103" spans="1:16" x14ac:dyDescent="0.25">
      <c r="A3103" t="s">
        <v>4170</v>
      </c>
      <c r="B3103" t="s">
        <v>19</v>
      </c>
      <c r="C3103">
        <v>0</v>
      </c>
      <c r="D3103" t="s">
        <v>14</v>
      </c>
      <c r="E3103">
        <f>IF(D3103="Yes",1,0)</f>
        <v>0</v>
      </c>
      <c r="F3103" t="s">
        <v>14</v>
      </c>
      <c r="G3103">
        <f>IF(Table1[[#This Row],[Dependents]]="Yes",1,0)</f>
        <v>0</v>
      </c>
      <c r="H3103">
        <v>65</v>
      </c>
      <c r="I3103" t="s">
        <v>13</v>
      </c>
      <c r="J3103" t="s">
        <v>23</v>
      </c>
      <c r="K3103" t="s">
        <v>30</v>
      </c>
      <c r="L3103" t="s">
        <v>14</v>
      </c>
      <c r="M3103" t="s">
        <v>25</v>
      </c>
      <c r="N3103">
        <v>105.1</v>
      </c>
      <c r="O3103">
        <v>6631.85</v>
      </c>
      <c r="P3103" t="s">
        <v>14</v>
      </c>
    </row>
    <row r="3104" spans="1:16" x14ac:dyDescent="0.25">
      <c r="A3104" t="s">
        <v>3126</v>
      </c>
      <c r="B3104" t="s">
        <v>12</v>
      </c>
      <c r="C3104">
        <v>0</v>
      </c>
      <c r="D3104" t="s">
        <v>14</v>
      </c>
      <c r="E3104">
        <f>IF(D3104="Yes",1,0)</f>
        <v>0</v>
      </c>
      <c r="F3104" t="s">
        <v>14</v>
      </c>
      <c r="G3104">
        <f>IF(Table1[[#This Row],[Dependents]]="Yes",1,0)</f>
        <v>0</v>
      </c>
      <c r="H3104">
        <v>1</v>
      </c>
      <c r="I3104" t="s">
        <v>13</v>
      </c>
      <c r="J3104" t="s">
        <v>23</v>
      </c>
      <c r="K3104" t="s">
        <v>16</v>
      </c>
      <c r="L3104" t="s">
        <v>14</v>
      </c>
      <c r="M3104" t="s">
        <v>17</v>
      </c>
      <c r="N3104">
        <v>79.55</v>
      </c>
      <c r="O3104">
        <v>79.55</v>
      </c>
      <c r="P3104" t="s">
        <v>13</v>
      </c>
    </row>
    <row r="3105" spans="1:16" x14ac:dyDescent="0.25">
      <c r="A3105" t="s">
        <v>4172</v>
      </c>
      <c r="B3105" t="s">
        <v>19</v>
      </c>
      <c r="C3105">
        <v>0</v>
      </c>
      <c r="D3105" t="s">
        <v>13</v>
      </c>
      <c r="E3105">
        <f>IF(D3105="Yes",1,0)</f>
        <v>1</v>
      </c>
      <c r="F3105" t="s">
        <v>14</v>
      </c>
      <c r="G3105">
        <f>IF(Table1[[#This Row],[Dependents]]="Yes",1,0)</f>
        <v>0</v>
      </c>
      <c r="H3105">
        <v>60</v>
      </c>
      <c r="I3105" t="s">
        <v>13</v>
      </c>
      <c r="J3105" t="s">
        <v>15</v>
      </c>
      <c r="K3105" t="s">
        <v>20</v>
      </c>
      <c r="L3105" t="s">
        <v>13</v>
      </c>
      <c r="M3105" t="s">
        <v>27</v>
      </c>
      <c r="N3105">
        <v>59.8</v>
      </c>
      <c r="O3105">
        <v>3561.15</v>
      </c>
      <c r="P3105" t="s">
        <v>14</v>
      </c>
    </row>
    <row r="3106" spans="1:16" x14ac:dyDescent="0.25">
      <c r="A3106" t="s">
        <v>3128</v>
      </c>
      <c r="B3106" t="s">
        <v>12</v>
      </c>
      <c r="C3106">
        <v>0</v>
      </c>
      <c r="D3106" t="s">
        <v>14</v>
      </c>
      <c r="E3106">
        <f>IF(D3106="Yes",1,0)</f>
        <v>0</v>
      </c>
      <c r="F3106" t="s">
        <v>13</v>
      </c>
      <c r="G3106">
        <f>IF(Table1[[#This Row],[Dependents]]="Yes",1,0)</f>
        <v>1</v>
      </c>
      <c r="H3106">
        <v>3</v>
      </c>
      <c r="I3106" t="s">
        <v>13</v>
      </c>
      <c r="J3106" t="s">
        <v>14</v>
      </c>
      <c r="K3106" t="s">
        <v>20</v>
      </c>
      <c r="L3106" t="s">
        <v>13</v>
      </c>
      <c r="M3106" t="s">
        <v>25</v>
      </c>
      <c r="N3106">
        <v>20.55</v>
      </c>
      <c r="O3106">
        <v>57.4</v>
      </c>
      <c r="P3106" t="s">
        <v>14</v>
      </c>
    </row>
    <row r="3107" spans="1:16" x14ac:dyDescent="0.25">
      <c r="A3107" t="s">
        <v>4176</v>
      </c>
      <c r="B3107" t="s">
        <v>19</v>
      </c>
      <c r="C3107">
        <v>0</v>
      </c>
      <c r="D3107" t="s">
        <v>13</v>
      </c>
      <c r="E3107">
        <f>IF(D3107="Yes",1,0)</f>
        <v>1</v>
      </c>
      <c r="F3107" t="s">
        <v>13</v>
      </c>
      <c r="G3107">
        <f>IF(Table1[[#This Row],[Dependents]]="Yes",1,0)</f>
        <v>1</v>
      </c>
      <c r="H3107">
        <v>66</v>
      </c>
      <c r="I3107" t="s">
        <v>13</v>
      </c>
      <c r="J3107" t="s">
        <v>15</v>
      </c>
      <c r="K3107" t="s">
        <v>30</v>
      </c>
      <c r="L3107" t="s">
        <v>14</v>
      </c>
      <c r="M3107" t="s">
        <v>21</v>
      </c>
      <c r="N3107">
        <v>79.849999999999994</v>
      </c>
      <c r="O3107">
        <v>5234.95</v>
      </c>
      <c r="P3107" t="s">
        <v>14</v>
      </c>
    </row>
    <row r="3108" spans="1:16" x14ac:dyDescent="0.25">
      <c r="A3108" t="s">
        <v>4179</v>
      </c>
      <c r="B3108" t="s">
        <v>19</v>
      </c>
      <c r="C3108">
        <v>0</v>
      </c>
      <c r="D3108" t="s">
        <v>13</v>
      </c>
      <c r="E3108">
        <f>IF(D3108="Yes",1,0)</f>
        <v>1</v>
      </c>
      <c r="F3108" t="s">
        <v>13</v>
      </c>
      <c r="G3108">
        <f>IF(Table1[[#This Row],[Dependents]]="Yes",1,0)</f>
        <v>1</v>
      </c>
      <c r="H3108">
        <v>34</v>
      </c>
      <c r="I3108" t="s">
        <v>13</v>
      </c>
      <c r="J3108" t="s">
        <v>23</v>
      </c>
      <c r="K3108" t="s">
        <v>16</v>
      </c>
      <c r="L3108" t="s">
        <v>13</v>
      </c>
      <c r="M3108" t="s">
        <v>25</v>
      </c>
      <c r="N3108">
        <v>90.05</v>
      </c>
      <c r="O3108">
        <v>3097</v>
      </c>
      <c r="P3108" t="s">
        <v>14</v>
      </c>
    </row>
    <row r="3109" spans="1:16" x14ac:dyDescent="0.25">
      <c r="A3109" t="s">
        <v>4181</v>
      </c>
      <c r="B3109" t="s">
        <v>19</v>
      </c>
      <c r="C3109">
        <v>0</v>
      </c>
      <c r="D3109" t="s">
        <v>13</v>
      </c>
      <c r="E3109">
        <f>IF(D3109="Yes",1,0)</f>
        <v>1</v>
      </c>
      <c r="F3109" t="s">
        <v>13</v>
      </c>
      <c r="G3109">
        <f>IF(Table1[[#This Row],[Dependents]]="Yes",1,0)</f>
        <v>1</v>
      </c>
      <c r="H3109">
        <v>31</v>
      </c>
      <c r="I3109" t="s">
        <v>14</v>
      </c>
      <c r="J3109" t="s">
        <v>15</v>
      </c>
      <c r="K3109" t="s">
        <v>20</v>
      </c>
      <c r="L3109" t="s">
        <v>14</v>
      </c>
      <c r="M3109" t="s">
        <v>17</v>
      </c>
      <c r="N3109">
        <v>59.95</v>
      </c>
      <c r="O3109">
        <v>1848.8</v>
      </c>
      <c r="P3109" t="s">
        <v>14</v>
      </c>
    </row>
    <row r="3110" spans="1:16" x14ac:dyDescent="0.25">
      <c r="A3110" t="s">
        <v>3132</v>
      </c>
      <c r="B3110" t="s">
        <v>12</v>
      </c>
      <c r="C3110">
        <v>0</v>
      </c>
      <c r="D3110" t="s">
        <v>14</v>
      </c>
      <c r="E3110">
        <f>IF(D3110="Yes",1,0)</f>
        <v>0</v>
      </c>
      <c r="F3110" t="s">
        <v>14</v>
      </c>
      <c r="G3110">
        <f>IF(Table1[[#This Row],[Dependents]]="Yes",1,0)</f>
        <v>0</v>
      </c>
      <c r="H3110">
        <v>2</v>
      </c>
      <c r="I3110" t="s">
        <v>13</v>
      </c>
      <c r="J3110" t="s">
        <v>23</v>
      </c>
      <c r="K3110" t="s">
        <v>16</v>
      </c>
      <c r="L3110" t="s">
        <v>13</v>
      </c>
      <c r="M3110" t="s">
        <v>17</v>
      </c>
      <c r="N3110">
        <v>70.150000000000006</v>
      </c>
      <c r="O3110">
        <v>123.8</v>
      </c>
      <c r="P3110" t="s">
        <v>14</v>
      </c>
    </row>
    <row r="3111" spans="1:16" x14ac:dyDescent="0.25">
      <c r="A3111" t="s">
        <v>3133</v>
      </c>
      <c r="B3111" t="s">
        <v>12</v>
      </c>
      <c r="C3111">
        <v>0</v>
      </c>
      <c r="D3111" t="s">
        <v>14</v>
      </c>
      <c r="E3111">
        <f>IF(D3111="Yes",1,0)</f>
        <v>0</v>
      </c>
      <c r="F3111" t="s">
        <v>14</v>
      </c>
      <c r="G3111">
        <f>IF(Table1[[#This Row],[Dependents]]="Yes",1,0)</f>
        <v>0</v>
      </c>
      <c r="H3111">
        <v>32</v>
      </c>
      <c r="I3111" t="s">
        <v>13</v>
      </c>
      <c r="J3111" t="s">
        <v>23</v>
      </c>
      <c r="K3111" t="s">
        <v>20</v>
      </c>
      <c r="L3111" t="s">
        <v>14</v>
      </c>
      <c r="M3111" t="s">
        <v>17</v>
      </c>
      <c r="N3111">
        <v>84.05</v>
      </c>
      <c r="O3111">
        <v>2781.85</v>
      </c>
      <c r="P3111" t="s">
        <v>13</v>
      </c>
    </row>
    <row r="3112" spans="1:16" x14ac:dyDescent="0.25">
      <c r="A3112" t="s">
        <v>4182</v>
      </c>
      <c r="B3112" t="s">
        <v>19</v>
      </c>
      <c r="C3112">
        <v>0</v>
      </c>
      <c r="D3112" t="s">
        <v>14</v>
      </c>
      <c r="E3112">
        <f>IF(D3112="Yes",1,0)</f>
        <v>0</v>
      </c>
      <c r="F3112" t="s">
        <v>13</v>
      </c>
      <c r="G3112">
        <f>IF(Table1[[#This Row],[Dependents]]="Yes",1,0)</f>
        <v>1</v>
      </c>
      <c r="H3112">
        <v>30</v>
      </c>
      <c r="I3112" t="s">
        <v>13</v>
      </c>
      <c r="J3112" t="s">
        <v>14</v>
      </c>
      <c r="K3112" t="s">
        <v>20</v>
      </c>
      <c r="L3112" t="s">
        <v>14</v>
      </c>
      <c r="M3112" t="s">
        <v>21</v>
      </c>
      <c r="N3112">
        <v>25.35</v>
      </c>
      <c r="O3112">
        <v>723.3</v>
      </c>
      <c r="P3112" t="s">
        <v>14</v>
      </c>
    </row>
    <row r="3113" spans="1:16" x14ac:dyDescent="0.25">
      <c r="A3113" t="s">
        <v>4185</v>
      </c>
      <c r="B3113" t="s">
        <v>19</v>
      </c>
      <c r="C3113">
        <v>1</v>
      </c>
      <c r="D3113" t="s">
        <v>13</v>
      </c>
      <c r="E3113">
        <f>IF(D3113="Yes",1,0)</f>
        <v>1</v>
      </c>
      <c r="F3113" t="s">
        <v>14</v>
      </c>
      <c r="G3113">
        <f>IF(Table1[[#This Row],[Dependents]]="Yes",1,0)</f>
        <v>0</v>
      </c>
      <c r="H3113">
        <v>19</v>
      </c>
      <c r="I3113" t="s">
        <v>14</v>
      </c>
      <c r="J3113" t="s">
        <v>15</v>
      </c>
      <c r="K3113" t="s">
        <v>16</v>
      </c>
      <c r="L3113" t="s">
        <v>13</v>
      </c>
      <c r="M3113" t="s">
        <v>25</v>
      </c>
      <c r="N3113">
        <v>34.299999999999997</v>
      </c>
      <c r="O3113">
        <v>577.15</v>
      </c>
      <c r="P3113" t="s">
        <v>14</v>
      </c>
    </row>
    <row r="3114" spans="1:16" x14ac:dyDescent="0.25">
      <c r="A3114" t="s">
        <v>4187</v>
      </c>
      <c r="B3114" t="s">
        <v>19</v>
      </c>
      <c r="C3114">
        <v>0</v>
      </c>
      <c r="D3114" t="s">
        <v>13</v>
      </c>
      <c r="E3114">
        <f>IF(D3114="Yes",1,0)</f>
        <v>1</v>
      </c>
      <c r="F3114" t="s">
        <v>13</v>
      </c>
      <c r="G3114">
        <f>IF(Table1[[#This Row],[Dependents]]="Yes",1,0)</f>
        <v>1</v>
      </c>
      <c r="H3114">
        <v>53</v>
      </c>
      <c r="I3114" t="s">
        <v>13</v>
      </c>
      <c r="J3114" t="s">
        <v>15</v>
      </c>
      <c r="K3114" t="s">
        <v>16</v>
      </c>
      <c r="L3114" t="s">
        <v>14</v>
      </c>
      <c r="M3114" t="s">
        <v>17</v>
      </c>
      <c r="N3114">
        <v>71.849999999999994</v>
      </c>
      <c r="O3114">
        <v>3827.9</v>
      </c>
      <c r="P3114" t="s">
        <v>14</v>
      </c>
    </row>
    <row r="3115" spans="1:16" x14ac:dyDescent="0.25">
      <c r="A3115" t="s">
        <v>3137</v>
      </c>
      <c r="B3115" t="s">
        <v>12</v>
      </c>
      <c r="C3115">
        <v>0</v>
      </c>
      <c r="D3115" t="s">
        <v>13</v>
      </c>
      <c r="E3115">
        <f>IF(D3115="Yes",1,0)</f>
        <v>1</v>
      </c>
      <c r="F3115" t="s">
        <v>13</v>
      </c>
      <c r="G3115">
        <f>IF(Table1[[#This Row],[Dependents]]="Yes",1,0)</f>
        <v>1</v>
      </c>
      <c r="H3115">
        <v>17</v>
      </c>
      <c r="I3115" t="s">
        <v>13</v>
      </c>
      <c r="J3115" t="s">
        <v>23</v>
      </c>
      <c r="K3115" t="s">
        <v>16</v>
      </c>
      <c r="L3115" t="s">
        <v>14</v>
      </c>
      <c r="M3115" t="s">
        <v>17</v>
      </c>
      <c r="N3115">
        <v>94.4</v>
      </c>
      <c r="O3115">
        <v>1607.2</v>
      </c>
      <c r="P3115" t="s">
        <v>13</v>
      </c>
    </row>
    <row r="3116" spans="1:16" x14ac:dyDescent="0.25">
      <c r="A3116" t="s">
        <v>4188</v>
      </c>
      <c r="B3116" t="s">
        <v>19</v>
      </c>
      <c r="C3116">
        <v>1</v>
      </c>
      <c r="D3116" t="s">
        <v>13</v>
      </c>
      <c r="E3116">
        <f>IF(D3116="Yes",1,0)</f>
        <v>1</v>
      </c>
      <c r="F3116" t="s">
        <v>14</v>
      </c>
      <c r="G3116">
        <f>IF(Table1[[#This Row],[Dependents]]="Yes",1,0)</f>
        <v>0</v>
      </c>
      <c r="H3116">
        <v>7</v>
      </c>
      <c r="I3116" t="s">
        <v>13</v>
      </c>
      <c r="J3116" t="s">
        <v>23</v>
      </c>
      <c r="K3116" t="s">
        <v>16</v>
      </c>
      <c r="L3116" t="s">
        <v>13</v>
      </c>
      <c r="M3116" t="s">
        <v>17</v>
      </c>
      <c r="N3116">
        <v>75.400000000000006</v>
      </c>
      <c r="O3116">
        <v>533.04999999999995</v>
      </c>
      <c r="P3116" t="s">
        <v>14</v>
      </c>
    </row>
    <row r="3117" spans="1:16" x14ac:dyDescent="0.25">
      <c r="A3117" t="s">
        <v>3139</v>
      </c>
      <c r="B3117" t="s">
        <v>12</v>
      </c>
      <c r="C3117">
        <v>0</v>
      </c>
      <c r="D3117" t="s">
        <v>13</v>
      </c>
      <c r="E3117">
        <f>IF(D3117="Yes",1,0)</f>
        <v>1</v>
      </c>
      <c r="F3117" t="s">
        <v>13</v>
      </c>
      <c r="G3117">
        <f>IF(Table1[[#This Row],[Dependents]]="Yes",1,0)</f>
        <v>1</v>
      </c>
      <c r="H3117">
        <v>54</v>
      </c>
      <c r="I3117" t="s">
        <v>13</v>
      </c>
      <c r="J3117" t="s">
        <v>15</v>
      </c>
      <c r="K3117" t="s">
        <v>30</v>
      </c>
      <c r="L3117" t="s">
        <v>14</v>
      </c>
      <c r="M3117" t="s">
        <v>21</v>
      </c>
      <c r="N3117">
        <v>60</v>
      </c>
      <c r="O3117">
        <v>3273.95</v>
      </c>
      <c r="P3117" t="s">
        <v>14</v>
      </c>
    </row>
    <row r="3118" spans="1:16" x14ac:dyDescent="0.25">
      <c r="A3118" t="s">
        <v>3140</v>
      </c>
      <c r="B3118" t="s">
        <v>12</v>
      </c>
      <c r="C3118">
        <v>1</v>
      </c>
      <c r="D3118" t="s">
        <v>14</v>
      </c>
      <c r="E3118">
        <f>IF(D3118="Yes",1,0)</f>
        <v>0</v>
      </c>
      <c r="F3118" t="s">
        <v>14</v>
      </c>
      <c r="G3118">
        <f>IF(Table1[[#This Row],[Dependents]]="Yes",1,0)</f>
        <v>0</v>
      </c>
      <c r="H3118">
        <v>72</v>
      </c>
      <c r="I3118" t="s">
        <v>13</v>
      </c>
      <c r="J3118" t="s">
        <v>23</v>
      </c>
      <c r="K3118" t="s">
        <v>30</v>
      </c>
      <c r="L3118" t="s">
        <v>13</v>
      </c>
      <c r="M3118" t="s">
        <v>21</v>
      </c>
      <c r="N3118">
        <v>110.1</v>
      </c>
      <c r="O3118">
        <v>7746.7</v>
      </c>
      <c r="P3118" t="s">
        <v>14</v>
      </c>
    </row>
    <row r="3119" spans="1:16" x14ac:dyDescent="0.25">
      <c r="A3119" t="s">
        <v>4191</v>
      </c>
      <c r="B3119" t="s">
        <v>19</v>
      </c>
      <c r="C3119">
        <v>1</v>
      </c>
      <c r="D3119" t="s">
        <v>13</v>
      </c>
      <c r="E3119">
        <f>IF(D3119="Yes",1,0)</f>
        <v>1</v>
      </c>
      <c r="F3119" t="s">
        <v>14</v>
      </c>
      <c r="G3119">
        <f>IF(Table1[[#This Row],[Dependents]]="Yes",1,0)</f>
        <v>0</v>
      </c>
      <c r="H3119">
        <v>35</v>
      </c>
      <c r="I3119" t="s">
        <v>13</v>
      </c>
      <c r="J3119" t="s">
        <v>23</v>
      </c>
      <c r="K3119" t="s">
        <v>20</v>
      </c>
      <c r="L3119" t="s">
        <v>13</v>
      </c>
      <c r="M3119" t="s">
        <v>21</v>
      </c>
      <c r="N3119">
        <v>81.599999999999994</v>
      </c>
      <c r="O3119">
        <v>2815.25</v>
      </c>
      <c r="P3119" t="s">
        <v>14</v>
      </c>
    </row>
    <row r="3120" spans="1:16" x14ac:dyDescent="0.25">
      <c r="A3120" t="s">
        <v>4197</v>
      </c>
      <c r="B3120" t="s">
        <v>19</v>
      </c>
      <c r="C3120">
        <v>0</v>
      </c>
      <c r="D3120" t="s">
        <v>14</v>
      </c>
      <c r="E3120">
        <f>IF(D3120="Yes",1,0)</f>
        <v>0</v>
      </c>
      <c r="F3120" t="s">
        <v>14</v>
      </c>
      <c r="G3120">
        <f>IF(Table1[[#This Row],[Dependents]]="Yes",1,0)</f>
        <v>0</v>
      </c>
      <c r="H3120">
        <v>35</v>
      </c>
      <c r="I3120" t="s">
        <v>13</v>
      </c>
      <c r="J3120" t="s">
        <v>14</v>
      </c>
      <c r="K3120" t="s">
        <v>30</v>
      </c>
      <c r="L3120" t="s">
        <v>14</v>
      </c>
      <c r="M3120" t="s">
        <v>27</v>
      </c>
      <c r="N3120">
        <v>19.25</v>
      </c>
      <c r="O3120">
        <v>677.9</v>
      </c>
      <c r="P3120" t="s">
        <v>14</v>
      </c>
    </row>
    <row r="3121" spans="1:16" x14ac:dyDescent="0.25">
      <c r="A3121" t="s">
        <v>4201</v>
      </c>
      <c r="B3121" t="s">
        <v>19</v>
      </c>
      <c r="C3121">
        <v>1</v>
      </c>
      <c r="D3121" t="s">
        <v>13</v>
      </c>
      <c r="E3121">
        <f>IF(D3121="Yes",1,0)</f>
        <v>1</v>
      </c>
      <c r="F3121" t="s">
        <v>14</v>
      </c>
      <c r="G3121">
        <f>IF(Table1[[#This Row],[Dependents]]="Yes",1,0)</f>
        <v>0</v>
      </c>
      <c r="H3121">
        <v>44</v>
      </c>
      <c r="I3121" t="s">
        <v>13</v>
      </c>
      <c r="J3121" t="s">
        <v>14</v>
      </c>
      <c r="K3121" t="s">
        <v>30</v>
      </c>
      <c r="L3121" t="s">
        <v>13</v>
      </c>
      <c r="M3121" t="s">
        <v>25</v>
      </c>
      <c r="N3121">
        <v>19.350000000000001</v>
      </c>
      <c r="O3121">
        <v>847.25</v>
      </c>
      <c r="P3121" t="s">
        <v>14</v>
      </c>
    </row>
    <row r="3122" spans="1:16" x14ac:dyDescent="0.25">
      <c r="A3122" t="s">
        <v>3144</v>
      </c>
      <c r="B3122" t="s">
        <v>12</v>
      </c>
      <c r="C3122">
        <v>1</v>
      </c>
      <c r="D3122" t="s">
        <v>14</v>
      </c>
      <c r="E3122">
        <f>IF(D3122="Yes",1,0)</f>
        <v>0</v>
      </c>
      <c r="F3122" t="s">
        <v>14</v>
      </c>
      <c r="G3122">
        <f>IF(Table1[[#This Row],[Dependents]]="Yes",1,0)</f>
        <v>0</v>
      </c>
      <c r="H3122">
        <v>52</v>
      </c>
      <c r="I3122" t="s">
        <v>13</v>
      </c>
      <c r="J3122" t="s">
        <v>15</v>
      </c>
      <c r="K3122" t="s">
        <v>30</v>
      </c>
      <c r="L3122" t="s">
        <v>14</v>
      </c>
      <c r="M3122" t="s">
        <v>21</v>
      </c>
      <c r="N3122">
        <v>59.85</v>
      </c>
      <c r="O3122">
        <v>3103.25</v>
      </c>
      <c r="P3122" t="s">
        <v>14</v>
      </c>
    </row>
    <row r="3123" spans="1:16" x14ac:dyDescent="0.25">
      <c r="A3123" t="s">
        <v>3145</v>
      </c>
      <c r="B3123" t="s">
        <v>12</v>
      </c>
      <c r="C3123">
        <v>0</v>
      </c>
      <c r="D3123" t="s">
        <v>14</v>
      </c>
      <c r="E3123">
        <f>IF(D3123="Yes",1,0)</f>
        <v>0</v>
      </c>
      <c r="F3123" t="s">
        <v>14</v>
      </c>
      <c r="G3123">
        <f>IF(Table1[[#This Row],[Dependents]]="Yes",1,0)</f>
        <v>0</v>
      </c>
      <c r="H3123">
        <v>68</v>
      </c>
      <c r="I3123" t="s">
        <v>13</v>
      </c>
      <c r="J3123" t="s">
        <v>15</v>
      </c>
      <c r="K3123" t="s">
        <v>30</v>
      </c>
      <c r="L3123" t="s">
        <v>13</v>
      </c>
      <c r="M3123" t="s">
        <v>17</v>
      </c>
      <c r="N3123">
        <v>80.650000000000006</v>
      </c>
      <c r="O3123">
        <v>5330.2</v>
      </c>
      <c r="P3123" t="s">
        <v>14</v>
      </c>
    </row>
    <row r="3124" spans="1:16" x14ac:dyDescent="0.25">
      <c r="A3124" t="s">
        <v>4209</v>
      </c>
      <c r="B3124" t="s">
        <v>19</v>
      </c>
      <c r="C3124">
        <v>0</v>
      </c>
      <c r="D3124" t="s">
        <v>14</v>
      </c>
      <c r="E3124">
        <f>IF(D3124="Yes",1,0)</f>
        <v>0</v>
      </c>
      <c r="F3124" t="s">
        <v>14</v>
      </c>
      <c r="G3124">
        <f>IF(Table1[[#This Row],[Dependents]]="Yes",1,0)</f>
        <v>0</v>
      </c>
      <c r="H3124">
        <v>3</v>
      </c>
      <c r="I3124" t="s">
        <v>13</v>
      </c>
      <c r="J3124" t="s">
        <v>14</v>
      </c>
      <c r="K3124" t="s">
        <v>20</v>
      </c>
      <c r="L3124" t="s">
        <v>14</v>
      </c>
      <c r="M3124" t="s">
        <v>27</v>
      </c>
      <c r="N3124">
        <v>21.2</v>
      </c>
      <c r="O3124">
        <v>52.05</v>
      </c>
      <c r="P3124" t="s">
        <v>14</v>
      </c>
    </row>
    <row r="3125" spans="1:16" x14ac:dyDescent="0.25">
      <c r="A3125" t="s">
        <v>3147</v>
      </c>
      <c r="B3125" t="s">
        <v>12</v>
      </c>
      <c r="C3125">
        <v>0</v>
      </c>
      <c r="D3125" t="s">
        <v>14</v>
      </c>
      <c r="E3125">
        <f>IF(D3125="Yes",1,0)</f>
        <v>0</v>
      </c>
      <c r="F3125" t="s">
        <v>14</v>
      </c>
      <c r="G3125">
        <f>IF(Table1[[#This Row],[Dependents]]="Yes",1,0)</f>
        <v>0</v>
      </c>
      <c r="H3125">
        <v>50</v>
      </c>
      <c r="I3125" t="s">
        <v>13</v>
      </c>
      <c r="J3125" t="s">
        <v>23</v>
      </c>
      <c r="K3125" t="s">
        <v>30</v>
      </c>
      <c r="L3125" t="s">
        <v>13</v>
      </c>
      <c r="M3125" t="s">
        <v>27</v>
      </c>
      <c r="N3125">
        <v>100.2</v>
      </c>
      <c r="O3125">
        <v>5038.45</v>
      </c>
      <c r="P3125" t="s">
        <v>14</v>
      </c>
    </row>
    <row r="3126" spans="1:16" x14ac:dyDescent="0.25">
      <c r="A3126" t="s">
        <v>3148</v>
      </c>
      <c r="B3126" t="s">
        <v>12</v>
      </c>
      <c r="C3126">
        <v>0</v>
      </c>
      <c r="D3126" t="s">
        <v>14</v>
      </c>
      <c r="E3126">
        <f>IF(D3126="Yes",1,0)</f>
        <v>0</v>
      </c>
      <c r="F3126" t="s">
        <v>14</v>
      </c>
      <c r="G3126">
        <f>IF(Table1[[#This Row],[Dependents]]="Yes",1,0)</f>
        <v>0</v>
      </c>
      <c r="H3126">
        <v>1</v>
      </c>
      <c r="I3126" t="s">
        <v>13</v>
      </c>
      <c r="J3126" t="s">
        <v>14</v>
      </c>
      <c r="K3126" t="s">
        <v>16</v>
      </c>
      <c r="L3126" t="s">
        <v>13</v>
      </c>
      <c r="M3126" t="s">
        <v>27</v>
      </c>
      <c r="N3126">
        <v>19.100000000000001</v>
      </c>
      <c r="O3126">
        <v>19.100000000000001</v>
      </c>
      <c r="P3126" t="s">
        <v>13</v>
      </c>
    </row>
    <row r="3127" spans="1:16" x14ac:dyDescent="0.25">
      <c r="A3127" t="s">
        <v>4211</v>
      </c>
      <c r="B3127" t="s">
        <v>19</v>
      </c>
      <c r="C3127">
        <v>0</v>
      </c>
      <c r="D3127" t="s">
        <v>13</v>
      </c>
      <c r="E3127">
        <f>IF(D3127="Yes",1,0)</f>
        <v>1</v>
      </c>
      <c r="F3127" t="s">
        <v>13</v>
      </c>
      <c r="G3127">
        <f>IF(Table1[[#This Row],[Dependents]]="Yes",1,0)</f>
        <v>1</v>
      </c>
      <c r="H3127">
        <v>23</v>
      </c>
      <c r="I3127" t="s">
        <v>13</v>
      </c>
      <c r="J3127" t="s">
        <v>14</v>
      </c>
      <c r="K3127" t="s">
        <v>20</v>
      </c>
      <c r="L3127" t="s">
        <v>14</v>
      </c>
      <c r="M3127" t="s">
        <v>27</v>
      </c>
      <c r="N3127">
        <v>24.35</v>
      </c>
      <c r="O3127">
        <v>538.5</v>
      </c>
      <c r="P3127" t="s">
        <v>14</v>
      </c>
    </row>
    <row r="3128" spans="1:16" x14ac:dyDescent="0.25">
      <c r="A3128" t="s">
        <v>3150</v>
      </c>
      <c r="B3128" t="s">
        <v>12</v>
      </c>
      <c r="C3128">
        <v>0</v>
      </c>
      <c r="D3128" t="s">
        <v>14</v>
      </c>
      <c r="E3128">
        <f>IF(D3128="Yes",1,0)</f>
        <v>0</v>
      </c>
      <c r="F3128" t="s">
        <v>14</v>
      </c>
      <c r="G3128">
        <f>IF(Table1[[#This Row],[Dependents]]="Yes",1,0)</f>
        <v>0</v>
      </c>
      <c r="H3128">
        <v>7</v>
      </c>
      <c r="I3128" t="s">
        <v>13</v>
      </c>
      <c r="J3128" t="s">
        <v>14</v>
      </c>
      <c r="K3128" t="s">
        <v>16</v>
      </c>
      <c r="L3128" t="s">
        <v>14</v>
      </c>
      <c r="M3128" t="s">
        <v>27</v>
      </c>
      <c r="N3128">
        <v>20.350000000000001</v>
      </c>
      <c r="O3128">
        <v>150.6</v>
      </c>
      <c r="P3128" t="s">
        <v>14</v>
      </c>
    </row>
    <row r="3129" spans="1:16" x14ac:dyDescent="0.25">
      <c r="A3129" t="s">
        <v>4213</v>
      </c>
      <c r="B3129" t="s">
        <v>19</v>
      </c>
      <c r="C3129">
        <v>0</v>
      </c>
      <c r="D3129" t="s">
        <v>14</v>
      </c>
      <c r="E3129">
        <f>IF(D3129="Yes",1,0)</f>
        <v>0</v>
      </c>
      <c r="F3129" t="s">
        <v>13</v>
      </c>
      <c r="G3129">
        <f>IF(Table1[[#This Row],[Dependents]]="Yes",1,0)</f>
        <v>1</v>
      </c>
      <c r="H3129">
        <v>17</v>
      </c>
      <c r="I3129" t="s">
        <v>13</v>
      </c>
      <c r="J3129" t="s">
        <v>15</v>
      </c>
      <c r="K3129" t="s">
        <v>16</v>
      </c>
      <c r="L3129" t="s">
        <v>13</v>
      </c>
      <c r="M3129" t="s">
        <v>27</v>
      </c>
      <c r="N3129">
        <v>50.3</v>
      </c>
      <c r="O3129">
        <v>846.8</v>
      </c>
      <c r="P3129" t="s">
        <v>14</v>
      </c>
    </row>
    <row r="3130" spans="1:16" x14ac:dyDescent="0.25">
      <c r="A3130" t="s">
        <v>3152</v>
      </c>
      <c r="B3130" t="s">
        <v>12</v>
      </c>
      <c r="C3130">
        <v>0</v>
      </c>
      <c r="D3130" t="s">
        <v>14</v>
      </c>
      <c r="E3130">
        <f>IF(D3130="Yes",1,0)</f>
        <v>0</v>
      </c>
      <c r="F3130" t="s">
        <v>14</v>
      </c>
      <c r="G3130">
        <f>IF(Table1[[#This Row],[Dependents]]="Yes",1,0)</f>
        <v>0</v>
      </c>
      <c r="H3130">
        <v>3</v>
      </c>
      <c r="I3130" t="s">
        <v>13</v>
      </c>
      <c r="J3130" t="s">
        <v>14</v>
      </c>
      <c r="K3130" t="s">
        <v>16</v>
      </c>
      <c r="L3130" t="s">
        <v>14</v>
      </c>
      <c r="M3130" t="s">
        <v>27</v>
      </c>
      <c r="N3130">
        <v>18.8</v>
      </c>
      <c r="O3130">
        <v>56</v>
      </c>
      <c r="P3130" t="s">
        <v>14</v>
      </c>
    </row>
    <row r="3131" spans="1:16" x14ac:dyDescent="0.25">
      <c r="A3131" t="s">
        <v>3153</v>
      </c>
      <c r="B3131" t="s">
        <v>12</v>
      </c>
      <c r="C3131">
        <v>0</v>
      </c>
      <c r="D3131" t="s">
        <v>13</v>
      </c>
      <c r="E3131">
        <f>IF(D3131="Yes",1,0)</f>
        <v>1</v>
      </c>
      <c r="F3131" t="s">
        <v>14</v>
      </c>
      <c r="G3131">
        <f>IF(Table1[[#This Row],[Dependents]]="Yes",1,0)</f>
        <v>0</v>
      </c>
      <c r="H3131">
        <v>15</v>
      </c>
      <c r="I3131" t="s">
        <v>13</v>
      </c>
      <c r="J3131" t="s">
        <v>14</v>
      </c>
      <c r="K3131" t="s">
        <v>16</v>
      </c>
      <c r="L3131" t="s">
        <v>14</v>
      </c>
      <c r="M3131" t="s">
        <v>25</v>
      </c>
      <c r="N3131">
        <v>20.45</v>
      </c>
      <c r="O3131">
        <v>330.8</v>
      </c>
      <c r="P3131" t="s">
        <v>14</v>
      </c>
    </row>
    <row r="3132" spans="1:16" x14ac:dyDescent="0.25">
      <c r="A3132" t="s">
        <v>4215</v>
      </c>
      <c r="B3132" t="s">
        <v>19</v>
      </c>
      <c r="C3132">
        <v>1</v>
      </c>
      <c r="D3132" t="s">
        <v>13</v>
      </c>
      <c r="E3132">
        <f>IF(D3132="Yes",1,0)</f>
        <v>1</v>
      </c>
      <c r="F3132" t="s">
        <v>14</v>
      </c>
      <c r="G3132">
        <f>IF(Table1[[#This Row],[Dependents]]="Yes",1,0)</f>
        <v>0</v>
      </c>
      <c r="H3132">
        <v>59</v>
      </c>
      <c r="I3132" t="s">
        <v>14</v>
      </c>
      <c r="J3132" t="s">
        <v>15</v>
      </c>
      <c r="K3132" t="s">
        <v>16</v>
      </c>
      <c r="L3132" t="s">
        <v>13</v>
      </c>
      <c r="M3132" t="s">
        <v>17</v>
      </c>
      <c r="N3132">
        <v>50.25</v>
      </c>
      <c r="O3132">
        <v>2997.45</v>
      </c>
      <c r="P3132" t="s">
        <v>14</v>
      </c>
    </row>
    <row r="3133" spans="1:16" x14ac:dyDescent="0.25">
      <c r="A3133" t="s">
        <v>4218</v>
      </c>
      <c r="B3133" t="s">
        <v>19</v>
      </c>
      <c r="C3133">
        <v>0</v>
      </c>
      <c r="D3133" t="s">
        <v>14</v>
      </c>
      <c r="E3133">
        <f>IF(D3133="Yes",1,0)</f>
        <v>0</v>
      </c>
      <c r="F3133" t="s">
        <v>14</v>
      </c>
      <c r="G3133">
        <f>IF(Table1[[#This Row],[Dependents]]="Yes",1,0)</f>
        <v>0</v>
      </c>
      <c r="H3133">
        <v>10</v>
      </c>
      <c r="I3133" t="s">
        <v>13</v>
      </c>
      <c r="J3133" t="s">
        <v>15</v>
      </c>
      <c r="K3133" t="s">
        <v>16</v>
      </c>
      <c r="L3133" t="s">
        <v>13</v>
      </c>
      <c r="M3133" t="s">
        <v>27</v>
      </c>
      <c r="N3133">
        <v>51.65</v>
      </c>
      <c r="O3133">
        <v>524.5</v>
      </c>
      <c r="P3133" t="s">
        <v>14</v>
      </c>
    </row>
    <row r="3134" spans="1:16" x14ac:dyDescent="0.25">
      <c r="A3134" t="s">
        <v>4219</v>
      </c>
      <c r="B3134" t="s">
        <v>19</v>
      </c>
      <c r="C3134">
        <v>0</v>
      </c>
      <c r="D3134" t="s">
        <v>13</v>
      </c>
      <c r="E3134">
        <f>IF(D3134="Yes",1,0)</f>
        <v>1</v>
      </c>
      <c r="F3134" t="s">
        <v>13</v>
      </c>
      <c r="G3134">
        <f>IF(Table1[[#This Row],[Dependents]]="Yes",1,0)</f>
        <v>1</v>
      </c>
      <c r="H3134">
        <v>12</v>
      </c>
      <c r="I3134" t="s">
        <v>13</v>
      </c>
      <c r="J3134" t="s">
        <v>14</v>
      </c>
      <c r="K3134" t="s">
        <v>30</v>
      </c>
      <c r="L3134" t="s">
        <v>13</v>
      </c>
      <c r="M3134" t="s">
        <v>21</v>
      </c>
      <c r="N3134">
        <v>24</v>
      </c>
      <c r="O3134">
        <v>269.64999999999998</v>
      </c>
      <c r="P3134" t="s">
        <v>14</v>
      </c>
    </row>
    <row r="3135" spans="1:16" x14ac:dyDescent="0.25">
      <c r="A3135" t="s">
        <v>3157</v>
      </c>
      <c r="B3135" t="s">
        <v>12</v>
      </c>
      <c r="C3135">
        <v>0</v>
      </c>
      <c r="D3135" t="s">
        <v>13</v>
      </c>
      <c r="E3135">
        <f>IF(D3135="Yes",1,0)</f>
        <v>1</v>
      </c>
      <c r="F3135" t="s">
        <v>14</v>
      </c>
      <c r="G3135">
        <f>IF(Table1[[#This Row],[Dependents]]="Yes",1,0)</f>
        <v>0</v>
      </c>
      <c r="H3135">
        <v>49</v>
      </c>
      <c r="I3135" t="s">
        <v>13</v>
      </c>
      <c r="J3135" t="s">
        <v>14</v>
      </c>
      <c r="K3135" t="s">
        <v>20</v>
      </c>
      <c r="L3135" t="s">
        <v>14</v>
      </c>
      <c r="M3135" t="s">
        <v>25</v>
      </c>
      <c r="N3135">
        <v>20.7</v>
      </c>
      <c r="O3135">
        <v>1032.05</v>
      </c>
      <c r="P3135" t="s">
        <v>14</v>
      </c>
    </row>
    <row r="3136" spans="1:16" x14ac:dyDescent="0.25">
      <c r="A3136" t="s">
        <v>3158</v>
      </c>
      <c r="B3136" t="s">
        <v>12</v>
      </c>
      <c r="C3136">
        <v>0</v>
      </c>
      <c r="D3136" t="s">
        <v>13</v>
      </c>
      <c r="E3136">
        <f>IF(D3136="Yes",1,0)</f>
        <v>1</v>
      </c>
      <c r="F3136" t="s">
        <v>14</v>
      </c>
      <c r="G3136">
        <f>IF(Table1[[#This Row],[Dependents]]="Yes",1,0)</f>
        <v>0</v>
      </c>
      <c r="H3136">
        <v>56</v>
      </c>
      <c r="I3136" t="s">
        <v>13</v>
      </c>
      <c r="J3136" t="s">
        <v>23</v>
      </c>
      <c r="K3136" t="s">
        <v>16</v>
      </c>
      <c r="L3136" t="s">
        <v>13</v>
      </c>
      <c r="M3136" t="s">
        <v>21</v>
      </c>
      <c r="N3136">
        <v>85.6</v>
      </c>
      <c r="O3136">
        <v>4902.8</v>
      </c>
      <c r="P3136" t="s">
        <v>14</v>
      </c>
    </row>
    <row r="3137" spans="1:16" x14ac:dyDescent="0.25">
      <c r="A3137" t="s">
        <v>3159</v>
      </c>
      <c r="B3137" t="s">
        <v>12</v>
      </c>
      <c r="C3137">
        <v>0</v>
      </c>
      <c r="D3137" t="s">
        <v>14</v>
      </c>
      <c r="E3137">
        <f>IF(D3137="Yes",1,0)</f>
        <v>0</v>
      </c>
      <c r="F3137" t="s">
        <v>14</v>
      </c>
      <c r="G3137">
        <f>IF(Table1[[#This Row],[Dependents]]="Yes",1,0)</f>
        <v>0</v>
      </c>
      <c r="H3137">
        <v>63</v>
      </c>
      <c r="I3137" t="s">
        <v>13</v>
      </c>
      <c r="J3137" t="s">
        <v>15</v>
      </c>
      <c r="K3137" t="s">
        <v>30</v>
      </c>
      <c r="L3137" t="s">
        <v>13</v>
      </c>
      <c r="M3137" t="s">
        <v>25</v>
      </c>
      <c r="N3137">
        <v>80.3</v>
      </c>
      <c r="O3137">
        <v>4995.3500000000004</v>
      </c>
      <c r="P3137" t="s">
        <v>14</v>
      </c>
    </row>
    <row r="3138" spans="1:16" x14ac:dyDescent="0.25">
      <c r="A3138" t="s">
        <v>4221</v>
      </c>
      <c r="B3138" t="s">
        <v>19</v>
      </c>
      <c r="C3138">
        <v>1</v>
      </c>
      <c r="D3138" t="s">
        <v>13</v>
      </c>
      <c r="E3138">
        <f>IF(D3138="Yes",1,0)</f>
        <v>1</v>
      </c>
      <c r="F3138" t="s">
        <v>14</v>
      </c>
      <c r="G3138">
        <f>IF(Table1[[#This Row],[Dependents]]="Yes",1,0)</f>
        <v>0</v>
      </c>
      <c r="H3138">
        <v>71</v>
      </c>
      <c r="I3138" t="s">
        <v>13</v>
      </c>
      <c r="J3138" t="s">
        <v>14</v>
      </c>
      <c r="K3138" t="s">
        <v>30</v>
      </c>
      <c r="L3138" t="s">
        <v>14</v>
      </c>
      <c r="M3138" t="s">
        <v>25</v>
      </c>
      <c r="N3138">
        <v>25.45</v>
      </c>
      <c r="O3138">
        <v>1789.65</v>
      </c>
      <c r="P3138" t="s">
        <v>14</v>
      </c>
    </row>
    <row r="3139" spans="1:16" x14ac:dyDescent="0.25">
      <c r="A3139" t="s">
        <v>4222</v>
      </c>
      <c r="B3139" t="s">
        <v>19</v>
      </c>
      <c r="C3139">
        <v>0</v>
      </c>
      <c r="D3139" t="s">
        <v>13</v>
      </c>
      <c r="E3139">
        <f>IF(D3139="Yes",1,0)</f>
        <v>1</v>
      </c>
      <c r="F3139" t="s">
        <v>13</v>
      </c>
      <c r="G3139">
        <f>IF(Table1[[#This Row],[Dependents]]="Yes",1,0)</f>
        <v>1</v>
      </c>
      <c r="H3139">
        <v>71</v>
      </c>
      <c r="I3139" t="s">
        <v>13</v>
      </c>
      <c r="J3139" t="s">
        <v>14</v>
      </c>
      <c r="K3139" t="s">
        <v>30</v>
      </c>
      <c r="L3139" t="s">
        <v>14</v>
      </c>
      <c r="M3139" t="s">
        <v>25</v>
      </c>
      <c r="N3139">
        <v>23.9</v>
      </c>
      <c r="O3139">
        <v>1626.4</v>
      </c>
      <c r="P3139" t="s">
        <v>14</v>
      </c>
    </row>
    <row r="3140" spans="1:16" x14ac:dyDescent="0.25">
      <c r="A3140" t="s">
        <v>3162</v>
      </c>
      <c r="B3140" t="s">
        <v>12</v>
      </c>
      <c r="C3140">
        <v>1</v>
      </c>
      <c r="D3140" t="s">
        <v>14</v>
      </c>
      <c r="E3140">
        <f>IF(D3140="Yes",1,0)</f>
        <v>0</v>
      </c>
      <c r="F3140" t="s">
        <v>14</v>
      </c>
      <c r="G3140">
        <f>IF(Table1[[#This Row],[Dependents]]="Yes",1,0)</f>
        <v>0</v>
      </c>
      <c r="H3140">
        <v>9</v>
      </c>
      <c r="I3140" t="s">
        <v>13</v>
      </c>
      <c r="J3140" t="s">
        <v>23</v>
      </c>
      <c r="K3140" t="s">
        <v>16</v>
      </c>
      <c r="L3140" t="s">
        <v>13</v>
      </c>
      <c r="M3140" t="s">
        <v>17</v>
      </c>
      <c r="N3140">
        <v>80.849999999999994</v>
      </c>
      <c r="O3140">
        <v>751.65</v>
      </c>
      <c r="P3140" t="s">
        <v>13</v>
      </c>
    </row>
    <row r="3141" spans="1:16" x14ac:dyDescent="0.25">
      <c r="A3141" t="s">
        <v>4224</v>
      </c>
      <c r="B3141" t="s">
        <v>19</v>
      </c>
      <c r="C3141">
        <v>1</v>
      </c>
      <c r="D3141" t="s">
        <v>14</v>
      </c>
      <c r="E3141">
        <f>IF(D3141="Yes",1,0)</f>
        <v>0</v>
      </c>
      <c r="F3141" t="s">
        <v>14</v>
      </c>
      <c r="G3141">
        <f>IF(Table1[[#This Row],[Dependents]]="Yes",1,0)</f>
        <v>0</v>
      </c>
      <c r="H3141">
        <v>67</v>
      </c>
      <c r="I3141" t="s">
        <v>13</v>
      </c>
      <c r="J3141" t="s">
        <v>23</v>
      </c>
      <c r="K3141" t="s">
        <v>16</v>
      </c>
      <c r="L3141" t="s">
        <v>13</v>
      </c>
      <c r="M3141" t="s">
        <v>27</v>
      </c>
      <c r="N3141">
        <v>75.7</v>
      </c>
      <c r="O3141">
        <v>5060.8500000000004</v>
      </c>
      <c r="P3141" t="s">
        <v>14</v>
      </c>
    </row>
    <row r="3142" spans="1:16" x14ac:dyDescent="0.25">
      <c r="A3142" t="s">
        <v>4227</v>
      </c>
      <c r="B3142" t="s">
        <v>19</v>
      </c>
      <c r="C3142">
        <v>0</v>
      </c>
      <c r="D3142" t="s">
        <v>14</v>
      </c>
      <c r="E3142">
        <f>IF(D3142="Yes",1,0)</f>
        <v>0</v>
      </c>
      <c r="F3142" t="s">
        <v>14</v>
      </c>
      <c r="G3142">
        <f>IF(Table1[[#This Row],[Dependents]]="Yes",1,0)</f>
        <v>0</v>
      </c>
      <c r="H3142">
        <v>1</v>
      </c>
      <c r="I3142" t="s">
        <v>13</v>
      </c>
      <c r="J3142" t="s">
        <v>23</v>
      </c>
      <c r="K3142" t="s">
        <v>16</v>
      </c>
      <c r="L3142" t="s">
        <v>13</v>
      </c>
      <c r="M3142" t="s">
        <v>17</v>
      </c>
      <c r="N3142">
        <v>85</v>
      </c>
      <c r="O3142">
        <v>85</v>
      </c>
      <c r="P3142" t="s">
        <v>14</v>
      </c>
    </row>
    <row r="3143" spans="1:16" x14ac:dyDescent="0.25">
      <c r="A3143" t="s">
        <v>4229</v>
      </c>
      <c r="B3143" t="s">
        <v>19</v>
      </c>
      <c r="C3143">
        <v>0</v>
      </c>
      <c r="D3143" t="s">
        <v>14</v>
      </c>
      <c r="E3143">
        <f>IF(D3143="Yes",1,0)</f>
        <v>0</v>
      </c>
      <c r="F3143" t="s">
        <v>14</v>
      </c>
      <c r="G3143">
        <f>IF(Table1[[#This Row],[Dependents]]="Yes",1,0)</f>
        <v>0</v>
      </c>
      <c r="H3143">
        <v>1</v>
      </c>
      <c r="I3143" t="s">
        <v>13</v>
      </c>
      <c r="J3143" t="s">
        <v>15</v>
      </c>
      <c r="K3143" t="s">
        <v>16</v>
      </c>
      <c r="L3143" t="s">
        <v>13</v>
      </c>
      <c r="M3143" t="s">
        <v>27</v>
      </c>
      <c r="N3143">
        <v>44.3</v>
      </c>
      <c r="O3143">
        <v>44.3</v>
      </c>
      <c r="P3143" t="s">
        <v>14</v>
      </c>
    </row>
    <row r="3144" spans="1:16" x14ac:dyDescent="0.25">
      <c r="A3144" t="s">
        <v>3166</v>
      </c>
      <c r="B3144" t="s">
        <v>12</v>
      </c>
      <c r="C3144">
        <v>0</v>
      </c>
      <c r="D3144" t="s">
        <v>13</v>
      </c>
      <c r="E3144">
        <f>IF(D3144="Yes",1,0)</f>
        <v>1</v>
      </c>
      <c r="F3144" t="s">
        <v>13</v>
      </c>
      <c r="G3144">
        <f>IF(Table1[[#This Row],[Dependents]]="Yes",1,0)</f>
        <v>1</v>
      </c>
      <c r="H3144">
        <v>25</v>
      </c>
      <c r="I3144" t="s">
        <v>13</v>
      </c>
      <c r="J3144" t="s">
        <v>14</v>
      </c>
      <c r="K3144" t="s">
        <v>20</v>
      </c>
      <c r="L3144" t="s">
        <v>14</v>
      </c>
      <c r="M3144" t="s">
        <v>27</v>
      </c>
      <c r="N3144">
        <v>20.05</v>
      </c>
      <c r="O3144">
        <v>520.1</v>
      </c>
      <c r="P3144" t="s">
        <v>14</v>
      </c>
    </row>
    <row r="3145" spans="1:16" x14ac:dyDescent="0.25">
      <c r="A3145" t="s">
        <v>4233</v>
      </c>
      <c r="B3145" t="s">
        <v>19</v>
      </c>
      <c r="C3145">
        <v>0</v>
      </c>
      <c r="D3145" t="s">
        <v>13</v>
      </c>
      <c r="E3145">
        <f>IF(D3145="Yes",1,0)</f>
        <v>1</v>
      </c>
      <c r="F3145" t="s">
        <v>13</v>
      </c>
      <c r="G3145">
        <f>IF(Table1[[#This Row],[Dependents]]="Yes",1,0)</f>
        <v>1</v>
      </c>
      <c r="H3145">
        <v>25</v>
      </c>
      <c r="I3145" t="s">
        <v>13</v>
      </c>
      <c r="J3145" t="s">
        <v>15</v>
      </c>
      <c r="K3145" t="s">
        <v>16</v>
      </c>
      <c r="L3145" t="s">
        <v>14</v>
      </c>
      <c r="M3145" t="s">
        <v>17</v>
      </c>
      <c r="N3145">
        <v>54.3</v>
      </c>
      <c r="O3145">
        <v>1296.8</v>
      </c>
      <c r="P3145" t="s">
        <v>14</v>
      </c>
    </row>
    <row r="3146" spans="1:16" x14ac:dyDescent="0.25">
      <c r="A3146" t="s">
        <v>4234</v>
      </c>
      <c r="B3146" t="s">
        <v>19</v>
      </c>
      <c r="C3146">
        <v>0</v>
      </c>
      <c r="D3146" t="s">
        <v>14</v>
      </c>
      <c r="E3146">
        <f>IF(D3146="Yes",1,0)</f>
        <v>0</v>
      </c>
      <c r="F3146" t="s">
        <v>14</v>
      </c>
      <c r="G3146">
        <f>IF(Table1[[#This Row],[Dependents]]="Yes",1,0)</f>
        <v>0</v>
      </c>
      <c r="H3146">
        <v>69</v>
      </c>
      <c r="I3146" t="s">
        <v>13</v>
      </c>
      <c r="J3146" t="s">
        <v>14</v>
      </c>
      <c r="K3146" t="s">
        <v>30</v>
      </c>
      <c r="L3146" t="s">
        <v>13</v>
      </c>
      <c r="M3146" t="s">
        <v>27</v>
      </c>
      <c r="N3146">
        <v>19.100000000000001</v>
      </c>
      <c r="O3146">
        <v>1268.8499999999999</v>
      </c>
      <c r="P3146" t="s">
        <v>14</v>
      </c>
    </row>
    <row r="3147" spans="1:16" x14ac:dyDescent="0.25">
      <c r="A3147" t="s">
        <v>3169</v>
      </c>
      <c r="B3147" t="s">
        <v>12</v>
      </c>
      <c r="C3147">
        <v>0</v>
      </c>
      <c r="D3147" t="s">
        <v>13</v>
      </c>
      <c r="E3147">
        <f>IF(D3147="Yes",1,0)</f>
        <v>1</v>
      </c>
      <c r="F3147" t="s">
        <v>14</v>
      </c>
      <c r="G3147">
        <f>IF(Table1[[#This Row],[Dependents]]="Yes",1,0)</f>
        <v>0</v>
      </c>
      <c r="H3147">
        <v>22</v>
      </c>
      <c r="I3147" t="s">
        <v>13</v>
      </c>
      <c r="J3147" t="s">
        <v>23</v>
      </c>
      <c r="K3147" t="s">
        <v>16</v>
      </c>
      <c r="L3147" t="s">
        <v>13</v>
      </c>
      <c r="M3147" t="s">
        <v>25</v>
      </c>
      <c r="N3147">
        <v>80</v>
      </c>
      <c r="O3147">
        <v>1706.45</v>
      </c>
      <c r="P3147" t="s">
        <v>14</v>
      </c>
    </row>
    <row r="3148" spans="1:16" x14ac:dyDescent="0.25">
      <c r="A3148" t="s">
        <v>3170</v>
      </c>
      <c r="B3148" t="s">
        <v>12</v>
      </c>
      <c r="C3148">
        <v>0</v>
      </c>
      <c r="D3148" t="s">
        <v>13</v>
      </c>
      <c r="E3148">
        <f>IF(D3148="Yes",1,0)</f>
        <v>1</v>
      </c>
      <c r="F3148" t="s">
        <v>14</v>
      </c>
      <c r="G3148">
        <f>IF(Table1[[#This Row],[Dependents]]="Yes",1,0)</f>
        <v>0</v>
      </c>
      <c r="H3148">
        <v>67</v>
      </c>
      <c r="I3148" t="s">
        <v>13</v>
      </c>
      <c r="J3148" t="s">
        <v>14</v>
      </c>
      <c r="K3148" t="s">
        <v>20</v>
      </c>
      <c r="L3148" t="s">
        <v>13</v>
      </c>
      <c r="M3148" t="s">
        <v>21</v>
      </c>
      <c r="N3148">
        <v>20.85</v>
      </c>
      <c r="O3148">
        <v>1327.4</v>
      </c>
      <c r="P3148" t="s">
        <v>14</v>
      </c>
    </row>
    <row r="3149" spans="1:16" x14ac:dyDescent="0.25">
      <c r="A3149" t="s">
        <v>3171</v>
      </c>
      <c r="B3149" t="s">
        <v>12</v>
      </c>
      <c r="C3149">
        <v>0</v>
      </c>
      <c r="D3149" t="s">
        <v>13</v>
      </c>
      <c r="E3149">
        <f>IF(D3149="Yes",1,0)</f>
        <v>1</v>
      </c>
      <c r="F3149" t="s">
        <v>14</v>
      </c>
      <c r="G3149">
        <f>IF(Table1[[#This Row],[Dependents]]="Yes",1,0)</f>
        <v>0</v>
      </c>
      <c r="H3149">
        <v>68</v>
      </c>
      <c r="I3149" t="s">
        <v>13</v>
      </c>
      <c r="J3149" t="s">
        <v>23</v>
      </c>
      <c r="K3149" t="s">
        <v>30</v>
      </c>
      <c r="L3149" t="s">
        <v>13</v>
      </c>
      <c r="M3149" t="s">
        <v>21</v>
      </c>
      <c r="N3149">
        <v>89.95</v>
      </c>
      <c r="O3149">
        <v>5974.3</v>
      </c>
      <c r="P3149" t="s">
        <v>14</v>
      </c>
    </row>
    <row r="3150" spans="1:16" x14ac:dyDescent="0.25">
      <c r="A3150" t="s">
        <v>3172</v>
      </c>
      <c r="B3150" t="s">
        <v>12</v>
      </c>
      <c r="C3150">
        <v>0</v>
      </c>
      <c r="D3150" t="s">
        <v>13</v>
      </c>
      <c r="E3150">
        <f>IF(D3150="Yes",1,0)</f>
        <v>1</v>
      </c>
      <c r="F3150" t="s">
        <v>13</v>
      </c>
      <c r="G3150">
        <f>IF(Table1[[#This Row],[Dependents]]="Yes",1,0)</f>
        <v>1</v>
      </c>
      <c r="H3150">
        <v>0</v>
      </c>
      <c r="I3150" t="s">
        <v>13</v>
      </c>
      <c r="J3150" t="s">
        <v>14</v>
      </c>
      <c r="K3150" t="s">
        <v>30</v>
      </c>
      <c r="L3150" t="s">
        <v>14</v>
      </c>
      <c r="M3150" t="s">
        <v>27</v>
      </c>
      <c r="N3150">
        <v>20</v>
      </c>
      <c r="O3150">
        <v>0</v>
      </c>
      <c r="P3150" t="s">
        <v>14</v>
      </c>
    </row>
    <row r="3151" spans="1:16" x14ac:dyDescent="0.25">
      <c r="A3151" t="s">
        <v>3173</v>
      </c>
      <c r="B3151" t="s">
        <v>12</v>
      </c>
      <c r="C3151">
        <v>1</v>
      </c>
      <c r="D3151" t="s">
        <v>14</v>
      </c>
      <c r="E3151">
        <f>IF(D3151="Yes",1,0)</f>
        <v>0</v>
      </c>
      <c r="F3151" t="s">
        <v>14</v>
      </c>
      <c r="G3151">
        <f>IF(Table1[[#This Row],[Dependents]]="Yes",1,0)</f>
        <v>0</v>
      </c>
      <c r="H3151">
        <v>49</v>
      </c>
      <c r="I3151" t="s">
        <v>13</v>
      </c>
      <c r="J3151" t="s">
        <v>23</v>
      </c>
      <c r="K3151" t="s">
        <v>16</v>
      </c>
      <c r="L3151" t="s">
        <v>13</v>
      </c>
      <c r="M3151" t="s">
        <v>25</v>
      </c>
      <c r="N3151">
        <v>90.85</v>
      </c>
      <c r="O3151">
        <v>4515.8500000000004</v>
      </c>
      <c r="P3151" t="s">
        <v>13</v>
      </c>
    </row>
    <row r="3152" spans="1:16" x14ac:dyDescent="0.25">
      <c r="A3152" t="s">
        <v>4236</v>
      </c>
      <c r="B3152" t="s">
        <v>19</v>
      </c>
      <c r="C3152">
        <v>0</v>
      </c>
      <c r="D3152" t="s">
        <v>14</v>
      </c>
      <c r="E3152">
        <f>IF(D3152="Yes",1,0)</f>
        <v>0</v>
      </c>
      <c r="F3152" t="s">
        <v>14</v>
      </c>
      <c r="G3152">
        <f>IF(Table1[[#This Row],[Dependents]]="Yes",1,0)</f>
        <v>0</v>
      </c>
      <c r="H3152">
        <v>4</v>
      </c>
      <c r="I3152" t="s">
        <v>13</v>
      </c>
      <c r="J3152" t="s">
        <v>14</v>
      </c>
      <c r="K3152" t="s">
        <v>16</v>
      </c>
      <c r="L3152" t="s">
        <v>13</v>
      </c>
      <c r="M3152" t="s">
        <v>27</v>
      </c>
      <c r="N3152">
        <v>19.95</v>
      </c>
      <c r="O3152">
        <v>59.25</v>
      </c>
      <c r="P3152" t="s">
        <v>14</v>
      </c>
    </row>
    <row r="3153" spans="1:16" x14ac:dyDescent="0.25">
      <c r="A3153" t="s">
        <v>4237</v>
      </c>
      <c r="B3153" t="s">
        <v>19</v>
      </c>
      <c r="C3153">
        <v>0</v>
      </c>
      <c r="D3153" t="s">
        <v>14</v>
      </c>
      <c r="E3153">
        <f>IF(D3153="Yes",1,0)</f>
        <v>0</v>
      </c>
      <c r="F3153" t="s">
        <v>14</v>
      </c>
      <c r="G3153">
        <f>IF(Table1[[#This Row],[Dependents]]="Yes",1,0)</f>
        <v>0</v>
      </c>
      <c r="H3153">
        <v>67</v>
      </c>
      <c r="I3153" t="s">
        <v>13</v>
      </c>
      <c r="J3153" t="s">
        <v>15</v>
      </c>
      <c r="K3153" t="s">
        <v>30</v>
      </c>
      <c r="L3153" t="s">
        <v>14</v>
      </c>
      <c r="M3153" t="s">
        <v>21</v>
      </c>
      <c r="N3153">
        <v>65.55</v>
      </c>
      <c r="O3153">
        <v>4361.55</v>
      </c>
      <c r="P3153" t="s">
        <v>14</v>
      </c>
    </row>
    <row r="3154" spans="1:16" x14ac:dyDescent="0.25">
      <c r="A3154" t="s">
        <v>4240</v>
      </c>
      <c r="B3154" t="s">
        <v>19</v>
      </c>
      <c r="C3154">
        <v>0</v>
      </c>
      <c r="D3154" t="s">
        <v>13</v>
      </c>
      <c r="E3154">
        <f>IF(D3154="Yes",1,0)</f>
        <v>1</v>
      </c>
      <c r="F3154" t="s">
        <v>13</v>
      </c>
      <c r="G3154">
        <f>IF(Table1[[#This Row],[Dependents]]="Yes",1,0)</f>
        <v>1</v>
      </c>
      <c r="H3154">
        <v>72</v>
      </c>
      <c r="I3154" t="s">
        <v>13</v>
      </c>
      <c r="J3154" t="s">
        <v>23</v>
      </c>
      <c r="K3154" t="s">
        <v>30</v>
      </c>
      <c r="L3154" t="s">
        <v>14</v>
      </c>
      <c r="M3154" t="s">
        <v>21</v>
      </c>
      <c r="N3154">
        <v>105.25</v>
      </c>
      <c r="O3154">
        <v>7609.75</v>
      </c>
      <c r="P3154" t="s">
        <v>14</v>
      </c>
    </row>
    <row r="3155" spans="1:16" x14ac:dyDescent="0.25">
      <c r="A3155" t="s">
        <v>4241</v>
      </c>
      <c r="B3155" t="s">
        <v>19</v>
      </c>
      <c r="C3155">
        <v>0</v>
      </c>
      <c r="D3155" t="s">
        <v>14</v>
      </c>
      <c r="E3155">
        <f>IF(D3155="Yes",1,0)</f>
        <v>0</v>
      </c>
      <c r="F3155" t="s">
        <v>14</v>
      </c>
      <c r="G3155">
        <f>IF(Table1[[#This Row],[Dependents]]="Yes",1,0)</f>
        <v>0</v>
      </c>
      <c r="H3155">
        <v>20</v>
      </c>
      <c r="I3155" t="s">
        <v>13</v>
      </c>
      <c r="J3155" t="s">
        <v>15</v>
      </c>
      <c r="K3155" t="s">
        <v>20</v>
      </c>
      <c r="L3155" t="s">
        <v>13</v>
      </c>
      <c r="M3155" t="s">
        <v>17</v>
      </c>
      <c r="N3155">
        <v>68.7</v>
      </c>
      <c r="O3155">
        <v>1416.2</v>
      </c>
      <c r="P3155" t="s">
        <v>14</v>
      </c>
    </row>
    <row r="3156" spans="1:16" x14ac:dyDescent="0.25">
      <c r="A3156" t="s">
        <v>3178</v>
      </c>
      <c r="B3156" t="s">
        <v>12</v>
      </c>
      <c r="C3156">
        <v>0</v>
      </c>
      <c r="D3156" t="s">
        <v>14</v>
      </c>
      <c r="E3156">
        <f>IF(D3156="Yes",1,0)</f>
        <v>0</v>
      </c>
      <c r="F3156" t="s">
        <v>14</v>
      </c>
      <c r="G3156">
        <f>IF(Table1[[#This Row],[Dependents]]="Yes",1,0)</f>
        <v>0</v>
      </c>
      <c r="H3156">
        <v>9</v>
      </c>
      <c r="I3156" t="s">
        <v>13</v>
      </c>
      <c r="J3156" t="s">
        <v>15</v>
      </c>
      <c r="K3156" t="s">
        <v>16</v>
      </c>
      <c r="L3156" t="s">
        <v>13</v>
      </c>
      <c r="M3156" t="s">
        <v>21</v>
      </c>
      <c r="N3156">
        <v>59.5</v>
      </c>
      <c r="O3156">
        <v>530.04999999999995</v>
      </c>
      <c r="P3156" t="s">
        <v>14</v>
      </c>
    </row>
    <row r="3157" spans="1:16" x14ac:dyDescent="0.25">
      <c r="A3157" t="s">
        <v>3179</v>
      </c>
      <c r="B3157" t="s">
        <v>12</v>
      </c>
      <c r="C3157">
        <v>0</v>
      </c>
      <c r="D3157" t="s">
        <v>13</v>
      </c>
      <c r="E3157">
        <f>IF(D3157="Yes",1,0)</f>
        <v>1</v>
      </c>
      <c r="F3157" t="s">
        <v>14</v>
      </c>
      <c r="G3157">
        <f>IF(Table1[[#This Row],[Dependents]]="Yes",1,0)</f>
        <v>0</v>
      </c>
      <c r="H3157">
        <v>21</v>
      </c>
      <c r="I3157" t="s">
        <v>13</v>
      </c>
      <c r="J3157" t="s">
        <v>23</v>
      </c>
      <c r="K3157" t="s">
        <v>16</v>
      </c>
      <c r="L3157" t="s">
        <v>13</v>
      </c>
      <c r="M3157" t="s">
        <v>17</v>
      </c>
      <c r="N3157">
        <v>86.5</v>
      </c>
      <c r="O3157">
        <v>1808.7</v>
      </c>
      <c r="P3157" t="s">
        <v>13</v>
      </c>
    </row>
    <row r="3158" spans="1:16" x14ac:dyDescent="0.25">
      <c r="A3158" t="s">
        <v>3180</v>
      </c>
      <c r="B3158" t="s">
        <v>12</v>
      </c>
      <c r="C3158">
        <v>0</v>
      </c>
      <c r="D3158" t="s">
        <v>13</v>
      </c>
      <c r="E3158">
        <f>IF(D3158="Yes",1,0)</f>
        <v>1</v>
      </c>
      <c r="F3158" t="s">
        <v>13</v>
      </c>
      <c r="G3158">
        <f>IF(Table1[[#This Row],[Dependents]]="Yes",1,0)</f>
        <v>1</v>
      </c>
      <c r="H3158">
        <v>69</v>
      </c>
      <c r="I3158" t="s">
        <v>13</v>
      </c>
      <c r="J3158" t="s">
        <v>23</v>
      </c>
      <c r="K3158" t="s">
        <v>16</v>
      </c>
      <c r="L3158" t="s">
        <v>13</v>
      </c>
      <c r="M3158" t="s">
        <v>17</v>
      </c>
      <c r="N3158">
        <v>103.95</v>
      </c>
      <c r="O3158">
        <v>7446.9</v>
      </c>
      <c r="P3158" t="s">
        <v>13</v>
      </c>
    </row>
    <row r="3159" spans="1:16" x14ac:dyDescent="0.25">
      <c r="A3159" t="s">
        <v>4242</v>
      </c>
      <c r="B3159" t="s">
        <v>19</v>
      </c>
      <c r="C3159">
        <v>0</v>
      </c>
      <c r="D3159" t="s">
        <v>14</v>
      </c>
      <c r="E3159">
        <f>IF(D3159="Yes",1,0)</f>
        <v>0</v>
      </c>
      <c r="F3159" t="s">
        <v>14</v>
      </c>
      <c r="G3159">
        <f>IF(Table1[[#This Row],[Dependents]]="Yes",1,0)</f>
        <v>0</v>
      </c>
      <c r="H3159">
        <v>6</v>
      </c>
      <c r="I3159" t="s">
        <v>13</v>
      </c>
      <c r="J3159" t="s">
        <v>15</v>
      </c>
      <c r="K3159" t="s">
        <v>16</v>
      </c>
      <c r="L3159" t="s">
        <v>14</v>
      </c>
      <c r="M3159" t="s">
        <v>25</v>
      </c>
      <c r="N3159">
        <v>78.650000000000006</v>
      </c>
      <c r="O3159">
        <v>483.3</v>
      </c>
      <c r="P3159" t="s">
        <v>14</v>
      </c>
    </row>
    <row r="3160" spans="1:16" x14ac:dyDescent="0.25">
      <c r="A3160" t="s">
        <v>4243</v>
      </c>
      <c r="B3160" t="s">
        <v>19</v>
      </c>
      <c r="C3160">
        <v>0</v>
      </c>
      <c r="D3160" t="s">
        <v>14</v>
      </c>
      <c r="E3160">
        <f>IF(D3160="Yes",1,0)</f>
        <v>0</v>
      </c>
      <c r="F3160" t="s">
        <v>14</v>
      </c>
      <c r="G3160">
        <f>IF(Table1[[#This Row],[Dependents]]="Yes",1,0)</f>
        <v>0</v>
      </c>
      <c r="H3160">
        <v>51</v>
      </c>
      <c r="I3160" t="s">
        <v>13</v>
      </c>
      <c r="J3160" t="s">
        <v>14</v>
      </c>
      <c r="K3160" t="s">
        <v>30</v>
      </c>
      <c r="L3160" t="s">
        <v>14</v>
      </c>
      <c r="M3160" t="s">
        <v>27</v>
      </c>
      <c r="N3160">
        <v>24.75</v>
      </c>
      <c r="O3160">
        <v>1234.5999999999999</v>
      </c>
      <c r="P3160" t="s">
        <v>14</v>
      </c>
    </row>
    <row r="3161" spans="1:16" x14ac:dyDescent="0.25">
      <c r="A3161" t="s">
        <v>3183</v>
      </c>
      <c r="B3161" t="s">
        <v>12</v>
      </c>
      <c r="C3161">
        <v>0</v>
      </c>
      <c r="D3161" t="s">
        <v>14</v>
      </c>
      <c r="E3161">
        <f>IF(D3161="Yes",1,0)</f>
        <v>0</v>
      </c>
      <c r="F3161" t="s">
        <v>14</v>
      </c>
      <c r="G3161">
        <f>IF(Table1[[#This Row],[Dependents]]="Yes",1,0)</f>
        <v>0</v>
      </c>
      <c r="H3161">
        <v>66</v>
      </c>
      <c r="I3161" t="s">
        <v>13</v>
      </c>
      <c r="J3161" t="s">
        <v>23</v>
      </c>
      <c r="K3161" t="s">
        <v>16</v>
      </c>
      <c r="L3161" t="s">
        <v>13</v>
      </c>
      <c r="M3161" t="s">
        <v>21</v>
      </c>
      <c r="N3161">
        <v>103.1</v>
      </c>
      <c r="O3161">
        <v>6595</v>
      </c>
      <c r="P3161" t="s">
        <v>14</v>
      </c>
    </row>
    <row r="3162" spans="1:16" x14ac:dyDescent="0.25">
      <c r="A3162" t="s">
        <v>3184</v>
      </c>
      <c r="B3162" t="s">
        <v>12</v>
      </c>
      <c r="C3162">
        <v>0</v>
      </c>
      <c r="D3162" t="s">
        <v>13</v>
      </c>
      <c r="E3162">
        <f>IF(D3162="Yes",1,0)</f>
        <v>1</v>
      </c>
      <c r="F3162" t="s">
        <v>13</v>
      </c>
      <c r="G3162">
        <f>IF(Table1[[#This Row],[Dependents]]="Yes",1,0)</f>
        <v>1</v>
      </c>
      <c r="H3162">
        <v>7</v>
      </c>
      <c r="I3162" t="s">
        <v>14</v>
      </c>
      <c r="J3162" t="s">
        <v>15</v>
      </c>
      <c r="K3162" t="s">
        <v>16</v>
      </c>
      <c r="L3162" t="s">
        <v>13</v>
      </c>
      <c r="M3162" t="s">
        <v>17</v>
      </c>
      <c r="N3162">
        <v>24.7</v>
      </c>
      <c r="O3162">
        <v>149.05000000000001</v>
      </c>
      <c r="P3162" t="s">
        <v>14</v>
      </c>
    </row>
    <row r="3163" spans="1:16" x14ac:dyDescent="0.25">
      <c r="A3163" t="s">
        <v>3185</v>
      </c>
      <c r="B3163" t="s">
        <v>12</v>
      </c>
      <c r="C3163">
        <v>0</v>
      </c>
      <c r="D3163" t="s">
        <v>14</v>
      </c>
      <c r="E3163">
        <f>IF(D3163="Yes",1,0)</f>
        <v>0</v>
      </c>
      <c r="F3163" t="s">
        <v>14</v>
      </c>
      <c r="G3163">
        <f>IF(Table1[[#This Row],[Dependents]]="Yes",1,0)</f>
        <v>0</v>
      </c>
      <c r="H3163">
        <v>37</v>
      </c>
      <c r="I3163" t="s">
        <v>13</v>
      </c>
      <c r="J3163" t="s">
        <v>15</v>
      </c>
      <c r="K3163" t="s">
        <v>16</v>
      </c>
      <c r="L3163" t="s">
        <v>13</v>
      </c>
      <c r="M3163" t="s">
        <v>25</v>
      </c>
      <c r="N3163">
        <v>78.900000000000006</v>
      </c>
      <c r="O3163">
        <v>2976.95</v>
      </c>
      <c r="P3163" t="s">
        <v>14</v>
      </c>
    </row>
    <row r="3164" spans="1:16" x14ac:dyDescent="0.25">
      <c r="A3164" t="s">
        <v>3186</v>
      </c>
      <c r="B3164" t="s">
        <v>12</v>
      </c>
      <c r="C3164">
        <v>0</v>
      </c>
      <c r="D3164" t="s">
        <v>13</v>
      </c>
      <c r="E3164">
        <f>IF(D3164="Yes",1,0)</f>
        <v>1</v>
      </c>
      <c r="F3164" t="s">
        <v>13</v>
      </c>
      <c r="G3164">
        <f>IF(Table1[[#This Row],[Dependents]]="Yes",1,0)</f>
        <v>1</v>
      </c>
      <c r="H3164">
        <v>72</v>
      </c>
      <c r="I3164" t="s">
        <v>13</v>
      </c>
      <c r="J3164" t="s">
        <v>15</v>
      </c>
      <c r="K3164" t="s">
        <v>30</v>
      </c>
      <c r="L3164" t="s">
        <v>13</v>
      </c>
      <c r="M3164" t="s">
        <v>21</v>
      </c>
      <c r="N3164">
        <v>71.45</v>
      </c>
      <c r="O3164">
        <v>5025.8500000000004</v>
      </c>
      <c r="P3164" t="s">
        <v>14</v>
      </c>
    </row>
    <row r="3165" spans="1:16" x14ac:dyDescent="0.25">
      <c r="A3165" t="s">
        <v>4244</v>
      </c>
      <c r="B3165" t="s">
        <v>19</v>
      </c>
      <c r="C3165">
        <v>1</v>
      </c>
      <c r="D3165" t="s">
        <v>13</v>
      </c>
      <c r="E3165">
        <f>IF(D3165="Yes",1,0)</f>
        <v>1</v>
      </c>
      <c r="F3165" t="s">
        <v>14</v>
      </c>
      <c r="G3165">
        <f>IF(Table1[[#This Row],[Dependents]]="Yes",1,0)</f>
        <v>0</v>
      </c>
      <c r="H3165">
        <v>62</v>
      </c>
      <c r="I3165" t="s">
        <v>13</v>
      </c>
      <c r="J3165" t="s">
        <v>23</v>
      </c>
      <c r="K3165" t="s">
        <v>16</v>
      </c>
      <c r="L3165" t="s">
        <v>13</v>
      </c>
      <c r="M3165" t="s">
        <v>17</v>
      </c>
      <c r="N3165">
        <v>89.1</v>
      </c>
      <c r="O3165">
        <v>5618.3</v>
      </c>
      <c r="P3165" t="s">
        <v>14</v>
      </c>
    </row>
    <row r="3166" spans="1:16" x14ac:dyDescent="0.25">
      <c r="A3166" t="s">
        <v>3188</v>
      </c>
      <c r="B3166" t="s">
        <v>12</v>
      </c>
      <c r="C3166">
        <v>0</v>
      </c>
      <c r="D3166" t="s">
        <v>13</v>
      </c>
      <c r="E3166">
        <f>IF(D3166="Yes",1,0)</f>
        <v>1</v>
      </c>
      <c r="F3166" t="s">
        <v>14</v>
      </c>
      <c r="G3166">
        <f>IF(Table1[[#This Row],[Dependents]]="Yes",1,0)</f>
        <v>0</v>
      </c>
      <c r="H3166">
        <v>16</v>
      </c>
      <c r="I3166" t="s">
        <v>13</v>
      </c>
      <c r="J3166" t="s">
        <v>23</v>
      </c>
      <c r="K3166" t="s">
        <v>16</v>
      </c>
      <c r="L3166" t="s">
        <v>13</v>
      </c>
      <c r="M3166" t="s">
        <v>21</v>
      </c>
      <c r="N3166">
        <v>94.65</v>
      </c>
      <c r="O3166">
        <v>1461.15</v>
      </c>
      <c r="P3166" t="s">
        <v>14</v>
      </c>
    </row>
    <row r="3167" spans="1:16" x14ac:dyDescent="0.25">
      <c r="A3167" t="s">
        <v>3189</v>
      </c>
      <c r="B3167" t="s">
        <v>12</v>
      </c>
      <c r="C3167">
        <v>0</v>
      </c>
      <c r="D3167" t="s">
        <v>13</v>
      </c>
      <c r="E3167">
        <f>IF(D3167="Yes",1,0)</f>
        <v>1</v>
      </c>
      <c r="F3167" t="s">
        <v>14</v>
      </c>
      <c r="G3167">
        <f>IF(Table1[[#This Row],[Dependents]]="Yes",1,0)</f>
        <v>0</v>
      </c>
      <c r="H3167">
        <v>57</v>
      </c>
      <c r="I3167" t="s">
        <v>14</v>
      </c>
      <c r="J3167" t="s">
        <v>15</v>
      </c>
      <c r="K3167" t="s">
        <v>16</v>
      </c>
      <c r="L3167" t="s">
        <v>13</v>
      </c>
      <c r="M3167" t="s">
        <v>21</v>
      </c>
      <c r="N3167">
        <v>49.9</v>
      </c>
      <c r="O3167">
        <v>2782.4</v>
      </c>
      <c r="P3167" t="s">
        <v>14</v>
      </c>
    </row>
    <row r="3168" spans="1:16" x14ac:dyDescent="0.25">
      <c r="A3168" t="s">
        <v>4249</v>
      </c>
      <c r="B3168" t="s">
        <v>19</v>
      </c>
      <c r="C3168">
        <v>1</v>
      </c>
      <c r="D3168" t="s">
        <v>13</v>
      </c>
      <c r="E3168">
        <f>IF(D3168="Yes",1,0)</f>
        <v>1</v>
      </c>
      <c r="F3168" t="s">
        <v>13</v>
      </c>
      <c r="G3168">
        <f>IF(Table1[[#This Row],[Dependents]]="Yes",1,0)</f>
        <v>1</v>
      </c>
      <c r="H3168">
        <v>34</v>
      </c>
      <c r="I3168" t="s">
        <v>13</v>
      </c>
      <c r="J3168" t="s">
        <v>23</v>
      </c>
      <c r="K3168" t="s">
        <v>16</v>
      </c>
      <c r="L3168" t="s">
        <v>13</v>
      </c>
      <c r="M3168" t="s">
        <v>17</v>
      </c>
      <c r="N3168">
        <v>108.9</v>
      </c>
      <c r="O3168">
        <v>3625.2</v>
      </c>
      <c r="P3168" t="s">
        <v>14</v>
      </c>
    </row>
    <row r="3169" spans="1:16" x14ac:dyDescent="0.25">
      <c r="A3169" t="s">
        <v>3191</v>
      </c>
      <c r="B3169" t="s">
        <v>12</v>
      </c>
      <c r="C3169">
        <v>1</v>
      </c>
      <c r="D3169" t="s">
        <v>14</v>
      </c>
      <c r="E3169">
        <f>IF(D3169="Yes",1,0)</f>
        <v>0</v>
      </c>
      <c r="F3169" t="s">
        <v>14</v>
      </c>
      <c r="G3169">
        <f>IF(Table1[[#This Row],[Dependents]]="Yes",1,0)</f>
        <v>0</v>
      </c>
      <c r="H3169">
        <v>17</v>
      </c>
      <c r="I3169" t="s">
        <v>13</v>
      </c>
      <c r="J3169" t="s">
        <v>23</v>
      </c>
      <c r="K3169" t="s">
        <v>16</v>
      </c>
      <c r="L3169" t="s">
        <v>13</v>
      </c>
      <c r="M3169" t="s">
        <v>17</v>
      </c>
      <c r="N3169">
        <v>89.15</v>
      </c>
      <c r="O3169">
        <v>1496.9</v>
      </c>
      <c r="P3169" t="s">
        <v>13</v>
      </c>
    </row>
    <row r="3170" spans="1:16" x14ac:dyDescent="0.25">
      <c r="A3170" t="s">
        <v>3192</v>
      </c>
      <c r="B3170" t="s">
        <v>12</v>
      </c>
      <c r="C3170">
        <v>0</v>
      </c>
      <c r="D3170" t="s">
        <v>14</v>
      </c>
      <c r="E3170">
        <f>IF(D3170="Yes",1,0)</f>
        <v>0</v>
      </c>
      <c r="F3170" t="s">
        <v>13</v>
      </c>
      <c r="G3170">
        <f>IF(Table1[[#This Row],[Dependents]]="Yes",1,0)</f>
        <v>1</v>
      </c>
      <c r="H3170">
        <v>21</v>
      </c>
      <c r="I3170" t="s">
        <v>13</v>
      </c>
      <c r="J3170" t="s">
        <v>14</v>
      </c>
      <c r="K3170" t="s">
        <v>16</v>
      </c>
      <c r="L3170" t="s">
        <v>14</v>
      </c>
      <c r="M3170" t="s">
        <v>27</v>
      </c>
      <c r="N3170">
        <v>20.75</v>
      </c>
      <c r="O3170">
        <v>452.2</v>
      </c>
      <c r="P3170" t="s">
        <v>14</v>
      </c>
    </row>
    <row r="3171" spans="1:16" x14ac:dyDescent="0.25">
      <c r="A3171" t="s">
        <v>3193</v>
      </c>
      <c r="B3171" t="s">
        <v>12</v>
      </c>
      <c r="C3171">
        <v>0</v>
      </c>
      <c r="D3171" t="s">
        <v>13</v>
      </c>
      <c r="E3171">
        <f>IF(D3171="Yes",1,0)</f>
        <v>1</v>
      </c>
      <c r="F3171" t="s">
        <v>14</v>
      </c>
      <c r="G3171">
        <f>IF(Table1[[#This Row],[Dependents]]="Yes",1,0)</f>
        <v>0</v>
      </c>
      <c r="H3171">
        <v>17</v>
      </c>
      <c r="I3171" t="s">
        <v>13</v>
      </c>
      <c r="J3171" t="s">
        <v>15</v>
      </c>
      <c r="K3171" t="s">
        <v>16</v>
      </c>
      <c r="L3171" t="s">
        <v>13</v>
      </c>
      <c r="M3171" t="s">
        <v>21</v>
      </c>
      <c r="N3171">
        <v>75.400000000000006</v>
      </c>
      <c r="O3171">
        <v>1322.55</v>
      </c>
      <c r="P3171" t="s">
        <v>14</v>
      </c>
    </row>
    <row r="3172" spans="1:16" x14ac:dyDescent="0.25">
      <c r="A3172" t="s">
        <v>4250</v>
      </c>
      <c r="B3172" t="s">
        <v>19</v>
      </c>
      <c r="C3172">
        <v>0</v>
      </c>
      <c r="D3172" t="s">
        <v>14</v>
      </c>
      <c r="E3172">
        <f>IF(D3172="Yes",1,0)</f>
        <v>0</v>
      </c>
      <c r="F3172" t="s">
        <v>14</v>
      </c>
      <c r="G3172">
        <f>IF(Table1[[#This Row],[Dependents]]="Yes",1,0)</f>
        <v>0</v>
      </c>
      <c r="H3172">
        <v>18</v>
      </c>
      <c r="I3172" t="s">
        <v>14</v>
      </c>
      <c r="J3172" t="s">
        <v>15</v>
      </c>
      <c r="K3172" t="s">
        <v>16</v>
      </c>
      <c r="L3172" t="s">
        <v>14</v>
      </c>
      <c r="M3172" t="s">
        <v>27</v>
      </c>
      <c r="N3172">
        <v>33.6</v>
      </c>
      <c r="O3172">
        <v>550.35</v>
      </c>
      <c r="P3172" t="s">
        <v>14</v>
      </c>
    </row>
    <row r="3173" spans="1:16" x14ac:dyDescent="0.25">
      <c r="A3173" t="s">
        <v>3195</v>
      </c>
      <c r="B3173" t="s">
        <v>12</v>
      </c>
      <c r="C3173">
        <v>0</v>
      </c>
      <c r="D3173" t="s">
        <v>13</v>
      </c>
      <c r="E3173">
        <f>IF(D3173="Yes",1,0)</f>
        <v>1</v>
      </c>
      <c r="F3173" t="s">
        <v>13</v>
      </c>
      <c r="G3173">
        <f>IF(Table1[[#This Row],[Dependents]]="Yes",1,0)</f>
        <v>1</v>
      </c>
      <c r="H3173">
        <v>8</v>
      </c>
      <c r="I3173" t="s">
        <v>13</v>
      </c>
      <c r="J3173" t="s">
        <v>14</v>
      </c>
      <c r="K3173" t="s">
        <v>16</v>
      </c>
      <c r="L3173" t="s">
        <v>14</v>
      </c>
      <c r="M3173" t="s">
        <v>25</v>
      </c>
      <c r="N3173">
        <v>21.05</v>
      </c>
      <c r="O3173">
        <v>139.75</v>
      </c>
      <c r="P3173" t="s">
        <v>14</v>
      </c>
    </row>
    <row r="3174" spans="1:16" x14ac:dyDescent="0.25">
      <c r="A3174" t="s">
        <v>4257</v>
      </c>
      <c r="B3174" t="s">
        <v>19</v>
      </c>
      <c r="C3174">
        <v>0</v>
      </c>
      <c r="D3174" t="s">
        <v>14</v>
      </c>
      <c r="E3174">
        <f>IF(D3174="Yes",1,0)</f>
        <v>0</v>
      </c>
      <c r="F3174" t="s">
        <v>13</v>
      </c>
      <c r="G3174">
        <f>IF(Table1[[#This Row],[Dependents]]="Yes",1,0)</f>
        <v>1</v>
      </c>
      <c r="H3174">
        <v>1</v>
      </c>
      <c r="I3174" t="s">
        <v>14</v>
      </c>
      <c r="J3174" t="s">
        <v>15</v>
      </c>
      <c r="K3174" t="s">
        <v>16</v>
      </c>
      <c r="L3174" t="s">
        <v>13</v>
      </c>
      <c r="M3174" t="s">
        <v>17</v>
      </c>
      <c r="N3174">
        <v>24.7</v>
      </c>
      <c r="O3174">
        <v>24.7</v>
      </c>
      <c r="P3174" t="s">
        <v>14</v>
      </c>
    </row>
    <row r="3175" spans="1:16" x14ac:dyDescent="0.25">
      <c r="A3175" t="s">
        <v>4259</v>
      </c>
      <c r="B3175" t="s">
        <v>19</v>
      </c>
      <c r="C3175">
        <v>0</v>
      </c>
      <c r="D3175" t="s">
        <v>14</v>
      </c>
      <c r="E3175">
        <f>IF(D3175="Yes",1,0)</f>
        <v>0</v>
      </c>
      <c r="F3175" t="s">
        <v>14</v>
      </c>
      <c r="G3175">
        <f>IF(Table1[[#This Row],[Dependents]]="Yes",1,0)</f>
        <v>0</v>
      </c>
      <c r="H3175">
        <v>1</v>
      </c>
      <c r="I3175" t="s">
        <v>13</v>
      </c>
      <c r="J3175" t="s">
        <v>15</v>
      </c>
      <c r="K3175" t="s">
        <v>16</v>
      </c>
      <c r="L3175" t="s">
        <v>13</v>
      </c>
      <c r="M3175" t="s">
        <v>27</v>
      </c>
      <c r="N3175">
        <v>50.7</v>
      </c>
      <c r="O3175">
        <v>50.7</v>
      </c>
      <c r="P3175" t="s">
        <v>14</v>
      </c>
    </row>
    <row r="3176" spans="1:16" x14ac:dyDescent="0.25">
      <c r="A3176" t="s">
        <v>4260</v>
      </c>
      <c r="B3176" t="s">
        <v>19</v>
      </c>
      <c r="C3176">
        <v>0</v>
      </c>
      <c r="D3176" t="s">
        <v>14</v>
      </c>
      <c r="E3176">
        <f>IF(D3176="Yes",1,0)</f>
        <v>0</v>
      </c>
      <c r="F3176" t="s">
        <v>14</v>
      </c>
      <c r="G3176">
        <f>IF(Table1[[#This Row],[Dependents]]="Yes",1,0)</f>
        <v>0</v>
      </c>
      <c r="H3176">
        <v>20</v>
      </c>
      <c r="I3176" t="s">
        <v>14</v>
      </c>
      <c r="J3176" t="s">
        <v>15</v>
      </c>
      <c r="K3176" t="s">
        <v>16</v>
      </c>
      <c r="L3176" t="s">
        <v>13</v>
      </c>
      <c r="M3176" t="s">
        <v>25</v>
      </c>
      <c r="N3176">
        <v>55</v>
      </c>
      <c r="O3176">
        <v>1165.55</v>
      </c>
      <c r="P3176" t="s">
        <v>14</v>
      </c>
    </row>
    <row r="3177" spans="1:16" x14ac:dyDescent="0.25">
      <c r="A3177" t="s">
        <v>4261</v>
      </c>
      <c r="B3177" t="s">
        <v>19</v>
      </c>
      <c r="C3177">
        <v>0</v>
      </c>
      <c r="D3177" t="s">
        <v>13</v>
      </c>
      <c r="E3177">
        <f>IF(D3177="Yes",1,0)</f>
        <v>1</v>
      </c>
      <c r="F3177" t="s">
        <v>14</v>
      </c>
      <c r="G3177">
        <f>IF(Table1[[#This Row],[Dependents]]="Yes",1,0)</f>
        <v>0</v>
      </c>
      <c r="H3177">
        <v>11</v>
      </c>
      <c r="I3177" t="s">
        <v>13</v>
      </c>
      <c r="J3177" t="s">
        <v>15</v>
      </c>
      <c r="K3177" t="s">
        <v>16</v>
      </c>
      <c r="L3177" t="s">
        <v>13</v>
      </c>
      <c r="M3177" t="s">
        <v>21</v>
      </c>
      <c r="N3177">
        <v>55.05</v>
      </c>
      <c r="O3177">
        <v>608.15</v>
      </c>
      <c r="P3177" t="s">
        <v>14</v>
      </c>
    </row>
    <row r="3178" spans="1:16" x14ac:dyDescent="0.25">
      <c r="A3178" t="s">
        <v>4263</v>
      </c>
      <c r="B3178" t="s">
        <v>19</v>
      </c>
      <c r="C3178">
        <v>0</v>
      </c>
      <c r="D3178" t="s">
        <v>13</v>
      </c>
      <c r="E3178">
        <f>IF(D3178="Yes",1,0)</f>
        <v>1</v>
      </c>
      <c r="F3178" t="s">
        <v>14</v>
      </c>
      <c r="G3178">
        <f>IF(Table1[[#This Row],[Dependents]]="Yes",1,0)</f>
        <v>0</v>
      </c>
      <c r="H3178">
        <v>16</v>
      </c>
      <c r="I3178" t="s">
        <v>13</v>
      </c>
      <c r="J3178" t="s">
        <v>23</v>
      </c>
      <c r="K3178" t="s">
        <v>16</v>
      </c>
      <c r="L3178" t="s">
        <v>14</v>
      </c>
      <c r="M3178" t="s">
        <v>21</v>
      </c>
      <c r="N3178">
        <v>80.75</v>
      </c>
      <c r="O3178">
        <v>1321.3</v>
      </c>
      <c r="P3178" t="s">
        <v>14</v>
      </c>
    </row>
    <row r="3179" spans="1:16" x14ac:dyDescent="0.25">
      <c r="A3179" t="s">
        <v>3201</v>
      </c>
      <c r="B3179" t="s">
        <v>12</v>
      </c>
      <c r="C3179">
        <v>0</v>
      </c>
      <c r="D3179" t="s">
        <v>14</v>
      </c>
      <c r="E3179">
        <f>IF(D3179="Yes",1,0)</f>
        <v>0</v>
      </c>
      <c r="F3179" t="s">
        <v>13</v>
      </c>
      <c r="G3179">
        <f>IF(Table1[[#This Row],[Dependents]]="Yes",1,0)</f>
        <v>1</v>
      </c>
      <c r="H3179">
        <v>16</v>
      </c>
      <c r="I3179" t="s">
        <v>13</v>
      </c>
      <c r="J3179" t="s">
        <v>23</v>
      </c>
      <c r="K3179" t="s">
        <v>20</v>
      </c>
      <c r="L3179" t="s">
        <v>13</v>
      </c>
      <c r="M3179" t="s">
        <v>25</v>
      </c>
      <c r="N3179">
        <v>79.5</v>
      </c>
      <c r="O3179">
        <v>1264.2</v>
      </c>
      <c r="P3179" t="s">
        <v>14</v>
      </c>
    </row>
    <row r="3180" spans="1:16" x14ac:dyDescent="0.25">
      <c r="A3180" t="s">
        <v>3202</v>
      </c>
      <c r="B3180" t="s">
        <v>12</v>
      </c>
      <c r="C3180">
        <v>0</v>
      </c>
      <c r="D3180" t="s">
        <v>14</v>
      </c>
      <c r="E3180">
        <f>IF(D3180="Yes",1,0)</f>
        <v>0</v>
      </c>
      <c r="F3180" t="s">
        <v>14</v>
      </c>
      <c r="G3180">
        <f>IF(Table1[[#This Row],[Dependents]]="Yes",1,0)</f>
        <v>0</v>
      </c>
      <c r="H3180">
        <v>49</v>
      </c>
      <c r="I3180" t="s">
        <v>13</v>
      </c>
      <c r="J3180" t="s">
        <v>23</v>
      </c>
      <c r="K3180" t="s">
        <v>30</v>
      </c>
      <c r="L3180" t="s">
        <v>14</v>
      </c>
      <c r="M3180" t="s">
        <v>25</v>
      </c>
      <c r="N3180">
        <v>100.65</v>
      </c>
      <c r="O3180">
        <v>4917.75</v>
      </c>
      <c r="P3180" t="s">
        <v>14</v>
      </c>
    </row>
    <row r="3181" spans="1:16" x14ac:dyDescent="0.25">
      <c r="A3181" t="s">
        <v>4264</v>
      </c>
      <c r="B3181" t="s">
        <v>19</v>
      </c>
      <c r="C3181">
        <v>0</v>
      </c>
      <c r="D3181" t="s">
        <v>13</v>
      </c>
      <c r="E3181">
        <f>IF(D3181="Yes",1,0)</f>
        <v>1</v>
      </c>
      <c r="F3181" t="s">
        <v>13</v>
      </c>
      <c r="G3181">
        <f>IF(Table1[[#This Row],[Dependents]]="Yes",1,0)</f>
        <v>1</v>
      </c>
      <c r="H3181">
        <v>36</v>
      </c>
      <c r="I3181" t="s">
        <v>13</v>
      </c>
      <c r="J3181" t="s">
        <v>15</v>
      </c>
      <c r="K3181" t="s">
        <v>20</v>
      </c>
      <c r="L3181" t="s">
        <v>13</v>
      </c>
      <c r="M3181" t="s">
        <v>25</v>
      </c>
      <c r="N3181">
        <v>63.7</v>
      </c>
      <c r="O3181">
        <v>2188.5</v>
      </c>
      <c r="P3181" t="s">
        <v>14</v>
      </c>
    </row>
    <row r="3182" spans="1:16" x14ac:dyDescent="0.25">
      <c r="A3182" t="s">
        <v>3204</v>
      </c>
      <c r="B3182" t="s">
        <v>12</v>
      </c>
      <c r="C3182">
        <v>0</v>
      </c>
      <c r="D3182" t="s">
        <v>13</v>
      </c>
      <c r="E3182">
        <f>IF(D3182="Yes",1,0)</f>
        <v>1</v>
      </c>
      <c r="F3182" t="s">
        <v>13</v>
      </c>
      <c r="G3182">
        <f>IF(Table1[[#This Row],[Dependents]]="Yes",1,0)</f>
        <v>1</v>
      </c>
      <c r="H3182">
        <v>70</v>
      </c>
      <c r="I3182" t="s">
        <v>13</v>
      </c>
      <c r="J3182" t="s">
        <v>15</v>
      </c>
      <c r="K3182" t="s">
        <v>30</v>
      </c>
      <c r="L3182" t="s">
        <v>14</v>
      </c>
      <c r="M3182" t="s">
        <v>21</v>
      </c>
      <c r="N3182">
        <v>79.7</v>
      </c>
      <c r="O3182">
        <v>5743.3</v>
      </c>
      <c r="P3182" t="s">
        <v>14</v>
      </c>
    </row>
    <row r="3183" spans="1:16" x14ac:dyDescent="0.25">
      <c r="A3183" t="s">
        <v>3205</v>
      </c>
      <c r="B3183" t="s">
        <v>12</v>
      </c>
      <c r="C3183">
        <v>0</v>
      </c>
      <c r="D3183" t="s">
        <v>13</v>
      </c>
      <c r="E3183">
        <f>IF(D3183="Yes",1,0)</f>
        <v>1</v>
      </c>
      <c r="F3183" t="s">
        <v>13</v>
      </c>
      <c r="G3183">
        <f>IF(Table1[[#This Row],[Dependents]]="Yes",1,0)</f>
        <v>1</v>
      </c>
      <c r="H3183">
        <v>32</v>
      </c>
      <c r="I3183" t="s">
        <v>13</v>
      </c>
      <c r="J3183" t="s">
        <v>15</v>
      </c>
      <c r="K3183" t="s">
        <v>16</v>
      </c>
      <c r="L3183" t="s">
        <v>14</v>
      </c>
      <c r="M3183" t="s">
        <v>21</v>
      </c>
      <c r="N3183">
        <v>61.4</v>
      </c>
      <c r="O3183">
        <v>1864.65</v>
      </c>
      <c r="P3183" t="s">
        <v>14</v>
      </c>
    </row>
    <row r="3184" spans="1:16" x14ac:dyDescent="0.25">
      <c r="A3184" t="s">
        <v>3206</v>
      </c>
      <c r="B3184" t="s">
        <v>12</v>
      </c>
      <c r="C3184">
        <v>0</v>
      </c>
      <c r="D3184" t="s">
        <v>14</v>
      </c>
      <c r="E3184">
        <f>IF(D3184="Yes",1,0)</f>
        <v>0</v>
      </c>
      <c r="F3184" t="s">
        <v>14</v>
      </c>
      <c r="G3184">
        <f>IF(Table1[[#This Row],[Dependents]]="Yes",1,0)</f>
        <v>0</v>
      </c>
      <c r="H3184">
        <v>18</v>
      </c>
      <c r="I3184" t="s">
        <v>13</v>
      </c>
      <c r="J3184" t="s">
        <v>23</v>
      </c>
      <c r="K3184" t="s">
        <v>16</v>
      </c>
      <c r="L3184" t="s">
        <v>13</v>
      </c>
      <c r="M3184" t="s">
        <v>17</v>
      </c>
      <c r="N3184">
        <v>69.8</v>
      </c>
      <c r="O3184">
        <v>1221.6500000000001</v>
      </c>
      <c r="P3184" t="s">
        <v>14</v>
      </c>
    </row>
    <row r="3185" spans="1:16" x14ac:dyDescent="0.25">
      <c r="A3185" t="s">
        <v>4267</v>
      </c>
      <c r="B3185" t="s">
        <v>19</v>
      </c>
      <c r="C3185">
        <v>0</v>
      </c>
      <c r="D3185" t="s">
        <v>13</v>
      </c>
      <c r="E3185">
        <f>IF(D3185="Yes",1,0)</f>
        <v>1</v>
      </c>
      <c r="F3185" t="s">
        <v>13</v>
      </c>
      <c r="G3185">
        <f>IF(Table1[[#This Row],[Dependents]]="Yes",1,0)</f>
        <v>1</v>
      </c>
      <c r="H3185">
        <v>66</v>
      </c>
      <c r="I3185" t="s">
        <v>13</v>
      </c>
      <c r="J3185" t="s">
        <v>14</v>
      </c>
      <c r="K3185" t="s">
        <v>30</v>
      </c>
      <c r="L3185" t="s">
        <v>14</v>
      </c>
      <c r="M3185" t="s">
        <v>25</v>
      </c>
      <c r="N3185">
        <v>20</v>
      </c>
      <c r="O3185">
        <v>1374.2</v>
      </c>
      <c r="P3185" t="s">
        <v>14</v>
      </c>
    </row>
    <row r="3186" spans="1:16" x14ac:dyDescent="0.25">
      <c r="A3186" t="s">
        <v>4268</v>
      </c>
      <c r="B3186" t="s">
        <v>19</v>
      </c>
      <c r="C3186">
        <v>0</v>
      </c>
      <c r="D3186" t="s">
        <v>14</v>
      </c>
      <c r="E3186">
        <f>IF(D3186="Yes",1,0)</f>
        <v>0</v>
      </c>
      <c r="F3186" t="s">
        <v>14</v>
      </c>
      <c r="G3186">
        <f>IF(Table1[[#This Row],[Dependents]]="Yes",1,0)</f>
        <v>0</v>
      </c>
      <c r="H3186">
        <v>64</v>
      </c>
      <c r="I3186" t="s">
        <v>13</v>
      </c>
      <c r="J3186" t="s">
        <v>23</v>
      </c>
      <c r="K3186" t="s">
        <v>30</v>
      </c>
      <c r="L3186" t="s">
        <v>13</v>
      </c>
      <c r="M3186" t="s">
        <v>21</v>
      </c>
      <c r="N3186">
        <v>104.4</v>
      </c>
      <c r="O3186">
        <v>6692.65</v>
      </c>
      <c r="P3186" t="s">
        <v>14</v>
      </c>
    </row>
    <row r="3187" spans="1:16" x14ac:dyDescent="0.25">
      <c r="A3187" t="s">
        <v>3209</v>
      </c>
      <c r="B3187" t="s">
        <v>12</v>
      </c>
      <c r="C3187">
        <v>0</v>
      </c>
      <c r="D3187" t="s">
        <v>14</v>
      </c>
      <c r="E3187">
        <f>IF(D3187="Yes",1,0)</f>
        <v>0</v>
      </c>
      <c r="F3187" t="s">
        <v>13</v>
      </c>
      <c r="G3187">
        <f>IF(Table1[[#This Row],[Dependents]]="Yes",1,0)</f>
        <v>1</v>
      </c>
      <c r="H3187">
        <v>19</v>
      </c>
      <c r="I3187" t="s">
        <v>13</v>
      </c>
      <c r="J3187" t="s">
        <v>15</v>
      </c>
      <c r="K3187" t="s">
        <v>16</v>
      </c>
      <c r="L3187" t="s">
        <v>13</v>
      </c>
      <c r="M3187" t="s">
        <v>17</v>
      </c>
      <c r="N3187">
        <v>60.6</v>
      </c>
      <c r="O3187">
        <v>1297.8</v>
      </c>
      <c r="P3187" t="s">
        <v>14</v>
      </c>
    </row>
    <row r="3188" spans="1:16" x14ac:dyDescent="0.25">
      <c r="A3188" t="s">
        <v>4269</v>
      </c>
      <c r="B3188" t="s">
        <v>19</v>
      </c>
      <c r="C3188">
        <v>0</v>
      </c>
      <c r="D3188" t="s">
        <v>13</v>
      </c>
      <c r="E3188">
        <f>IF(D3188="Yes",1,0)</f>
        <v>1</v>
      </c>
      <c r="F3188" t="s">
        <v>13</v>
      </c>
      <c r="G3188">
        <f>IF(Table1[[#This Row],[Dependents]]="Yes",1,0)</f>
        <v>1</v>
      </c>
      <c r="H3188">
        <v>10</v>
      </c>
      <c r="I3188" t="s">
        <v>13</v>
      </c>
      <c r="J3188" t="s">
        <v>14</v>
      </c>
      <c r="K3188" t="s">
        <v>16</v>
      </c>
      <c r="L3188" t="s">
        <v>13</v>
      </c>
      <c r="M3188" t="s">
        <v>25</v>
      </c>
      <c r="N3188">
        <v>20.05</v>
      </c>
      <c r="O3188">
        <v>218.5</v>
      </c>
      <c r="P3188" t="s">
        <v>14</v>
      </c>
    </row>
    <row r="3189" spans="1:16" x14ac:dyDescent="0.25">
      <c r="A3189" t="s">
        <v>4271</v>
      </c>
      <c r="B3189" t="s">
        <v>19</v>
      </c>
      <c r="C3189">
        <v>0</v>
      </c>
      <c r="D3189" t="s">
        <v>14</v>
      </c>
      <c r="E3189">
        <f>IF(D3189="Yes",1,0)</f>
        <v>0</v>
      </c>
      <c r="F3189" t="s">
        <v>14</v>
      </c>
      <c r="G3189">
        <f>IF(Table1[[#This Row],[Dependents]]="Yes",1,0)</f>
        <v>0</v>
      </c>
      <c r="H3189">
        <v>29</v>
      </c>
      <c r="I3189" t="s">
        <v>14</v>
      </c>
      <c r="J3189" t="s">
        <v>15</v>
      </c>
      <c r="K3189" t="s">
        <v>16</v>
      </c>
      <c r="L3189" t="s">
        <v>14</v>
      </c>
      <c r="M3189" t="s">
        <v>17</v>
      </c>
      <c r="N3189">
        <v>34.299999999999997</v>
      </c>
      <c r="O3189">
        <v>1004.75</v>
      </c>
      <c r="P3189" t="s">
        <v>14</v>
      </c>
    </row>
    <row r="3190" spans="1:16" x14ac:dyDescent="0.25">
      <c r="A3190" t="s">
        <v>4272</v>
      </c>
      <c r="B3190" t="s">
        <v>19</v>
      </c>
      <c r="C3190">
        <v>0</v>
      </c>
      <c r="D3190" t="s">
        <v>14</v>
      </c>
      <c r="E3190">
        <f>IF(D3190="Yes",1,0)</f>
        <v>0</v>
      </c>
      <c r="F3190" t="s">
        <v>14</v>
      </c>
      <c r="G3190">
        <f>IF(Table1[[#This Row],[Dependents]]="Yes",1,0)</f>
        <v>0</v>
      </c>
      <c r="H3190">
        <v>57</v>
      </c>
      <c r="I3190" t="s">
        <v>13</v>
      </c>
      <c r="J3190" t="s">
        <v>14</v>
      </c>
      <c r="K3190" t="s">
        <v>30</v>
      </c>
      <c r="L3190" t="s">
        <v>14</v>
      </c>
      <c r="M3190" t="s">
        <v>21</v>
      </c>
      <c r="N3190">
        <v>20.65</v>
      </c>
      <c r="O3190">
        <v>1125.5999999999999</v>
      </c>
      <c r="P3190" t="s">
        <v>14</v>
      </c>
    </row>
    <row r="3191" spans="1:16" x14ac:dyDescent="0.25">
      <c r="A3191" t="s">
        <v>4274</v>
      </c>
      <c r="B3191" t="s">
        <v>19</v>
      </c>
      <c r="C3191">
        <v>0</v>
      </c>
      <c r="D3191" t="s">
        <v>14</v>
      </c>
      <c r="E3191">
        <f>IF(D3191="Yes",1,0)</f>
        <v>0</v>
      </c>
      <c r="F3191" t="s">
        <v>14</v>
      </c>
      <c r="G3191">
        <f>IF(Table1[[#This Row],[Dependents]]="Yes",1,0)</f>
        <v>0</v>
      </c>
      <c r="H3191">
        <v>53</v>
      </c>
      <c r="I3191" t="s">
        <v>13</v>
      </c>
      <c r="J3191" t="s">
        <v>14</v>
      </c>
      <c r="K3191" t="s">
        <v>30</v>
      </c>
      <c r="L3191" t="s">
        <v>14</v>
      </c>
      <c r="M3191" t="s">
        <v>21</v>
      </c>
      <c r="N3191">
        <v>19.649999999999999</v>
      </c>
      <c r="O3191">
        <v>978</v>
      </c>
      <c r="P3191" t="s">
        <v>14</v>
      </c>
    </row>
    <row r="3192" spans="1:16" x14ac:dyDescent="0.25">
      <c r="A3192" t="s">
        <v>3214</v>
      </c>
      <c r="B3192" t="s">
        <v>12</v>
      </c>
      <c r="C3192">
        <v>0</v>
      </c>
      <c r="D3192" t="s">
        <v>14</v>
      </c>
      <c r="E3192">
        <f>IF(D3192="Yes",1,0)</f>
        <v>0</v>
      </c>
      <c r="F3192" t="s">
        <v>14</v>
      </c>
      <c r="G3192">
        <f>IF(Table1[[#This Row],[Dependents]]="Yes",1,0)</f>
        <v>0</v>
      </c>
      <c r="H3192">
        <v>3</v>
      </c>
      <c r="I3192" t="s">
        <v>13</v>
      </c>
      <c r="J3192" t="s">
        <v>14</v>
      </c>
      <c r="K3192" t="s">
        <v>16</v>
      </c>
      <c r="L3192" t="s">
        <v>14</v>
      </c>
      <c r="M3192" t="s">
        <v>27</v>
      </c>
      <c r="N3192">
        <v>19.850000000000001</v>
      </c>
      <c r="O3192">
        <v>63.75</v>
      </c>
      <c r="P3192" t="s">
        <v>13</v>
      </c>
    </row>
    <row r="3193" spans="1:16" x14ac:dyDescent="0.25">
      <c r="A3193" t="s">
        <v>4277</v>
      </c>
      <c r="B3193" t="s">
        <v>19</v>
      </c>
      <c r="C3193">
        <v>0</v>
      </c>
      <c r="D3193" t="s">
        <v>14</v>
      </c>
      <c r="E3193">
        <f>IF(D3193="Yes",1,0)</f>
        <v>0</v>
      </c>
      <c r="F3193" t="s">
        <v>14</v>
      </c>
      <c r="G3193">
        <f>IF(Table1[[#This Row],[Dependents]]="Yes",1,0)</f>
        <v>0</v>
      </c>
      <c r="H3193">
        <v>15</v>
      </c>
      <c r="I3193" t="s">
        <v>13</v>
      </c>
      <c r="J3193" t="s">
        <v>14</v>
      </c>
      <c r="K3193" t="s">
        <v>20</v>
      </c>
      <c r="L3193" t="s">
        <v>14</v>
      </c>
      <c r="M3193" t="s">
        <v>27</v>
      </c>
      <c r="N3193">
        <v>19.8</v>
      </c>
      <c r="O3193">
        <v>304.60000000000002</v>
      </c>
      <c r="P3193" t="s">
        <v>14</v>
      </c>
    </row>
    <row r="3194" spans="1:16" x14ac:dyDescent="0.25">
      <c r="A3194" t="s">
        <v>3216</v>
      </c>
      <c r="B3194" t="s">
        <v>12</v>
      </c>
      <c r="C3194">
        <v>1</v>
      </c>
      <c r="D3194" t="s">
        <v>14</v>
      </c>
      <c r="E3194">
        <f>IF(D3194="Yes",1,0)</f>
        <v>0</v>
      </c>
      <c r="F3194" t="s">
        <v>14</v>
      </c>
      <c r="G3194">
        <f>IF(Table1[[#This Row],[Dependents]]="Yes",1,0)</f>
        <v>0</v>
      </c>
      <c r="H3194">
        <v>30</v>
      </c>
      <c r="I3194" t="s">
        <v>13</v>
      </c>
      <c r="J3194" t="s">
        <v>23</v>
      </c>
      <c r="K3194" t="s">
        <v>16</v>
      </c>
      <c r="L3194" t="s">
        <v>13</v>
      </c>
      <c r="M3194" t="s">
        <v>17</v>
      </c>
      <c r="N3194">
        <v>99.7</v>
      </c>
      <c r="O3194">
        <v>2967.35</v>
      </c>
      <c r="P3194" t="s">
        <v>13</v>
      </c>
    </row>
    <row r="3195" spans="1:16" x14ac:dyDescent="0.25">
      <c r="A3195" t="s">
        <v>3217</v>
      </c>
      <c r="B3195" t="s">
        <v>12</v>
      </c>
      <c r="C3195">
        <v>0</v>
      </c>
      <c r="D3195" t="s">
        <v>14</v>
      </c>
      <c r="E3195">
        <f>IF(D3195="Yes",1,0)</f>
        <v>0</v>
      </c>
      <c r="F3195" t="s">
        <v>14</v>
      </c>
      <c r="G3195">
        <f>IF(Table1[[#This Row],[Dependents]]="Yes",1,0)</f>
        <v>0</v>
      </c>
      <c r="H3195">
        <v>60</v>
      </c>
      <c r="I3195" t="s">
        <v>13</v>
      </c>
      <c r="J3195" t="s">
        <v>23</v>
      </c>
      <c r="K3195" t="s">
        <v>30</v>
      </c>
      <c r="L3195" t="s">
        <v>14</v>
      </c>
      <c r="M3195" t="s">
        <v>17</v>
      </c>
      <c r="N3195">
        <v>104.7</v>
      </c>
      <c r="O3195">
        <v>6333.8</v>
      </c>
      <c r="P3195" t="s">
        <v>14</v>
      </c>
    </row>
    <row r="3196" spans="1:16" x14ac:dyDescent="0.25">
      <c r="A3196" t="s">
        <v>4281</v>
      </c>
      <c r="B3196" t="s">
        <v>19</v>
      </c>
      <c r="C3196">
        <v>0</v>
      </c>
      <c r="D3196" t="s">
        <v>14</v>
      </c>
      <c r="E3196">
        <f>IF(D3196="Yes",1,0)</f>
        <v>0</v>
      </c>
      <c r="F3196" t="s">
        <v>13</v>
      </c>
      <c r="G3196">
        <f>IF(Table1[[#This Row],[Dependents]]="Yes",1,0)</f>
        <v>1</v>
      </c>
      <c r="H3196">
        <v>36</v>
      </c>
      <c r="I3196" t="s">
        <v>13</v>
      </c>
      <c r="J3196" t="s">
        <v>23</v>
      </c>
      <c r="K3196" t="s">
        <v>16</v>
      </c>
      <c r="L3196" t="s">
        <v>13</v>
      </c>
      <c r="M3196" t="s">
        <v>17</v>
      </c>
      <c r="N3196">
        <v>94.7</v>
      </c>
      <c r="O3196">
        <v>3512.5</v>
      </c>
      <c r="P3196" t="s">
        <v>14</v>
      </c>
    </row>
    <row r="3197" spans="1:16" x14ac:dyDescent="0.25">
      <c r="A3197" t="s">
        <v>4283</v>
      </c>
      <c r="B3197" t="s">
        <v>19</v>
      </c>
      <c r="C3197">
        <v>0</v>
      </c>
      <c r="D3197" t="s">
        <v>14</v>
      </c>
      <c r="E3197">
        <f>IF(D3197="Yes",1,0)</f>
        <v>0</v>
      </c>
      <c r="F3197" t="s">
        <v>14</v>
      </c>
      <c r="G3197">
        <f>IF(Table1[[#This Row],[Dependents]]="Yes",1,0)</f>
        <v>0</v>
      </c>
      <c r="H3197">
        <v>2</v>
      </c>
      <c r="I3197" t="s">
        <v>13</v>
      </c>
      <c r="J3197" t="s">
        <v>23</v>
      </c>
      <c r="K3197" t="s">
        <v>16</v>
      </c>
      <c r="L3197" t="s">
        <v>14</v>
      </c>
      <c r="M3197" t="s">
        <v>17</v>
      </c>
      <c r="N3197">
        <v>74.95</v>
      </c>
      <c r="O3197">
        <v>151.75</v>
      </c>
      <c r="P3197" t="s">
        <v>14</v>
      </c>
    </row>
    <row r="3198" spans="1:16" x14ac:dyDescent="0.25">
      <c r="A3198" t="s">
        <v>3220</v>
      </c>
      <c r="B3198" t="s">
        <v>12</v>
      </c>
      <c r="C3198">
        <v>0</v>
      </c>
      <c r="D3198" t="s">
        <v>13</v>
      </c>
      <c r="E3198">
        <f>IF(D3198="Yes",1,0)</f>
        <v>1</v>
      </c>
      <c r="F3198" t="s">
        <v>14</v>
      </c>
      <c r="G3198">
        <f>IF(Table1[[#This Row],[Dependents]]="Yes",1,0)</f>
        <v>0</v>
      </c>
      <c r="H3198">
        <v>70</v>
      </c>
      <c r="I3198" t="s">
        <v>13</v>
      </c>
      <c r="J3198" t="s">
        <v>15</v>
      </c>
      <c r="K3198" t="s">
        <v>30</v>
      </c>
      <c r="L3198" t="s">
        <v>14</v>
      </c>
      <c r="M3198" t="s">
        <v>25</v>
      </c>
      <c r="N3198">
        <v>86.45</v>
      </c>
      <c r="O3198">
        <v>5950.2</v>
      </c>
      <c r="P3198" t="s">
        <v>14</v>
      </c>
    </row>
    <row r="3199" spans="1:16" x14ac:dyDescent="0.25">
      <c r="A3199" t="s">
        <v>4285</v>
      </c>
      <c r="B3199" t="s">
        <v>19</v>
      </c>
      <c r="C3199">
        <v>0</v>
      </c>
      <c r="D3199" t="s">
        <v>13</v>
      </c>
      <c r="E3199">
        <f>IF(D3199="Yes",1,0)</f>
        <v>1</v>
      </c>
      <c r="F3199" t="s">
        <v>13</v>
      </c>
      <c r="G3199">
        <f>IF(Table1[[#This Row],[Dependents]]="Yes",1,0)</f>
        <v>1</v>
      </c>
      <c r="H3199">
        <v>72</v>
      </c>
      <c r="I3199" t="s">
        <v>13</v>
      </c>
      <c r="J3199" t="s">
        <v>23</v>
      </c>
      <c r="K3199" t="s">
        <v>30</v>
      </c>
      <c r="L3199" t="s">
        <v>14</v>
      </c>
      <c r="M3199" t="s">
        <v>21</v>
      </c>
      <c r="N3199">
        <v>111.95</v>
      </c>
      <c r="O3199">
        <v>8033.1</v>
      </c>
      <c r="P3199" t="s">
        <v>14</v>
      </c>
    </row>
    <row r="3200" spans="1:16" x14ac:dyDescent="0.25">
      <c r="A3200" t="s">
        <v>3222</v>
      </c>
      <c r="B3200" t="s">
        <v>12</v>
      </c>
      <c r="C3200">
        <v>0</v>
      </c>
      <c r="D3200" t="s">
        <v>14</v>
      </c>
      <c r="E3200">
        <f>IF(D3200="Yes",1,0)</f>
        <v>0</v>
      </c>
      <c r="F3200" t="s">
        <v>14</v>
      </c>
      <c r="G3200">
        <f>IF(Table1[[#This Row],[Dependents]]="Yes",1,0)</f>
        <v>0</v>
      </c>
      <c r="H3200">
        <v>1</v>
      </c>
      <c r="I3200" t="s">
        <v>13</v>
      </c>
      <c r="J3200" t="s">
        <v>15</v>
      </c>
      <c r="K3200" t="s">
        <v>16</v>
      </c>
      <c r="L3200" t="s">
        <v>13</v>
      </c>
      <c r="M3200" t="s">
        <v>27</v>
      </c>
      <c r="N3200">
        <v>50.45</v>
      </c>
      <c r="O3200">
        <v>50.45</v>
      </c>
      <c r="P3200" t="s">
        <v>13</v>
      </c>
    </row>
    <row r="3201" spans="1:16" x14ac:dyDescent="0.25">
      <c r="A3201" t="s">
        <v>3223</v>
      </c>
      <c r="B3201" t="s">
        <v>12</v>
      </c>
      <c r="C3201">
        <v>0</v>
      </c>
      <c r="D3201" t="s">
        <v>13</v>
      </c>
      <c r="E3201">
        <f>IF(D3201="Yes",1,0)</f>
        <v>1</v>
      </c>
      <c r="F3201" t="s">
        <v>14</v>
      </c>
      <c r="G3201">
        <f>IF(Table1[[#This Row],[Dependents]]="Yes",1,0)</f>
        <v>0</v>
      </c>
      <c r="H3201">
        <v>68</v>
      </c>
      <c r="I3201" t="s">
        <v>13</v>
      </c>
      <c r="J3201" t="s">
        <v>14</v>
      </c>
      <c r="K3201" t="s">
        <v>30</v>
      </c>
      <c r="L3201" t="s">
        <v>13</v>
      </c>
      <c r="M3201" t="s">
        <v>25</v>
      </c>
      <c r="N3201">
        <v>24.95</v>
      </c>
      <c r="O3201">
        <v>1614.9</v>
      </c>
      <c r="P3201" t="s">
        <v>14</v>
      </c>
    </row>
    <row r="3202" spans="1:16" x14ac:dyDescent="0.25">
      <c r="A3202" t="s">
        <v>4286</v>
      </c>
      <c r="B3202" t="s">
        <v>19</v>
      </c>
      <c r="C3202">
        <v>0</v>
      </c>
      <c r="D3202" t="s">
        <v>14</v>
      </c>
      <c r="E3202">
        <f>IF(D3202="Yes",1,0)</f>
        <v>0</v>
      </c>
      <c r="F3202" t="s">
        <v>14</v>
      </c>
      <c r="G3202">
        <f>IF(Table1[[#This Row],[Dependents]]="Yes",1,0)</f>
        <v>0</v>
      </c>
      <c r="H3202">
        <v>62</v>
      </c>
      <c r="I3202" t="s">
        <v>13</v>
      </c>
      <c r="J3202" t="s">
        <v>14</v>
      </c>
      <c r="K3202" t="s">
        <v>30</v>
      </c>
      <c r="L3202" t="s">
        <v>14</v>
      </c>
      <c r="M3202" t="s">
        <v>21</v>
      </c>
      <c r="N3202">
        <v>19.850000000000001</v>
      </c>
      <c r="O3202">
        <v>1253.6500000000001</v>
      </c>
      <c r="P3202" t="s">
        <v>14</v>
      </c>
    </row>
    <row r="3203" spans="1:16" x14ac:dyDescent="0.25">
      <c r="A3203" t="s">
        <v>4288</v>
      </c>
      <c r="B3203" t="s">
        <v>19</v>
      </c>
      <c r="C3203">
        <v>0</v>
      </c>
      <c r="D3203" t="s">
        <v>13</v>
      </c>
      <c r="E3203">
        <f>IF(D3203="Yes",1,0)</f>
        <v>1</v>
      </c>
      <c r="F3203" t="s">
        <v>14</v>
      </c>
      <c r="G3203">
        <f>IF(Table1[[#This Row],[Dependents]]="Yes",1,0)</f>
        <v>0</v>
      </c>
      <c r="H3203">
        <v>48</v>
      </c>
      <c r="I3203" t="s">
        <v>13</v>
      </c>
      <c r="J3203" t="s">
        <v>14</v>
      </c>
      <c r="K3203" t="s">
        <v>30</v>
      </c>
      <c r="L3203" t="s">
        <v>13</v>
      </c>
      <c r="M3203" t="s">
        <v>27</v>
      </c>
      <c r="N3203">
        <v>20.05</v>
      </c>
      <c r="O3203">
        <v>1036</v>
      </c>
      <c r="P3203" t="s">
        <v>14</v>
      </c>
    </row>
    <row r="3204" spans="1:16" x14ac:dyDescent="0.25">
      <c r="A3204" t="s">
        <v>3226</v>
      </c>
      <c r="B3204" t="s">
        <v>12</v>
      </c>
      <c r="C3204">
        <v>0</v>
      </c>
      <c r="D3204" t="s">
        <v>14</v>
      </c>
      <c r="E3204">
        <f>IF(D3204="Yes",1,0)</f>
        <v>0</v>
      </c>
      <c r="F3204" t="s">
        <v>14</v>
      </c>
      <c r="G3204">
        <f>IF(Table1[[#This Row],[Dependents]]="Yes",1,0)</f>
        <v>0</v>
      </c>
      <c r="H3204">
        <v>16</v>
      </c>
      <c r="I3204" t="s">
        <v>13</v>
      </c>
      <c r="J3204" t="s">
        <v>23</v>
      </c>
      <c r="K3204" t="s">
        <v>16</v>
      </c>
      <c r="L3204" t="s">
        <v>13</v>
      </c>
      <c r="M3204" t="s">
        <v>17</v>
      </c>
      <c r="N3204">
        <v>88.45</v>
      </c>
      <c r="O3204">
        <v>1422.1</v>
      </c>
      <c r="P3204" t="s">
        <v>13</v>
      </c>
    </row>
    <row r="3205" spans="1:16" x14ac:dyDescent="0.25">
      <c r="A3205" t="s">
        <v>4289</v>
      </c>
      <c r="B3205" t="s">
        <v>19</v>
      </c>
      <c r="C3205">
        <v>0</v>
      </c>
      <c r="D3205" t="s">
        <v>14</v>
      </c>
      <c r="E3205">
        <f>IF(D3205="Yes",1,0)</f>
        <v>0</v>
      </c>
      <c r="F3205" t="s">
        <v>14</v>
      </c>
      <c r="G3205">
        <f>IF(Table1[[#This Row],[Dependents]]="Yes",1,0)</f>
        <v>0</v>
      </c>
      <c r="H3205">
        <v>35</v>
      </c>
      <c r="I3205" t="s">
        <v>13</v>
      </c>
      <c r="J3205" t="s">
        <v>23</v>
      </c>
      <c r="K3205" t="s">
        <v>30</v>
      </c>
      <c r="L3205" t="s">
        <v>13</v>
      </c>
      <c r="M3205" t="s">
        <v>17</v>
      </c>
      <c r="N3205">
        <v>108.95</v>
      </c>
      <c r="O3205">
        <v>4025.5</v>
      </c>
      <c r="P3205" t="s">
        <v>14</v>
      </c>
    </row>
    <row r="3206" spans="1:16" x14ac:dyDescent="0.25">
      <c r="A3206" t="s">
        <v>4290</v>
      </c>
      <c r="B3206" t="s">
        <v>19</v>
      </c>
      <c r="C3206">
        <v>0</v>
      </c>
      <c r="D3206" t="s">
        <v>14</v>
      </c>
      <c r="E3206">
        <f>IF(D3206="Yes",1,0)</f>
        <v>0</v>
      </c>
      <c r="F3206" t="s">
        <v>13</v>
      </c>
      <c r="G3206">
        <f>IF(Table1[[#This Row],[Dependents]]="Yes",1,0)</f>
        <v>1</v>
      </c>
      <c r="H3206">
        <v>52</v>
      </c>
      <c r="I3206" t="s">
        <v>13</v>
      </c>
      <c r="J3206" t="s">
        <v>14</v>
      </c>
      <c r="K3206" t="s">
        <v>20</v>
      </c>
      <c r="L3206" t="s">
        <v>14</v>
      </c>
      <c r="M3206" t="s">
        <v>25</v>
      </c>
      <c r="N3206">
        <v>19.649999999999999</v>
      </c>
      <c r="O3206">
        <v>928.4</v>
      </c>
      <c r="P3206" t="s">
        <v>14</v>
      </c>
    </row>
    <row r="3207" spans="1:16" x14ac:dyDescent="0.25">
      <c r="A3207" t="s">
        <v>3229</v>
      </c>
      <c r="B3207" t="s">
        <v>12</v>
      </c>
      <c r="C3207">
        <v>0</v>
      </c>
      <c r="D3207" t="s">
        <v>13</v>
      </c>
      <c r="E3207">
        <f>IF(D3207="Yes",1,0)</f>
        <v>1</v>
      </c>
      <c r="F3207" t="s">
        <v>14</v>
      </c>
      <c r="G3207">
        <f>IF(Table1[[#This Row],[Dependents]]="Yes",1,0)</f>
        <v>0</v>
      </c>
      <c r="H3207">
        <v>48</v>
      </c>
      <c r="I3207" t="s">
        <v>13</v>
      </c>
      <c r="J3207" t="s">
        <v>15</v>
      </c>
      <c r="K3207" t="s">
        <v>20</v>
      </c>
      <c r="L3207" t="s">
        <v>13</v>
      </c>
      <c r="M3207" t="s">
        <v>27</v>
      </c>
      <c r="N3207">
        <v>69.55</v>
      </c>
      <c r="O3207">
        <v>3435.6</v>
      </c>
      <c r="P3207" t="s">
        <v>14</v>
      </c>
    </row>
    <row r="3208" spans="1:16" x14ac:dyDescent="0.25">
      <c r="A3208" t="s">
        <v>3230</v>
      </c>
      <c r="B3208" t="s">
        <v>12</v>
      </c>
      <c r="C3208">
        <v>0</v>
      </c>
      <c r="D3208" t="s">
        <v>14</v>
      </c>
      <c r="E3208">
        <f>IF(D3208="Yes",1,0)</f>
        <v>0</v>
      </c>
      <c r="F3208" t="s">
        <v>14</v>
      </c>
      <c r="G3208">
        <f>IF(Table1[[#This Row],[Dependents]]="Yes",1,0)</f>
        <v>0</v>
      </c>
      <c r="H3208">
        <v>15</v>
      </c>
      <c r="I3208" t="s">
        <v>13</v>
      </c>
      <c r="J3208" t="s">
        <v>14</v>
      </c>
      <c r="K3208" t="s">
        <v>16</v>
      </c>
      <c r="L3208" t="s">
        <v>13</v>
      </c>
      <c r="M3208" t="s">
        <v>25</v>
      </c>
      <c r="N3208">
        <v>25.4</v>
      </c>
      <c r="O3208">
        <v>399.6</v>
      </c>
      <c r="P3208" t="s">
        <v>13</v>
      </c>
    </row>
    <row r="3209" spans="1:16" x14ac:dyDescent="0.25">
      <c r="A3209" t="s">
        <v>4293</v>
      </c>
      <c r="B3209" t="s">
        <v>19</v>
      </c>
      <c r="C3209">
        <v>0</v>
      </c>
      <c r="D3209" t="s">
        <v>14</v>
      </c>
      <c r="E3209">
        <f>IF(D3209="Yes",1,0)</f>
        <v>0</v>
      </c>
      <c r="F3209" t="s">
        <v>13</v>
      </c>
      <c r="G3209">
        <f>IF(Table1[[#This Row],[Dependents]]="Yes",1,0)</f>
        <v>1</v>
      </c>
      <c r="H3209">
        <v>39</v>
      </c>
      <c r="I3209" t="s">
        <v>14</v>
      </c>
      <c r="J3209" t="s">
        <v>15</v>
      </c>
      <c r="K3209" t="s">
        <v>20</v>
      </c>
      <c r="L3209" t="s">
        <v>14</v>
      </c>
      <c r="M3209" t="s">
        <v>21</v>
      </c>
      <c r="N3209">
        <v>54.85</v>
      </c>
      <c r="O3209">
        <v>2191.6999999999998</v>
      </c>
      <c r="P3209" t="s">
        <v>14</v>
      </c>
    </row>
    <row r="3210" spans="1:16" x14ac:dyDescent="0.25">
      <c r="A3210" t="s">
        <v>4295</v>
      </c>
      <c r="B3210" t="s">
        <v>19</v>
      </c>
      <c r="C3210">
        <v>0</v>
      </c>
      <c r="D3210" t="s">
        <v>13</v>
      </c>
      <c r="E3210">
        <f>IF(D3210="Yes",1,0)</f>
        <v>1</v>
      </c>
      <c r="F3210" t="s">
        <v>13</v>
      </c>
      <c r="G3210">
        <f>IF(Table1[[#This Row],[Dependents]]="Yes",1,0)</f>
        <v>1</v>
      </c>
      <c r="H3210">
        <v>24</v>
      </c>
      <c r="I3210" t="s">
        <v>13</v>
      </c>
      <c r="J3210" t="s">
        <v>14</v>
      </c>
      <c r="K3210" t="s">
        <v>30</v>
      </c>
      <c r="L3210" t="s">
        <v>14</v>
      </c>
      <c r="M3210" t="s">
        <v>27</v>
      </c>
      <c r="N3210">
        <v>24.2</v>
      </c>
      <c r="O3210">
        <v>609.04999999999995</v>
      </c>
      <c r="P3210" t="s">
        <v>14</v>
      </c>
    </row>
    <row r="3211" spans="1:16" x14ac:dyDescent="0.25">
      <c r="A3211" t="s">
        <v>4300</v>
      </c>
      <c r="B3211" t="s">
        <v>19</v>
      </c>
      <c r="C3211">
        <v>0</v>
      </c>
      <c r="D3211" t="s">
        <v>14</v>
      </c>
      <c r="E3211">
        <f>IF(D3211="Yes",1,0)</f>
        <v>0</v>
      </c>
      <c r="F3211" t="s">
        <v>14</v>
      </c>
      <c r="G3211">
        <f>IF(Table1[[#This Row],[Dependents]]="Yes",1,0)</f>
        <v>0</v>
      </c>
      <c r="H3211">
        <v>33</v>
      </c>
      <c r="I3211" t="s">
        <v>13</v>
      </c>
      <c r="J3211" t="s">
        <v>14</v>
      </c>
      <c r="K3211" t="s">
        <v>30</v>
      </c>
      <c r="L3211" t="s">
        <v>14</v>
      </c>
      <c r="M3211" t="s">
        <v>27</v>
      </c>
      <c r="N3211">
        <v>20.350000000000001</v>
      </c>
      <c r="O3211">
        <v>689.75</v>
      </c>
      <c r="P3211" t="s">
        <v>14</v>
      </c>
    </row>
    <row r="3212" spans="1:16" x14ac:dyDescent="0.25">
      <c r="A3212" t="s">
        <v>4308</v>
      </c>
      <c r="B3212" t="s">
        <v>19</v>
      </c>
      <c r="C3212">
        <v>0</v>
      </c>
      <c r="D3212" t="s">
        <v>14</v>
      </c>
      <c r="E3212">
        <f>IF(D3212="Yes",1,0)</f>
        <v>0</v>
      </c>
      <c r="F3212" t="s">
        <v>14</v>
      </c>
      <c r="G3212">
        <f>IF(Table1[[#This Row],[Dependents]]="Yes",1,0)</f>
        <v>0</v>
      </c>
      <c r="H3212">
        <v>4</v>
      </c>
      <c r="I3212" t="s">
        <v>13</v>
      </c>
      <c r="J3212" t="s">
        <v>23</v>
      </c>
      <c r="K3212" t="s">
        <v>16</v>
      </c>
      <c r="L3212" t="s">
        <v>13</v>
      </c>
      <c r="M3212" t="s">
        <v>27</v>
      </c>
      <c r="N3212">
        <v>94.9</v>
      </c>
      <c r="O3212">
        <v>360.55</v>
      </c>
      <c r="P3212" t="s">
        <v>14</v>
      </c>
    </row>
    <row r="3213" spans="1:16" x14ac:dyDescent="0.25">
      <c r="A3213" t="s">
        <v>3235</v>
      </c>
      <c r="B3213" t="s">
        <v>12</v>
      </c>
      <c r="C3213">
        <v>1</v>
      </c>
      <c r="D3213" t="s">
        <v>13</v>
      </c>
      <c r="E3213">
        <f>IF(D3213="Yes",1,0)</f>
        <v>1</v>
      </c>
      <c r="F3213" t="s">
        <v>14</v>
      </c>
      <c r="G3213">
        <f>IF(Table1[[#This Row],[Dependents]]="Yes",1,0)</f>
        <v>0</v>
      </c>
      <c r="H3213">
        <v>26</v>
      </c>
      <c r="I3213" t="s">
        <v>13</v>
      </c>
      <c r="J3213" t="s">
        <v>23</v>
      </c>
      <c r="K3213" t="s">
        <v>16</v>
      </c>
      <c r="L3213" t="s">
        <v>13</v>
      </c>
      <c r="M3213" t="s">
        <v>21</v>
      </c>
      <c r="N3213">
        <v>98.1</v>
      </c>
      <c r="O3213">
        <v>2510.6999999999998</v>
      </c>
      <c r="P3213" t="s">
        <v>14</v>
      </c>
    </row>
    <row r="3214" spans="1:16" x14ac:dyDescent="0.25">
      <c r="A3214" t="s">
        <v>3236</v>
      </c>
      <c r="B3214" t="s">
        <v>12</v>
      </c>
      <c r="C3214">
        <v>0</v>
      </c>
      <c r="D3214" t="s">
        <v>14</v>
      </c>
      <c r="E3214">
        <f>IF(D3214="Yes",1,0)</f>
        <v>0</v>
      </c>
      <c r="F3214" t="s">
        <v>14</v>
      </c>
      <c r="G3214">
        <f>IF(Table1[[#This Row],[Dependents]]="Yes",1,0)</f>
        <v>0</v>
      </c>
      <c r="H3214">
        <v>3</v>
      </c>
      <c r="I3214" t="s">
        <v>13</v>
      </c>
      <c r="J3214" t="s">
        <v>15</v>
      </c>
      <c r="K3214" t="s">
        <v>16</v>
      </c>
      <c r="L3214" t="s">
        <v>13</v>
      </c>
      <c r="M3214" t="s">
        <v>17</v>
      </c>
      <c r="N3214">
        <v>54.2</v>
      </c>
      <c r="O3214">
        <v>140.4</v>
      </c>
      <c r="P3214" t="s">
        <v>14</v>
      </c>
    </row>
    <row r="3215" spans="1:16" x14ac:dyDescent="0.25">
      <c r="A3215" t="s">
        <v>3237</v>
      </c>
      <c r="B3215" t="s">
        <v>12</v>
      </c>
      <c r="C3215">
        <v>0</v>
      </c>
      <c r="D3215" t="s">
        <v>14</v>
      </c>
      <c r="E3215">
        <f>IF(D3215="Yes",1,0)</f>
        <v>0</v>
      </c>
      <c r="F3215" t="s">
        <v>14</v>
      </c>
      <c r="G3215">
        <f>IF(Table1[[#This Row],[Dependents]]="Yes",1,0)</f>
        <v>0</v>
      </c>
      <c r="H3215">
        <v>7</v>
      </c>
      <c r="I3215" t="s">
        <v>13</v>
      </c>
      <c r="J3215" t="s">
        <v>23</v>
      </c>
      <c r="K3215" t="s">
        <v>16</v>
      </c>
      <c r="L3215" t="s">
        <v>13</v>
      </c>
      <c r="M3215" t="s">
        <v>17</v>
      </c>
      <c r="N3215">
        <v>74.900000000000006</v>
      </c>
      <c r="O3215">
        <v>541.15</v>
      </c>
      <c r="P3215" t="s">
        <v>13</v>
      </c>
    </row>
    <row r="3216" spans="1:16" x14ac:dyDescent="0.25">
      <c r="A3216" t="s">
        <v>4313</v>
      </c>
      <c r="B3216" t="s">
        <v>19</v>
      </c>
      <c r="C3216">
        <v>1</v>
      </c>
      <c r="D3216" t="s">
        <v>14</v>
      </c>
      <c r="E3216">
        <f>IF(D3216="Yes",1,0)</f>
        <v>0</v>
      </c>
      <c r="F3216" t="s">
        <v>14</v>
      </c>
      <c r="G3216">
        <f>IF(Table1[[#This Row],[Dependents]]="Yes",1,0)</f>
        <v>0</v>
      </c>
      <c r="H3216">
        <v>63</v>
      </c>
      <c r="I3216" t="s">
        <v>13</v>
      </c>
      <c r="J3216" t="s">
        <v>23</v>
      </c>
      <c r="K3216" t="s">
        <v>16</v>
      </c>
      <c r="L3216" t="s">
        <v>13</v>
      </c>
      <c r="M3216" t="s">
        <v>21</v>
      </c>
      <c r="N3216">
        <v>109.4</v>
      </c>
      <c r="O3216">
        <v>7031.45</v>
      </c>
      <c r="P3216" t="s">
        <v>14</v>
      </c>
    </row>
    <row r="3217" spans="1:16" x14ac:dyDescent="0.25">
      <c r="A3217" t="s">
        <v>4322</v>
      </c>
      <c r="B3217" t="s">
        <v>19</v>
      </c>
      <c r="C3217">
        <v>0</v>
      </c>
      <c r="D3217" t="s">
        <v>13</v>
      </c>
      <c r="E3217">
        <f>IF(D3217="Yes",1,0)</f>
        <v>1</v>
      </c>
      <c r="F3217" t="s">
        <v>14</v>
      </c>
      <c r="G3217">
        <f>IF(Table1[[#This Row],[Dependents]]="Yes",1,0)</f>
        <v>0</v>
      </c>
      <c r="H3217">
        <v>13</v>
      </c>
      <c r="I3217" t="s">
        <v>13</v>
      </c>
      <c r="J3217" t="s">
        <v>15</v>
      </c>
      <c r="K3217" t="s">
        <v>16</v>
      </c>
      <c r="L3217" t="s">
        <v>13</v>
      </c>
      <c r="M3217" t="s">
        <v>17</v>
      </c>
      <c r="N3217">
        <v>65.849999999999994</v>
      </c>
      <c r="O3217">
        <v>902.25</v>
      </c>
      <c r="P3217" t="s">
        <v>14</v>
      </c>
    </row>
    <row r="3218" spans="1:16" x14ac:dyDescent="0.25">
      <c r="A3218" t="s">
        <v>4325</v>
      </c>
      <c r="B3218" t="s">
        <v>19</v>
      </c>
      <c r="C3218">
        <v>0</v>
      </c>
      <c r="D3218" t="s">
        <v>13</v>
      </c>
      <c r="E3218">
        <f>IF(D3218="Yes",1,0)</f>
        <v>1</v>
      </c>
      <c r="F3218" t="s">
        <v>14</v>
      </c>
      <c r="G3218">
        <f>IF(Table1[[#This Row],[Dependents]]="Yes",1,0)</f>
        <v>0</v>
      </c>
      <c r="H3218">
        <v>61</v>
      </c>
      <c r="I3218" t="s">
        <v>13</v>
      </c>
      <c r="J3218" t="s">
        <v>23</v>
      </c>
      <c r="K3218" t="s">
        <v>16</v>
      </c>
      <c r="L3218" t="s">
        <v>14</v>
      </c>
      <c r="M3218" t="s">
        <v>21</v>
      </c>
      <c r="N3218">
        <v>99.4</v>
      </c>
      <c r="O3218">
        <v>5943.65</v>
      </c>
      <c r="P3218" t="s">
        <v>14</v>
      </c>
    </row>
    <row r="3219" spans="1:16" x14ac:dyDescent="0.25">
      <c r="A3219" t="s">
        <v>3241</v>
      </c>
      <c r="B3219" t="s">
        <v>12</v>
      </c>
      <c r="C3219">
        <v>1</v>
      </c>
      <c r="D3219" t="s">
        <v>13</v>
      </c>
      <c r="E3219">
        <f>IF(D3219="Yes",1,0)</f>
        <v>1</v>
      </c>
      <c r="F3219" t="s">
        <v>14</v>
      </c>
      <c r="G3219">
        <f>IF(Table1[[#This Row],[Dependents]]="Yes",1,0)</f>
        <v>0</v>
      </c>
      <c r="H3219">
        <v>42</v>
      </c>
      <c r="I3219" t="s">
        <v>13</v>
      </c>
      <c r="J3219" t="s">
        <v>23</v>
      </c>
      <c r="K3219" t="s">
        <v>16</v>
      </c>
      <c r="L3219" t="s">
        <v>13</v>
      </c>
      <c r="M3219" t="s">
        <v>25</v>
      </c>
      <c r="N3219">
        <v>74.150000000000006</v>
      </c>
      <c r="O3219">
        <v>3229.4</v>
      </c>
      <c r="P3219" t="s">
        <v>13</v>
      </c>
    </row>
    <row r="3220" spans="1:16" x14ac:dyDescent="0.25">
      <c r="A3220" t="s">
        <v>3242</v>
      </c>
      <c r="B3220" t="s">
        <v>12</v>
      </c>
      <c r="C3220">
        <v>0</v>
      </c>
      <c r="D3220" t="s">
        <v>13</v>
      </c>
      <c r="E3220">
        <f>IF(D3220="Yes",1,0)</f>
        <v>1</v>
      </c>
      <c r="F3220" t="s">
        <v>13</v>
      </c>
      <c r="G3220">
        <f>IF(Table1[[#This Row],[Dependents]]="Yes",1,0)</f>
        <v>1</v>
      </c>
      <c r="H3220">
        <v>64</v>
      </c>
      <c r="I3220" t="s">
        <v>13</v>
      </c>
      <c r="J3220" t="s">
        <v>15</v>
      </c>
      <c r="K3220" t="s">
        <v>20</v>
      </c>
      <c r="L3220" t="s">
        <v>13</v>
      </c>
      <c r="M3220" t="s">
        <v>21</v>
      </c>
      <c r="N3220">
        <v>53.85</v>
      </c>
      <c r="O3220">
        <v>3399.85</v>
      </c>
      <c r="P3220" t="s">
        <v>14</v>
      </c>
    </row>
    <row r="3221" spans="1:16" x14ac:dyDescent="0.25">
      <c r="A3221" t="s">
        <v>3243</v>
      </c>
      <c r="B3221" t="s">
        <v>12</v>
      </c>
      <c r="C3221">
        <v>1</v>
      </c>
      <c r="D3221" t="s">
        <v>13</v>
      </c>
      <c r="E3221">
        <f>IF(D3221="Yes",1,0)</f>
        <v>1</v>
      </c>
      <c r="F3221" t="s">
        <v>14</v>
      </c>
      <c r="G3221">
        <f>IF(Table1[[#This Row],[Dependents]]="Yes",1,0)</f>
        <v>0</v>
      </c>
      <c r="H3221">
        <v>54</v>
      </c>
      <c r="I3221" t="s">
        <v>13</v>
      </c>
      <c r="J3221" t="s">
        <v>23</v>
      </c>
      <c r="K3221" t="s">
        <v>20</v>
      </c>
      <c r="L3221" t="s">
        <v>13</v>
      </c>
      <c r="M3221" t="s">
        <v>21</v>
      </c>
      <c r="N3221">
        <v>115.6</v>
      </c>
      <c r="O3221">
        <v>6431.05</v>
      </c>
      <c r="P3221" t="s">
        <v>14</v>
      </c>
    </row>
    <row r="3222" spans="1:16" x14ac:dyDescent="0.25">
      <c r="A3222" t="s">
        <v>4326</v>
      </c>
      <c r="B3222" t="s">
        <v>19</v>
      </c>
      <c r="C3222">
        <v>0</v>
      </c>
      <c r="D3222" t="s">
        <v>14</v>
      </c>
      <c r="E3222">
        <f>IF(D3222="Yes",1,0)</f>
        <v>0</v>
      </c>
      <c r="F3222" t="s">
        <v>14</v>
      </c>
      <c r="G3222">
        <f>IF(Table1[[#This Row],[Dependents]]="Yes",1,0)</f>
        <v>0</v>
      </c>
      <c r="H3222">
        <v>16</v>
      </c>
      <c r="I3222" t="s">
        <v>13</v>
      </c>
      <c r="J3222" t="s">
        <v>14</v>
      </c>
      <c r="K3222" t="s">
        <v>16</v>
      </c>
      <c r="L3222" t="s">
        <v>14</v>
      </c>
      <c r="M3222" t="s">
        <v>27</v>
      </c>
      <c r="N3222">
        <v>20</v>
      </c>
      <c r="O3222">
        <v>275.7</v>
      </c>
      <c r="P3222" t="s">
        <v>14</v>
      </c>
    </row>
    <row r="3223" spans="1:16" x14ac:dyDescent="0.25">
      <c r="A3223" t="s">
        <v>4331</v>
      </c>
      <c r="B3223" t="s">
        <v>19</v>
      </c>
      <c r="C3223">
        <v>0</v>
      </c>
      <c r="D3223" t="s">
        <v>13</v>
      </c>
      <c r="E3223">
        <f>IF(D3223="Yes",1,0)</f>
        <v>1</v>
      </c>
      <c r="F3223" t="s">
        <v>14</v>
      </c>
      <c r="G3223">
        <f>IF(Table1[[#This Row],[Dependents]]="Yes",1,0)</f>
        <v>0</v>
      </c>
      <c r="H3223">
        <v>11</v>
      </c>
      <c r="I3223" t="s">
        <v>13</v>
      </c>
      <c r="J3223" t="s">
        <v>15</v>
      </c>
      <c r="K3223" t="s">
        <v>16</v>
      </c>
      <c r="L3223" t="s">
        <v>13</v>
      </c>
      <c r="M3223" t="s">
        <v>21</v>
      </c>
      <c r="N3223">
        <v>45.9</v>
      </c>
      <c r="O3223">
        <v>521.9</v>
      </c>
      <c r="P3223" t="s">
        <v>14</v>
      </c>
    </row>
    <row r="3224" spans="1:16" x14ac:dyDescent="0.25">
      <c r="A3224" t="s">
        <v>3246</v>
      </c>
      <c r="B3224" t="s">
        <v>12</v>
      </c>
      <c r="C3224">
        <v>0</v>
      </c>
      <c r="D3224" t="s">
        <v>14</v>
      </c>
      <c r="E3224">
        <f>IF(D3224="Yes",1,0)</f>
        <v>0</v>
      </c>
      <c r="F3224" t="s">
        <v>13</v>
      </c>
      <c r="G3224">
        <f>IF(Table1[[#This Row],[Dependents]]="Yes",1,0)</f>
        <v>1</v>
      </c>
      <c r="H3224">
        <v>18</v>
      </c>
      <c r="I3224" t="s">
        <v>13</v>
      </c>
      <c r="J3224" t="s">
        <v>14</v>
      </c>
      <c r="K3224" t="s">
        <v>30</v>
      </c>
      <c r="L3224" t="s">
        <v>14</v>
      </c>
      <c r="M3224" t="s">
        <v>25</v>
      </c>
      <c r="N3224">
        <v>25.3</v>
      </c>
      <c r="O3224">
        <v>454.65</v>
      </c>
      <c r="P3224" t="s">
        <v>14</v>
      </c>
    </row>
    <row r="3225" spans="1:16" x14ac:dyDescent="0.25">
      <c r="A3225" t="s">
        <v>4337</v>
      </c>
      <c r="B3225" t="s">
        <v>19</v>
      </c>
      <c r="C3225">
        <v>0</v>
      </c>
      <c r="D3225" t="s">
        <v>14</v>
      </c>
      <c r="E3225">
        <f>IF(D3225="Yes",1,0)</f>
        <v>0</v>
      </c>
      <c r="F3225" t="s">
        <v>14</v>
      </c>
      <c r="G3225">
        <f>IF(Table1[[#This Row],[Dependents]]="Yes",1,0)</f>
        <v>0</v>
      </c>
      <c r="H3225">
        <v>59</v>
      </c>
      <c r="I3225" t="s">
        <v>13</v>
      </c>
      <c r="J3225" t="s">
        <v>14</v>
      </c>
      <c r="K3225" t="s">
        <v>30</v>
      </c>
      <c r="L3225" t="s">
        <v>14</v>
      </c>
      <c r="M3225" t="s">
        <v>27</v>
      </c>
      <c r="N3225">
        <v>25</v>
      </c>
      <c r="O3225">
        <v>1510.5</v>
      </c>
      <c r="P3225" t="s">
        <v>14</v>
      </c>
    </row>
    <row r="3226" spans="1:16" x14ac:dyDescent="0.25">
      <c r="A3226" t="s">
        <v>3248</v>
      </c>
      <c r="B3226" t="s">
        <v>12</v>
      </c>
      <c r="C3226">
        <v>0</v>
      </c>
      <c r="D3226" t="s">
        <v>14</v>
      </c>
      <c r="E3226">
        <f>IF(D3226="Yes",1,0)</f>
        <v>0</v>
      </c>
      <c r="F3226" t="s">
        <v>14</v>
      </c>
      <c r="G3226">
        <f>IF(Table1[[#This Row],[Dependents]]="Yes",1,0)</f>
        <v>0</v>
      </c>
      <c r="H3226">
        <v>1</v>
      </c>
      <c r="I3226" t="s">
        <v>13</v>
      </c>
      <c r="J3226" t="s">
        <v>23</v>
      </c>
      <c r="K3226" t="s">
        <v>16</v>
      </c>
      <c r="L3226" t="s">
        <v>13</v>
      </c>
      <c r="M3226" t="s">
        <v>17</v>
      </c>
      <c r="N3226">
        <v>70.099999999999994</v>
      </c>
      <c r="O3226">
        <v>70.099999999999994</v>
      </c>
      <c r="P3226" t="s">
        <v>13</v>
      </c>
    </row>
    <row r="3227" spans="1:16" x14ac:dyDescent="0.25">
      <c r="A3227" t="s">
        <v>3249</v>
      </c>
      <c r="B3227" t="s">
        <v>12</v>
      </c>
      <c r="C3227">
        <v>0</v>
      </c>
      <c r="D3227" t="s">
        <v>13</v>
      </c>
      <c r="E3227">
        <f>IF(D3227="Yes",1,0)</f>
        <v>1</v>
      </c>
      <c r="F3227" t="s">
        <v>13</v>
      </c>
      <c r="G3227">
        <f>IF(Table1[[#This Row],[Dependents]]="Yes",1,0)</f>
        <v>1</v>
      </c>
      <c r="H3227">
        <v>72</v>
      </c>
      <c r="I3227" t="s">
        <v>13</v>
      </c>
      <c r="J3227" t="s">
        <v>15</v>
      </c>
      <c r="K3227" t="s">
        <v>30</v>
      </c>
      <c r="L3227" t="s">
        <v>14</v>
      </c>
      <c r="M3227" t="s">
        <v>25</v>
      </c>
      <c r="N3227">
        <v>89.75</v>
      </c>
      <c r="O3227">
        <v>6595.9</v>
      </c>
      <c r="P3227" t="s">
        <v>14</v>
      </c>
    </row>
    <row r="3228" spans="1:16" x14ac:dyDescent="0.25">
      <c r="A3228" t="s">
        <v>4340</v>
      </c>
      <c r="B3228" t="s">
        <v>19</v>
      </c>
      <c r="C3228">
        <v>0</v>
      </c>
      <c r="D3228" t="s">
        <v>13</v>
      </c>
      <c r="E3228">
        <f>IF(D3228="Yes",1,0)</f>
        <v>1</v>
      </c>
      <c r="F3228" t="s">
        <v>13</v>
      </c>
      <c r="G3228">
        <f>IF(Table1[[#This Row],[Dependents]]="Yes",1,0)</f>
        <v>1</v>
      </c>
      <c r="H3228">
        <v>61</v>
      </c>
      <c r="I3228" t="s">
        <v>13</v>
      </c>
      <c r="J3228" t="s">
        <v>15</v>
      </c>
      <c r="K3228" t="s">
        <v>30</v>
      </c>
      <c r="L3228" t="s">
        <v>13</v>
      </c>
      <c r="M3228" t="s">
        <v>21</v>
      </c>
      <c r="N3228">
        <v>81</v>
      </c>
      <c r="O3228">
        <v>4976.1499999999996</v>
      </c>
      <c r="P3228" t="s">
        <v>14</v>
      </c>
    </row>
    <row r="3229" spans="1:16" x14ac:dyDescent="0.25">
      <c r="A3229" t="s">
        <v>3251</v>
      </c>
      <c r="B3229" t="s">
        <v>12</v>
      </c>
      <c r="C3229">
        <v>0</v>
      </c>
      <c r="D3229" t="s">
        <v>14</v>
      </c>
      <c r="E3229">
        <f>IF(D3229="Yes",1,0)</f>
        <v>0</v>
      </c>
      <c r="F3229" t="s">
        <v>14</v>
      </c>
      <c r="G3229">
        <f>IF(Table1[[#This Row],[Dependents]]="Yes",1,0)</f>
        <v>0</v>
      </c>
      <c r="H3229">
        <v>39</v>
      </c>
      <c r="I3229" t="s">
        <v>13</v>
      </c>
      <c r="J3229" t="s">
        <v>14</v>
      </c>
      <c r="K3229" t="s">
        <v>30</v>
      </c>
      <c r="L3229" t="s">
        <v>14</v>
      </c>
      <c r="M3229" t="s">
        <v>25</v>
      </c>
      <c r="N3229">
        <v>20.7</v>
      </c>
      <c r="O3229">
        <v>762.45</v>
      </c>
      <c r="P3229" t="s">
        <v>14</v>
      </c>
    </row>
    <row r="3230" spans="1:16" x14ac:dyDescent="0.25">
      <c r="A3230" t="s">
        <v>4345</v>
      </c>
      <c r="B3230" t="s">
        <v>19</v>
      </c>
      <c r="C3230">
        <v>0</v>
      </c>
      <c r="D3230" t="s">
        <v>14</v>
      </c>
      <c r="E3230">
        <f>IF(D3230="Yes",1,0)</f>
        <v>0</v>
      </c>
      <c r="F3230" t="s">
        <v>14</v>
      </c>
      <c r="G3230">
        <f>IF(Table1[[#This Row],[Dependents]]="Yes",1,0)</f>
        <v>0</v>
      </c>
      <c r="H3230">
        <v>1</v>
      </c>
      <c r="I3230" t="s">
        <v>13</v>
      </c>
      <c r="J3230" t="s">
        <v>15</v>
      </c>
      <c r="K3230" t="s">
        <v>16</v>
      </c>
      <c r="L3230" t="s">
        <v>13</v>
      </c>
      <c r="M3230" t="s">
        <v>25</v>
      </c>
      <c r="N3230">
        <v>49.8</v>
      </c>
      <c r="O3230">
        <v>49.8</v>
      </c>
      <c r="P3230" t="s">
        <v>14</v>
      </c>
    </row>
    <row r="3231" spans="1:16" x14ac:dyDescent="0.25">
      <c r="A3231" t="s">
        <v>3253</v>
      </c>
      <c r="B3231" t="s">
        <v>12</v>
      </c>
      <c r="C3231">
        <v>0</v>
      </c>
      <c r="D3231" t="s">
        <v>14</v>
      </c>
      <c r="E3231">
        <f>IF(D3231="Yes",1,0)</f>
        <v>0</v>
      </c>
      <c r="F3231" t="s">
        <v>14</v>
      </c>
      <c r="G3231">
        <f>IF(Table1[[#This Row],[Dependents]]="Yes",1,0)</f>
        <v>0</v>
      </c>
      <c r="H3231">
        <v>17</v>
      </c>
      <c r="I3231" t="s">
        <v>13</v>
      </c>
      <c r="J3231" t="s">
        <v>23</v>
      </c>
      <c r="K3231" t="s">
        <v>16</v>
      </c>
      <c r="L3231" t="s">
        <v>13</v>
      </c>
      <c r="M3231" t="s">
        <v>17</v>
      </c>
      <c r="N3231">
        <v>94.4</v>
      </c>
      <c r="O3231">
        <v>1617.5</v>
      </c>
      <c r="P3231" t="s">
        <v>13</v>
      </c>
    </row>
    <row r="3232" spans="1:16" x14ac:dyDescent="0.25">
      <c r="A3232" t="s">
        <v>4347</v>
      </c>
      <c r="B3232" t="s">
        <v>19</v>
      </c>
      <c r="C3232">
        <v>0</v>
      </c>
      <c r="D3232" t="s">
        <v>13</v>
      </c>
      <c r="E3232">
        <f>IF(D3232="Yes",1,0)</f>
        <v>1</v>
      </c>
      <c r="F3232" t="s">
        <v>14</v>
      </c>
      <c r="G3232">
        <f>IF(Table1[[#This Row],[Dependents]]="Yes",1,0)</f>
        <v>0</v>
      </c>
      <c r="H3232">
        <v>36</v>
      </c>
      <c r="I3232" t="s">
        <v>13</v>
      </c>
      <c r="J3232" t="s">
        <v>23</v>
      </c>
      <c r="K3232" t="s">
        <v>16</v>
      </c>
      <c r="L3232" t="s">
        <v>13</v>
      </c>
      <c r="M3232" t="s">
        <v>21</v>
      </c>
      <c r="N3232">
        <v>95</v>
      </c>
      <c r="O3232">
        <v>3440.25</v>
      </c>
      <c r="P3232" t="s">
        <v>14</v>
      </c>
    </row>
    <row r="3233" spans="1:16" x14ac:dyDescent="0.25">
      <c r="A3233" t="s">
        <v>4349</v>
      </c>
      <c r="B3233" t="s">
        <v>19</v>
      </c>
      <c r="C3233">
        <v>0</v>
      </c>
      <c r="D3233" t="s">
        <v>14</v>
      </c>
      <c r="E3233">
        <f>IF(D3233="Yes",1,0)</f>
        <v>0</v>
      </c>
      <c r="F3233" t="s">
        <v>13</v>
      </c>
      <c r="G3233">
        <f>IF(Table1[[#This Row],[Dependents]]="Yes",1,0)</f>
        <v>1</v>
      </c>
      <c r="H3233">
        <v>26</v>
      </c>
      <c r="I3233" t="s">
        <v>14</v>
      </c>
      <c r="J3233" t="s">
        <v>15</v>
      </c>
      <c r="K3233" t="s">
        <v>20</v>
      </c>
      <c r="L3233" t="s">
        <v>13</v>
      </c>
      <c r="M3233" t="s">
        <v>21</v>
      </c>
      <c r="N3233">
        <v>39.950000000000003</v>
      </c>
      <c r="O3233">
        <v>1023.75</v>
      </c>
      <c r="P3233" t="s">
        <v>14</v>
      </c>
    </row>
    <row r="3234" spans="1:16" x14ac:dyDescent="0.25">
      <c r="A3234" t="s">
        <v>3256</v>
      </c>
      <c r="B3234" t="s">
        <v>12</v>
      </c>
      <c r="C3234">
        <v>0</v>
      </c>
      <c r="D3234" t="s">
        <v>14</v>
      </c>
      <c r="E3234">
        <f>IF(D3234="Yes",1,0)</f>
        <v>0</v>
      </c>
      <c r="F3234" t="s">
        <v>14</v>
      </c>
      <c r="G3234">
        <f>IF(Table1[[#This Row],[Dependents]]="Yes",1,0)</f>
        <v>0</v>
      </c>
      <c r="H3234">
        <v>8</v>
      </c>
      <c r="I3234" t="s">
        <v>13</v>
      </c>
      <c r="J3234" t="s">
        <v>15</v>
      </c>
      <c r="K3234" t="s">
        <v>16</v>
      </c>
      <c r="L3234" t="s">
        <v>14</v>
      </c>
      <c r="M3234" t="s">
        <v>21</v>
      </c>
      <c r="N3234">
        <v>66.05</v>
      </c>
      <c r="O3234">
        <v>574.5</v>
      </c>
      <c r="P3234" t="s">
        <v>14</v>
      </c>
    </row>
    <row r="3235" spans="1:16" x14ac:dyDescent="0.25">
      <c r="A3235" t="s">
        <v>3257</v>
      </c>
      <c r="B3235" t="s">
        <v>12</v>
      </c>
      <c r="C3235">
        <v>0</v>
      </c>
      <c r="D3235" t="s">
        <v>13</v>
      </c>
      <c r="E3235">
        <f>IF(D3235="Yes",1,0)</f>
        <v>1</v>
      </c>
      <c r="F3235" t="s">
        <v>13</v>
      </c>
      <c r="G3235">
        <f>IF(Table1[[#This Row],[Dependents]]="Yes",1,0)</f>
        <v>1</v>
      </c>
      <c r="H3235">
        <v>22</v>
      </c>
      <c r="I3235" t="s">
        <v>13</v>
      </c>
      <c r="J3235" t="s">
        <v>14</v>
      </c>
      <c r="K3235" t="s">
        <v>16</v>
      </c>
      <c r="L3235" t="s">
        <v>14</v>
      </c>
      <c r="M3235" t="s">
        <v>27</v>
      </c>
      <c r="N3235">
        <v>19.899999999999999</v>
      </c>
      <c r="O3235">
        <v>400.3</v>
      </c>
      <c r="P3235" t="s">
        <v>14</v>
      </c>
    </row>
    <row r="3236" spans="1:16" x14ac:dyDescent="0.25">
      <c r="A3236" t="s">
        <v>3258</v>
      </c>
      <c r="B3236" t="s">
        <v>12</v>
      </c>
      <c r="C3236">
        <v>0</v>
      </c>
      <c r="D3236" t="s">
        <v>14</v>
      </c>
      <c r="E3236">
        <f>IF(D3236="Yes",1,0)</f>
        <v>0</v>
      </c>
      <c r="F3236" t="s">
        <v>14</v>
      </c>
      <c r="G3236">
        <f>IF(Table1[[#This Row],[Dependents]]="Yes",1,0)</f>
        <v>0</v>
      </c>
      <c r="H3236">
        <v>1</v>
      </c>
      <c r="I3236" t="s">
        <v>13</v>
      </c>
      <c r="J3236" t="s">
        <v>23</v>
      </c>
      <c r="K3236" t="s">
        <v>16</v>
      </c>
      <c r="L3236" t="s">
        <v>14</v>
      </c>
      <c r="M3236" t="s">
        <v>17</v>
      </c>
      <c r="N3236">
        <v>84.3</v>
      </c>
      <c r="O3236">
        <v>84.3</v>
      </c>
      <c r="P3236" t="s">
        <v>13</v>
      </c>
    </row>
    <row r="3237" spans="1:16" x14ac:dyDescent="0.25">
      <c r="A3237" t="s">
        <v>3259</v>
      </c>
      <c r="B3237" t="s">
        <v>12</v>
      </c>
      <c r="C3237">
        <v>0</v>
      </c>
      <c r="D3237" t="s">
        <v>14</v>
      </c>
      <c r="E3237">
        <f>IF(D3237="Yes",1,0)</f>
        <v>0</v>
      </c>
      <c r="F3237" t="s">
        <v>14</v>
      </c>
      <c r="G3237">
        <f>IF(Table1[[#This Row],[Dependents]]="Yes",1,0)</f>
        <v>0</v>
      </c>
      <c r="H3237">
        <v>38</v>
      </c>
      <c r="I3237" t="s">
        <v>13</v>
      </c>
      <c r="J3237" t="s">
        <v>15</v>
      </c>
      <c r="K3237" t="s">
        <v>16</v>
      </c>
      <c r="L3237" t="s">
        <v>14</v>
      </c>
      <c r="M3237" t="s">
        <v>25</v>
      </c>
      <c r="N3237">
        <v>68.150000000000006</v>
      </c>
      <c r="O3237">
        <v>2656.3</v>
      </c>
      <c r="P3237" t="s">
        <v>14</v>
      </c>
    </row>
    <row r="3238" spans="1:16" x14ac:dyDescent="0.25">
      <c r="A3238" t="s">
        <v>4352</v>
      </c>
      <c r="B3238" t="s">
        <v>19</v>
      </c>
      <c r="C3238">
        <v>0</v>
      </c>
      <c r="D3238" t="s">
        <v>13</v>
      </c>
      <c r="E3238">
        <f>IF(D3238="Yes",1,0)</f>
        <v>1</v>
      </c>
      <c r="F3238" t="s">
        <v>13</v>
      </c>
      <c r="G3238">
        <f>IF(Table1[[#This Row],[Dependents]]="Yes",1,0)</f>
        <v>1</v>
      </c>
      <c r="H3238">
        <v>68</v>
      </c>
      <c r="I3238" t="s">
        <v>13</v>
      </c>
      <c r="J3238" t="s">
        <v>23</v>
      </c>
      <c r="K3238" t="s">
        <v>30</v>
      </c>
      <c r="L3238" t="s">
        <v>13</v>
      </c>
      <c r="M3238" t="s">
        <v>25</v>
      </c>
      <c r="N3238">
        <v>103.25</v>
      </c>
      <c r="O3238">
        <v>7074.4</v>
      </c>
      <c r="P3238" t="s">
        <v>14</v>
      </c>
    </row>
    <row r="3239" spans="1:16" x14ac:dyDescent="0.25">
      <c r="A3239" t="s">
        <v>3261</v>
      </c>
      <c r="B3239" t="s">
        <v>12</v>
      </c>
      <c r="C3239">
        <v>1</v>
      </c>
      <c r="D3239" t="s">
        <v>14</v>
      </c>
      <c r="E3239">
        <f>IF(D3239="Yes",1,0)</f>
        <v>0</v>
      </c>
      <c r="F3239" t="s">
        <v>14</v>
      </c>
      <c r="G3239">
        <f>IF(Table1[[#This Row],[Dependents]]="Yes",1,0)</f>
        <v>0</v>
      </c>
      <c r="H3239">
        <v>70</v>
      </c>
      <c r="I3239" t="s">
        <v>13</v>
      </c>
      <c r="J3239" t="s">
        <v>15</v>
      </c>
      <c r="K3239" t="s">
        <v>30</v>
      </c>
      <c r="L3239" t="s">
        <v>13</v>
      </c>
      <c r="M3239" t="s">
        <v>21</v>
      </c>
      <c r="N3239">
        <v>75.5</v>
      </c>
      <c r="O3239">
        <v>5212.6499999999996</v>
      </c>
      <c r="P3239" t="s">
        <v>14</v>
      </c>
    </row>
    <row r="3240" spans="1:16" x14ac:dyDescent="0.25">
      <c r="A3240" t="s">
        <v>3262</v>
      </c>
      <c r="B3240" t="s">
        <v>12</v>
      </c>
      <c r="C3240">
        <v>1</v>
      </c>
      <c r="D3240" t="s">
        <v>13</v>
      </c>
      <c r="E3240">
        <f>IF(D3240="Yes",1,0)</f>
        <v>1</v>
      </c>
      <c r="F3240" t="s">
        <v>13</v>
      </c>
      <c r="G3240">
        <f>IF(Table1[[#This Row],[Dependents]]="Yes",1,0)</f>
        <v>1</v>
      </c>
      <c r="H3240">
        <v>72</v>
      </c>
      <c r="I3240" t="s">
        <v>13</v>
      </c>
      <c r="J3240" t="s">
        <v>15</v>
      </c>
      <c r="K3240" t="s">
        <v>30</v>
      </c>
      <c r="L3240" t="s">
        <v>14</v>
      </c>
      <c r="M3240" t="s">
        <v>25</v>
      </c>
      <c r="N3240">
        <v>92.45</v>
      </c>
      <c r="O3240">
        <v>6440.25</v>
      </c>
      <c r="P3240" t="s">
        <v>13</v>
      </c>
    </row>
    <row r="3241" spans="1:16" x14ac:dyDescent="0.25">
      <c r="A3241" t="s">
        <v>3263</v>
      </c>
      <c r="B3241" t="s">
        <v>12</v>
      </c>
      <c r="C3241">
        <v>0</v>
      </c>
      <c r="D3241" t="s">
        <v>14</v>
      </c>
      <c r="E3241">
        <f>IF(D3241="Yes",1,0)</f>
        <v>0</v>
      </c>
      <c r="F3241" t="s">
        <v>14</v>
      </c>
      <c r="G3241">
        <f>IF(Table1[[#This Row],[Dependents]]="Yes",1,0)</f>
        <v>0</v>
      </c>
      <c r="H3241">
        <v>28</v>
      </c>
      <c r="I3241" t="s">
        <v>13</v>
      </c>
      <c r="J3241" t="s">
        <v>23</v>
      </c>
      <c r="K3241" t="s">
        <v>16</v>
      </c>
      <c r="L3241" t="s">
        <v>13</v>
      </c>
      <c r="M3241" t="s">
        <v>17</v>
      </c>
      <c r="N3241">
        <v>80.599999999999994</v>
      </c>
      <c r="O3241">
        <v>2244.9499999999998</v>
      </c>
      <c r="P3241" t="s">
        <v>14</v>
      </c>
    </row>
    <row r="3242" spans="1:16" x14ac:dyDescent="0.25">
      <c r="A3242" t="s">
        <v>3264</v>
      </c>
      <c r="B3242" t="s">
        <v>12</v>
      </c>
      <c r="C3242">
        <v>0</v>
      </c>
      <c r="D3242" t="s">
        <v>14</v>
      </c>
      <c r="E3242">
        <f>IF(D3242="Yes",1,0)</f>
        <v>0</v>
      </c>
      <c r="F3242" t="s">
        <v>14</v>
      </c>
      <c r="G3242">
        <f>IF(Table1[[#This Row],[Dependents]]="Yes",1,0)</f>
        <v>0</v>
      </c>
      <c r="H3242">
        <v>15</v>
      </c>
      <c r="I3242" t="s">
        <v>13</v>
      </c>
      <c r="J3242" t="s">
        <v>23</v>
      </c>
      <c r="K3242" t="s">
        <v>16</v>
      </c>
      <c r="L3242" t="s">
        <v>13</v>
      </c>
      <c r="M3242" t="s">
        <v>21</v>
      </c>
      <c r="N3242">
        <v>83.2</v>
      </c>
      <c r="O3242">
        <v>1130</v>
      </c>
      <c r="P3242" t="s">
        <v>14</v>
      </c>
    </row>
    <row r="3243" spans="1:16" x14ac:dyDescent="0.25">
      <c r="A3243" t="s">
        <v>4356</v>
      </c>
      <c r="B3243" t="s">
        <v>19</v>
      </c>
      <c r="C3243">
        <v>0</v>
      </c>
      <c r="D3243" t="s">
        <v>14</v>
      </c>
      <c r="E3243">
        <f>IF(D3243="Yes",1,0)</f>
        <v>0</v>
      </c>
      <c r="F3243" t="s">
        <v>14</v>
      </c>
      <c r="G3243">
        <f>IF(Table1[[#This Row],[Dependents]]="Yes",1,0)</f>
        <v>0</v>
      </c>
      <c r="H3243">
        <v>57</v>
      </c>
      <c r="I3243" t="s">
        <v>13</v>
      </c>
      <c r="J3243" t="s">
        <v>14</v>
      </c>
      <c r="K3243" t="s">
        <v>30</v>
      </c>
      <c r="L3243" t="s">
        <v>14</v>
      </c>
      <c r="M3243" t="s">
        <v>25</v>
      </c>
      <c r="N3243">
        <v>20.55</v>
      </c>
      <c r="O3243">
        <v>1252.8499999999999</v>
      </c>
      <c r="P3243" t="s">
        <v>14</v>
      </c>
    </row>
    <row r="3244" spans="1:16" x14ac:dyDescent="0.25">
      <c r="A3244" t="s">
        <v>3266</v>
      </c>
      <c r="B3244" t="s">
        <v>12</v>
      </c>
      <c r="C3244">
        <v>1</v>
      </c>
      <c r="D3244" t="s">
        <v>13</v>
      </c>
      <c r="E3244">
        <f>IF(D3244="Yes",1,0)</f>
        <v>1</v>
      </c>
      <c r="F3244" t="s">
        <v>14</v>
      </c>
      <c r="G3244">
        <f>IF(Table1[[#This Row],[Dependents]]="Yes",1,0)</f>
        <v>0</v>
      </c>
      <c r="H3244">
        <v>11</v>
      </c>
      <c r="I3244" t="s">
        <v>13</v>
      </c>
      <c r="J3244" t="s">
        <v>23</v>
      </c>
      <c r="K3244" t="s">
        <v>16</v>
      </c>
      <c r="L3244" t="s">
        <v>13</v>
      </c>
      <c r="M3244" t="s">
        <v>17</v>
      </c>
      <c r="N3244">
        <v>99.55</v>
      </c>
      <c r="O3244">
        <v>1131.2</v>
      </c>
      <c r="P3244" t="s">
        <v>13</v>
      </c>
    </row>
    <row r="3245" spans="1:16" x14ac:dyDescent="0.25">
      <c r="A3245" t="s">
        <v>4357</v>
      </c>
      <c r="B3245" t="s">
        <v>19</v>
      </c>
      <c r="C3245">
        <v>0</v>
      </c>
      <c r="D3245" t="s">
        <v>14</v>
      </c>
      <c r="E3245">
        <f>IF(D3245="Yes",1,0)</f>
        <v>0</v>
      </c>
      <c r="F3245" t="s">
        <v>14</v>
      </c>
      <c r="G3245">
        <f>IF(Table1[[#This Row],[Dependents]]="Yes",1,0)</f>
        <v>0</v>
      </c>
      <c r="H3245">
        <v>4</v>
      </c>
      <c r="I3245" t="s">
        <v>13</v>
      </c>
      <c r="J3245" t="s">
        <v>14</v>
      </c>
      <c r="K3245" t="s">
        <v>16</v>
      </c>
      <c r="L3245" t="s">
        <v>13</v>
      </c>
      <c r="M3245" t="s">
        <v>27</v>
      </c>
      <c r="N3245">
        <v>19.649999999999999</v>
      </c>
      <c r="O3245">
        <v>67.55</v>
      </c>
      <c r="P3245" t="s">
        <v>14</v>
      </c>
    </row>
    <row r="3246" spans="1:16" x14ac:dyDescent="0.25">
      <c r="A3246" t="s">
        <v>4359</v>
      </c>
      <c r="B3246" t="s">
        <v>19</v>
      </c>
      <c r="C3246">
        <v>0</v>
      </c>
      <c r="D3246" t="s">
        <v>13</v>
      </c>
      <c r="E3246">
        <f>IF(D3246="Yes",1,0)</f>
        <v>1</v>
      </c>
      <c r="F3246" t="s">
        <v>13</v>
      </c>
      <c r="G3246">
        <f>IF(Table1[[#This Row],[Dependents]]="Yes",1,0)</f>
        <v>1</v>
      </c>
      <c r="H3246">
        <v>72</v>
      </c>
      <c r="I3246" t="s">
        <v>13</v>
      </c>
      <c r="J3246" t="s">
        <v>15</v>
      </c>
      <c r="K3246" t="s">
        <v>30</v>
      </c>
      <c r="L3246" t="s">
        <v>14</v>
      </c>
      <c r="M3246" t="s">
        <v>25</v>
      </c>
      <c r="N3246">
        <v>81</v>
      </c>
      <c r="O3246">
        <v>5750</v>
      </c>
      <c r="P3246" t="s">
        <v>14</v>
      </c>
    </row>
    <row r="3247" spans="1:16" x14ac:dyDescent="0.25">
      <c r="A3247" t="s">
        <v>4360</v>
      </c>
      <c r="B3247" t="s">
        <v>19</v>
      </c>
      <c r="C3247">
        <v>0</v>
      </c>
      <c r="D3247" t="s">
        <v>13</v>
      </c>
      <c r="E3247">
        <f>IF(D3247="Yes",1,0)</f>
        <v>1</v>
      </c>
      <c r="F3247" t="s">
        <v>13</v>
      </c>
      <c r="G3247">
        <f>IF(Table1[[#This Row],[Dependents]]="Yes",1,0)</f>
        <v>1</v>
      </c>
      <c r="H3247">
        <v>21</v>
      </c>
      <c r="I3247" t="s">
        <v>13</v>
      </c>
      <c r="J3247" t="s">
        <v>15</v>
      </c>
      <c r="K3247" t="s">
        <v>20</v>
      </c>
      <c r="L3247" t="s">
        <v>13</v>
      </c>
      <c r="M3247" t="s">
        <v>21</v>
      </c>
      <c r="N3247">
        <v>75.900000000000006</v>
      </c>
      <c r="O3247">
        <v>1549.75</v>
      </c>
      <c r="P3247" t="s">
        <v>14</v>
      </c>
    </row>
    <row r="3248" spans="1:16" x14ac:dyDescent="0.25">
      <c r="A3248" t="s">
        <v>4364</v>
      </c>
      <c r="B3248" t="s">
        <v>19</v>
      </c>
      <c r="C3248">
        <v>0</v>
      </c>
      <c r="D3248" t="s">
        <v>14</v>
      </c>
      <c r="E3248">
        <f>IF(D3248="Yes",1,0)</f>
        <v>0</v>
      </c>
      <c r="F3248" t="s">
        <v>14</v>
      </c>
      <c r="G3248">
        <f>IF(Table1[[#This Row],[Dependents]]="Yes",1,0)</f>
        <v>0</v>
      </c>
      <c r="H3248">
        <v>16</v>
      </c>
      <c r="I3248" t="s">
        <v>13</v>
      </c>
      <c r="J3248" t="s">
        <v>14</v>
      </c>
      <c r="K3248" t="s">
        <v>16</v>
      </c>
      <c r="L3248" t="s">
        <v>14</v>
      </c>
      <c r="M3248" t="s">
        <v>25</v>
      </c>
      <c r="N3248">
        <v>19.75</v>
      </c>
      <c r="O3248">
        <v>294.89999999999998</v>
      </c>
      <c r="P3248" t="s">
        <v>14</v>
      </c>
    </row>
    <row r="3249" spans="1:16" x14ac:dyDescent="0.25">
      <c r="A3249" t="s">
        <v>3271</v>
      </c>
      <c r="B3249" t="s">
        <v>12</v>
      </c>
      <c r="C3249">
        <v>0</v>
      </c>
      <c r="D3249" t="s">
        <v>13</v>
      </c>
      <c r="E3249">
        <f>IF(D3249="Yes",1,0)</f>
        <v>1</v>
      </c>
      <c r="F3249" t="s">
        <v>14</v>
      </c>
      <c r="G3249">
        <f>IF(Table1[[#This Row],[Dependents]]="Yes",1,0)</f>
        <v>0</v>
      </c>
      <c r="H3249">
        <v>67</v>
      </c>
      <c r="I3249" t="s">
        <v>13</v>
      </c>
      <c r="J3249" t="s">
        <v>14</v>
      </c>
      <c r="K3249" t="s">
        <v>30</v>
      </c>
      <c r="L3249" t="s">
        <v>14</v>
      </c>
      <c r="M3249" t="s">
        <v>27</v>
      </c>
      <c r="N3249">
        <v>19.649999999999999</v>
      </c>
      <c r="O3249">
        <v>1335.2</v>
      </c>
      <c r="P3249" t="s">
        <v>14</v>
      </c>
    </row>
    <row r="3250" spans="1:16" x14ac:dyDescent="0.25">
      <c r="A3250" t="s">
        <v>3272</v>
      </c>
      <c r="B3250" t="s">
        <v>12</v>
      </c>
      <c r="C3250">
        <v>0</v>
      </c>
      <c r="D3250" t="s">
        <v>13</v>
      </c>
      <c r="E3250">
        <f>IF(D3250="Yes",1,0)</f>
        <v>1</v>
      </c>
      <c r="F3250" t="s">
        <v>14</v>
      </c>
      <c r="G3250">
        <f>IF(Table1[[#This Row],[Dependents]]="Yes",1,0)</f>
        <v>0</v>
      </c>
      <c r="H3250">
        <v>71</v>
      </c>
      <c r="I3250" t="s">
        <v>13</v>
      </c>
      <c r="J3250" t="s">
        <v>23</v>
      </c>
      <c r="K3250" t="s">
        <v>30</v>
      </c>
      <c r="L3250" t="s">
        <v>13</v>
      </c>
      <c r="M3250" t="s">
        <v>21</v>
      </c>
      <c r="N3250">
        <v>105.15</v>
      </c>
      <c r="O3250">
        <v>7555</v>
      </c>
      <c r="P3250" t="s">
        <v>14</v>
      </c>
    </row>
    <row r="3251" spans="1:16" x14ac:dyDescent="0.25">
      <c r="A3251" t="s">
        <v>4371</v>
      </c>
      <c r="B3251" t="s">
        <v>19</v>
      </c>
      <c r="C3251">
        <v>0</v>
      </c>
      <c r="D3251" t="s">
        <v>14</v>
      </c>
      <c r="E3251">
        <f>IF(D3251="Yes",1,0)</f>
        <v>0</v>
      </c>
      <c r="F3251" t="s">
        <v>14</v>
      </c>
      <c r="G3251">
        <f>IF(Table1[[#This Row],[Dependents]]="Yes",1,0)</f>
        <v>0</v>
      </c>
      <c r="H3251">
        <v>21</v>
      </c>
      <c r="I3251" t="s">
        <v>13</v>
      </c>
      <c r="J3251" t="s">
        <v>23</v>
      </c>
      <c r="K3251" t="s">
        <v>16</v>
      </c>
      <c r="L3251" t="s">
        <v>14</v>
      </c>
      <c r="M3251" t="s">
        <v>27</v>
      </c>
      <c r="N3251">
        <v>75.3</v>
      </c>
      <c r="O3251">
        <v>1570.7</v>
      </c>
      <c r="P3251" t="s">
        <v>14</v>
      </c>
    </row>
    <row r="3252" spans="1:16" x14ac:dyDescent="0.25">
      <c r="A3252" t="s">
        <v>4372</v>
      </c>
      <c r="B3252" t="s">
        <v>19</v>
      </c>
      <c r="C3252">
        <v>0</v>
      </c>
      <c r="D3252" t="s">
        <v>14</v>
      </c>
      <c r="E3252">
        <f>IF(D3252="Yes",1,0)</f>
        <v>0</v>
      </c>
      <c r="F3252" t="s">
        <v>14</v>
      </c>
      <c r="G3252">
        <f>IF(Table1[[#This Row],[Dependents]]="Yes",1,0)</f>
        <v>0</v>
      </c>
      <c r="H3252">
        <v>8</v>
      </c>
      <c r="I3252" t="s">
        <v>13</v>
      </c>
      <c r="J3252" t="s">
        <v>15</v>
      </c>
      <c r="K3252" t="s">
        <v>16</v>
      </c>
      <c r="L3252" t="s">
        <v>13</v>
      </c>
      <c r="M3252" t="s">
        <v>17</v>
      </c>
      <c r="N3252">
        <v>66.650000000000006</v>
      </c>
      <c r="O3252">
        <v>520.95000000000005</v>
      </c>
      <c r="P3252" t="s">
        <v>14</v>
      </c>
    </row>
    <row r="3253" spans="1:16" x14ac:dyDescent="0.25">
      <c r="A3253" t="s">
        <v>3275</v>
      </c>
      <c r="B3253" t="s">
        <v>12</v>
      </c>
      <c r="C3253">
        <v>0</v>
      </c>
      <c r="D3253" t="s">
        <v>14</v>
      </c>
      <c r="E3253">
        <f>IF(D3253="Yes",1,0)</f>
        <v>0</v>
      </c>
      <c r="F3253" t="s">
        <v>14</v>
      </c>
      <c r="G3253">
        <f>IF(Table1[[#This Row],[Dependents]]="Yes",1,0)</f>
        <v>0</v>
      </c>
      <c r="H3253">
        <v>3</v>
      </c>
      <c r="I3253" t="s">
        <v>13</v>
      </c>
      <c r="J3253" t="s">
        <v>23</v>
      </c>
      <c r="K3253" t="s">
        <v>16</v>
      </c>
      <c r="L3253" t="s">
        <v>14</v>
      </c>
      <c r="M3253" t="s">
        <v>17</v>
      </c>
      <c r="N3253">
        <v>85.8</v>
      </c>
      <c r="O3253">
        <v>272.2</v>
      </c>
      <c r="P3253" t="s">
        <v>13</v>
      </c>
    </row>
    <row r="3254" spans="1:16" x14ac:dyDescent="0.25">
      <c r="A3254" t="s">
        <v>4375</v>
      </c>
      <c r="B3254" t="s">
        <v>19</v>
      </c>
      <c r="C3254">
        <v>0</v>
      </c>
      <c r="D3254" t="s">
        <v>14</v>
      </c>
      <c r="E3254">
        <f>IF(D3254="Yes",1,0)</f>
        <v>0</v>
      </c>
      <c r="F3254" t="s">
        <v>14</v>
      </c>
      <c r="G3254">
        <f>IF(Table1[[#This Row],[Dependents]]="Yes",1,0)</f>
        <v>0</v>
      </c>
      <c r="H3254">
        <v>69</v>
      </c>
      <c r="I3254" t="s">
        <v>13</v>
      </c>
      <c r="J3254" t="s">
        <v>14</v>
      </c>
      <c r="K3254" t="s">
        <v>30</v>
      </c>
      <c r="L3254" t="s">
        <v>13</v>
      </c>
      <c r="M3254" t="s">
        <v>21</v>
      </c>
      <c r="N3254">
        <v>19.3</v>
      </c>
      <c r="O3254">
        <v>1447.9</v>
      </c>
      <c r="P3254" t="s">
        <v>14</v>
      </c>
    </row>
    <row r="3255" spans="1:16" x14ac:dyDescent="0.25">
      <c r="A3255" t="s">
        <v>3277</v>
      </c>
      <c r="B3255" t="s">
        <v>12</v>
      </c>
      <c r="C3255">
        <v>1</v>
      </c>
      <c r="D3255" t="s">
        <v>14</v>
      </c>
      <c r="E3255">
        <f>IF(D3255="Yes",1,0)</f>
        <v>0</v>
      </c>
      <c r="F3255" t="s">
        <v>14</v>
      </c>
      <c r="G3255">
        <f>IF(Table1[[#This Row],[Dependents]]="Yes",1,0)</f>
        <v>0</v>
      </c>
      <c r="H3255">
        <v>1</v>
      </c>
      <c r="I3255" t="s">
        <v>13</v>
      </c>
      <c r="J3255" t="s">
        <v>15</v>
      </c>
      <c r="K3255" t="s">
        <v>16</v>
      </c>
      <c r="L3255" t="s">
        <v>14</v>
      </c>
      <c r="M3255" t="s">
        <v>27</v>
      </c>
      <c r="N3255">
        <v>50.55</v>
      </c>
      <c r="O3255">
        <v>50.55</v>
      </c>
      <c r="P3255" t="s">
        <v>13</v>
      </c>
    </row>
    <row r="3256" spans="1:16" x14ac:dyDescent="0.25">
      <c r="A3256" t="s">
        <v>3278</v>
      </c>
      <c r="B3256" t="s">
        <v>12</v>
      </c>
      <c r="C3256">
        <v>1</v>
      </c>
      <c r="D3256" t="s">
        <v>13</v>
      </c>
      <c r="E3256">
        <f>IF(D3256="Yes",1,0)</f>
        <v>1</v>
      </c>
      <c r="F3256" t="s">
        <v>14</v>
      </c>
      <c r="G3256">
        <f>IF(Table1[[#This Row],[Dependents]]="Yes",1,0)</f>
        <v>0</v>
      </c>
      <c r="H3256">
        <v>32</v>
      </c>
      <c r="I3256" t="s">
        <v>13</v>
      </c>
      <c r="J3256" t="s">
        <v>23</v>
      </c>
      <c r="K3256" t="s">
        <v>16</v>
      </c>
      <c r="L3256" t="s">
        <v>14</v>
      </c>
      <c r="M3256" t="s">
        <v>27</v>
      </c>
      <c r="N3256">
        <v>79.3</v>
      </c>
      <c r="O3256">
        <v>2570</v>
      </c>
      <c r="P3256" t="s">
        <v>14</v>
      </c>
    </row>
    <row r="3257" spans="1:16" x14ac:dyDescent="0.25">
      <c r="A3257" t="s">
        <v>4376</v>
      </c>
      <c r="B3257" t="s">
        <v>19</v>
      </c>
      <c r="C3257">
        <v>0</v>
      </c>
      <c r="D3257" t="s">
        <v>14</v>
      </c>
      <c r="E3257">
        <f>IF(D3257="Yes",1,0)</f>
        <v>0</v>
      </c>
      <c r="F3257" t="s">
        <v>14</v>
      </c>
      <c r="G3257">
        <f>IF(Table1[[#This Row],[Dependents]]="Yes",1,0)</f>
        <v>0</v>
      </c>
      <c r="H3257">
        <v>72</v>
      </c>
      <c r="I3257" t="s">
        <v>13</v>
      </c>
      <c r="J3257" t="s">
        <v>23</v>
      </c>
      <c r="K3257" t="s">
        <v>30</v>
      </c>
      <c r="L3257" t="s">
        <v>13</v>
      </c>
      <c r="M3257" t="s">
        <v>17</v>
      </c>
      <c r="N3257">
        <v>118.2</v>
      </c>
      <c r="O3257">
        <v>8547.15</v>
      </c>
      <c r="P3257" t="s">
        <v>14</v>
      </c>
    </row>
    <row r="3258" spans="1:16" x14ac:dyDescent="0.25">
      <c r="A3258" t="s">
        <v>4377</v>
      </c>
      <c r="B3258" t="s">
        <v>19</v>
      </c>
      <c r="C3258">
        <v>0</v>
      </c>
      <c r="D3258" t="s">
        <v>14</v>
      </c>
      <c r="E3258">
        <f>IF(D3258="Yes",1,0)</f>
        <v>0</v>
      </c>
      <c r="F3258" t="s">
        <v>14</v>
      </c>
      <c r="G3258">
        <f>IF(Table1[[#This Row],[Dependents]]="Yes",1,0)</f>
        <v>0</v>
      </c>
      <c r="H3258">
        <v>6</v>
      </c>
      <c r="I3258" t="s">
        <v>13</v>
      </c>
      <c r="J3258" t="s">
        <v>15</v>
      </c>
      <c r="K3258" t="s">
        <v>16</v>
      </c>
      <c r="L3258" t="s">
        <v>14</v>
      </c>
      <c r="M3258" t="s">
        <v>17</v>
      </c>
      <c r="N3258">
        <v>59.45</v>
      </c>
      <c r="O3258">
        <v>357.6</v>
      </c>
      <c r="P3258" t="s">
        <v>14</v>
      </c>
    </row>
    <row r="3259" spans="1:16" x14ac:dyDescent="0.25">
      <c r="A3259" t="s">
        <v>3281</v>
      </c>
      <c r="B3259" t="s">
        <v>12</v>
      </c>
      <c r="C3259">
        <v>0</v>
      </c>
      <c r="D3259" t="s">
        <v>14</v>
      </c>
      <c r="E3259">
        <f>IF(D3259="Yes",1,0)</f>
        <v>0</v>
      </c>
      <c r="F3259" t="s">
        <v>14</v>
      </c>
      <c r="G3259">
        <f>IF(Table1[[#This Row],[Dependents]]="Yes",1,0)</f>
        <v>0</v>
      </c>
      <c r="H3259">
        <v>1</v>
      </c>
      <c r="I3259" t="s">
        <v>13</v>
      </c>
      <c r="J3259" t="s">
        <v>15</v>
      </c>
      <c r="K3259" t="s">
        <v>16</v>
      </c>
      <c r="L3259" t="s">
        <v>14</v>
      </c>
      <c r="M3259" t="s">
        <v>21</v>
      </c>
      <c r="N3259">
        <v>44.15</v>
      </c>
      <c r="O3259">
        <v>44.15</v>
      </c>
      <c r="P3259" t="s">
        <v>14</v>
      </c>
    </row>
    <row r="3260" spans="1:16" x14ac:dyDescent="0.25">
      <c r="A3260" t="s">
        <v>3282</v>
      </c>
      <c r="B3260" t="s">
        <v>12</v>
      </c>
      <c r="C3260">
        <v>0</v>
      </c>
      <c r="D3260" t="s">
        <v>14</v>
      </c>
      <c r="E3260">
        <f>IF(D3260="Yes",1,0)</f>
        <v>0</v>
      </c>
      <c r="F3260" t="s">
        <v>14</v>
      </c>
      <c r="G3260">
        <f>IF(Table1[[#This Row],[Dependents]]="Yes",1,0)</f>
        <v>0</v>
      </c>
      <c r="H3260">
        <v>22</v>
      </c>
      <c r="I3260" t="s">
        <v>13</v>
      </c>
      <c r="J3260" t="s">
        <v>23</v>
      </c>
      <c r="K3260" t="s">
        <v>16</v>
      </c>
      <c r="L3260" t="s">
        <v>13</v>
      </c>
      <c r="M3260" t="s">
        <v>27</v>
      </c>
      <c r="N3260">
        <v>84.3</v>
      </c>
      <c r="O3260">
        <v>1855.65</v>
      </c>
      <c r="P3260" t="s">
        <v>13</v>
      </c>
    </row>
    <row r="3261" spans="1:16" x14ac:dyDescent="0.25">
      <c r="A3261" t="s">
        <v>3283</v>
      </c>
      <c r="B3261" t="s">
        <v>12</v>
      </c>
      <c r="C3261">
        <v>0</v>
      </c>
      <c r="D3261" t="s">
        <v>14</v>
      </c>
      <c r="E3261">
        <f>IF(D3261="Yes",1,0)</f>
        <v>0</v>
      </c>
      <c r="F3261" t="s">
        <v>13</v>
      </c>
      <c r="G3261">
        <f>IF(Table1[[#This Row],[Dependents]]="Yes",1,0)</f>
        <v>1</v>
      </c>
      <c r="H3261">
        <v>17</v>
      </c>
      <c r="I3261" t="s">
        <v>13</v>
      </c>
      <c r="J3261" t="s">
        <v>23</v>
      </c>
      <c r="K3261" t="s">
        <v>16</v>
      </c>
      <c r="L3261" t="s">
        <v>13</v>
      </c>
      <c r="M3261" t="s">
        <v>25</v>
      </c>
      <c r="N3261">
        <v>92.7</v>
      </c>
      <c r="O3261">
        <v>1556.85</v>
      </c>
      <c r="P3261" t="s">
        <v>14</v>
      </c>
    </row>
    <row r="3262" spans="1:16" x14ac:dyDescent="0.25">
      <c r="A3262" t="s">
        <v>3284</v>
      </c>
      <c r="B3262" t="s">
        <v>12</v>
      </c>
      <c r="C3262">
        <v>0</v>
      </c>
      <c r="D3262" t="s">
        <v>13</v>
      </c>
      <c r="E3262">
        <f>IF(D3262="Yes",1,0)</f>
        <v>1</v>
      </c>
      <c r="F3262" t="s">
        <v>13</v>
      </c>
      <c r="G3262">
        <f>IF(Table1[[#This Row],[Dependents]]="Yes",1,0)</f>
        <v>1</v>
      </c>
      <c r="H3262">
        <v>72</v>
      </c>
      <c r="I3262" t="s">
        <v>13</v>
      </c>
      <c r="J3262" t="s">
        <v>14</v>
      </c>
      <c r="K3262" t="s">
        <v>30</v>
      </c>
      <c r="L3262" t="s">
        <v>13</v>
      </c>
      <c r="M3262" t="s">
        <v>21</v>
      </c>
      <c r="N3262">
        <v>26.25</v>
      </c>
      <c r="O3262">
        <v>1988.05</v>
      </c>
      <c r="P3262" t="s">
        <v>14</v>
      </c>
    </row>
    <row r="3263" spans="1:16" x14ac:dyDescent="0.25">
      <c r="A3263" t="s">
        <v>3285</v>
      </c>
      <c r="B3263" t="s">
        <v>12</v>
      </c>
      <c r="C3263">
        <v>0</v>
      </c>
      <c r="D3263" t="s">
        <v>14</v>
      </c>
      <c r="E3263">
        <f>IF(D3263="Yes",1,0)</f>
        <v>0</v>
      </c>
      <c r="F3263" t="s">
        <v>14</v>
      </c>
      <c r="G3263">
        <f>IF(Table1[[#This Row],[Dependents]]="Yes",1,0)</f>
        <v>0</v>
      </c>
      <c r="H3263">
        <v>9</v>
      </c>
      <c r="I3263" t="s">
        <v>13</v>
      </c>
      <c r="J3263" t="s">
        <v>14</v>
      </c>
      <c r="K3263" t="s">
        <v>16</v>
      </c>
      <c r="L3263" t="s">
        <v>13</v>
      </c>
      <c r="M3263" t="s">
        <v>25</v>
      </c>
      <c r="N3263">
        <v>20.45</v>
      </c>
      <c r="O3263">
        <v>147.55000000000001</v>
      </c>
      <c r="P3263" t="s">
        <v>14</v>
      </c>
    </row>
    <row r="3264" spans="1:16" x14ac:dyDescent="0.25">
      <c r="A3264" t="s">
        <v>4379</v>
      </c>
      <c r="B3264" t="s">
        <v>19</v>
      </c>
      <c r="C3264">
        <v>0</v>
      </c>
      <c r="D3264" t="s">
        <v>14</v>
      </c>
      <c r="E3264">
        <f>IF(D3264="Yes",1,0)</f>
        <v>0</v>
      </c>
      <c r="F3264" t="s">
        <v>14</v>
      </c>
      <c r="G3264">
        <f>IF(Table1[[#This Row],[Dependents]]="Yes",1,0)</f>
        <v>0</v>
      </c>
      <c r="H3264">
        <v>65</v>
      </c>
      <c r="I3264" t="s">
        <v>13</v>
      </c>
      <c r="J3264" t="s">
        <v>23</v>
      </c>
      <c r="K3264" t="s">
        <v>20</v>
      </c>
      <c r="L3264" t="s">
        <v>14</v>
      </c>
      <c r="M3264" t="s">
        <v>17</v>
      </c>
      <c r="N3264">
        <v>93.55</v>
      </c>
      <c r="O3264">
        <v>6069.25</v>
      </c>
      <c r="P3264" t="s">
        <v>14</v>
      </c>
    </row>
    <row r="3265" spans="1:16" x14ac:dyDescent="0.25">
      <c r="A3265" t="s">
        <v>4387</v>
      </c>
      <c r="B3265" t="s">
        <v>19</v>
      </c>
      <c r="C3265">
        <v>0</v>
      </c>
      <c r="D3265" t="s">
        <v>14</v>
      </c>
      <c r="E3265">
        <f>IF(D3265="Yes",1,0)</f>
        <v>0</v>
      </c>
      <c r="F3265" t="s">
        <v>14</v>
      </c>
      <c r="G3265">
        <f>IF(Table1[[#This Row],[Dependents]]="Yes",1,0)</f>
        <v>0</v>
      </c>
      <c r="H3265">
        <v>2</v>
      </c>
      <c r="I3265" t="s">
        <v>14</v>
      </c>
      <c r="J3265" t="s">
        <v>15</v>
      </c>
      <c r="K3265" t="s">
        <v>16</v>
      </c>
      <c r="L3265" t="s">
        <v>13</v>
      </c>
      <c r="M3265" t="s">
        <v>25</v>
      </c>
      <c r="N3265">
        <v>24.9</v>
      </c>
      <c r="O3265">
        <v>49.7</v>
      </c>
      <c r="P3265" t="s">
        <v>14</v>
      </c>
    </row>
    <row r="3266" spans="1:16" x14ac:dyDescent="0.25">
      <c r="A3266" t="s">
        <v>4388</v>
      </c>
      <c r="B3266" t="s">
        <v>19</v>
      </c>
      <c r="C3266">
        <v>1</v>
      </c>
      <c r="D3266" t="s">
        <v>14</v>
      </c>
      <c r="E3266">
        <f>IF(D3266="Yes",1,0)</f>
        <v>0</v>
      </c>
      <c r="F3266" t="s">
        <v>14</v>
      </c>
      <c r="G3266">
        <f>IF(Table1[[#This Row],[Dependents]]="Yes",1,0)</f>
        <v>0</v>
      </c>
      <c r="H3266">
        <v>6</v>
      </c>
      <c r="I3266" t="s">
        <v>13</v>
      </c>
      <c r="J3266" t="s">
        <v>15</v>
      </c>
      <c r="K3266" t="s">
        <v>16</v>
      </c>
      <c r="L3266" t="s">
        <v>14</v>
      </c>
      <c r="M3266" t="s">
        <v>25</v>
      </c>
      <c r="N3266">
        <v>44.7</v>
      </c>
      <c r="O3266">
        <v>276.5</v>
      </c>
      <c r="P3266" t="s">
        <v>14</v>
      </c>
    </row>
    <row r="3267" spans="1:16" x14ac:dyDescent="0.25">
      <c r="A3267" t="s">
        <v>4389</v>
      </c>
      <c r="B3267" t="s">
        <v>19</v>
      </c>
      <c r="C3267">
        <v>0</v>
      </c>
      <c r="D3267" t="s">
        <v>13</v>
      </c>
      <c r="E3267">
        <f>IF(D3267="Yes",1,0)</f>
        <v>1</v>
      </c>
      <c r="F3267" t="s">
        <v>13</v>
      </c>
      <c r="G3267">
        <f>IF(Table1[[#This Row],[Dependents]]="Yes",1,0)</f>
        <v>1</v>
      </c>
      <c r="H3267">
        <v>71</v>
      </c>
      <c r="I3267" t="s">
        <v>13</v>
      </c>
      <c r="J3267" t="s">
        <v>23</v>
      </c>
      <c r="K3267" t="s">
        <v>30</v>
      </c>
      <c r="L3267" t="s">
        <v>13</v>
      </c>
      <c r="M3267" t="s">
        <v>21</v>
      </c>
      <c r="N3267">
        <v>114</v>
      </c>
      <c r="O3267">
        <v>8175.9</v>
      </c>
      <c r="P3267" t="s">
        <v>14</v>
      </c>
    </row>
    <row r="3268" spans="1:16" x14ac:dyDescent="0.25">
      <c r="A3268" t="s">
        <v>4391</v>
      </c>
      <c r="B3268" t="s">
        <v>19</v>
      </c>
      <c r="C3268">
        <v>1</v>
      </c>
      <c r="D3268" t="s">
        <v>13</v>
      </c>
      <c r="E3268">
        <f>IF(D3268="Yes",1,0)</f>
        <v>1</v>
      </c>
      <c r="F3268" t="s">
        <v>14</v>
      </c>
      <c r="G3268">
        <f>IF(Table1[[#This Row],[Dependents]]="Yes",1,0)</f>
        <v>0</v>
      </c>
      <c r="H3268">
        <v>67</v>
      </c>
      <c r="I3268" t="s">
        <v>13</v>
      </c>
      <c r="J3268" t="s">
        <v>23</v>
      </c>
      <c r="K3268" t="s">
        <v>16</v>
      </c>
      <c r="L3268" t="s">
        <v>14</v>
      </c>
      <c r="M3268" t="s">
        <v>21</v>
      </c>
      <c r="N3268">
        <v>83.85</v>
      </c>
      <c r="O3268">
        <v>5588.8</v>
      </c>
      <c r="P3268" t="s">
        <v>14</v>
      </c>
    </row>
    <row r="3269" spans="1:16" x14ac:dyDescent="0.25">
      <c r="A3269" t="s">
        <v>3291</v>
      </c>
      <c r="B3269" t="s">
        <v>12</v>
      </c>
      <c r="C3269">
        <v>0</v>
      </c>
      <c r="D3269" t="s">
        <v>13</v>
      </c>
      <c r="E3269">
        <f>IF(D3269="Yes",1,0)</f>
        <v>1</v>
      </c>
      <c r="F3269" t="s">
        <v>13</v>
      </c>
      <c r="G3269">
        <f>IF(Table1[[#This Row],[Dependents]]="Yes",1,0)</f>
        <v>1</v>
      </c>
      <c r="H3269">
        <v>8</v>
      </c>
      <c r="I3269" t="s">
        <v>13</v>
      </c>
      <c r="J3269" t="s">
        <v>15</v>
      </c>
      <c r="K3269" t="s">
        <v>16</v>
      </c>
      <c r="L3269" t="s">
        <v>14</v>
      </c>
      <c r="M3269" t="s">
        <v>17</v>
      </c>
      <c r="N3269">
        <v>55.75</v>
      </c>
      <c r="O3269">
        <v>446.8</v>
      </c>
      <c r="P3269" t="s">
        <v>14</v>
      </c>
    </row>
    <row r="3270" spans="1:16" x14ac:dyDescent="0.25">
      <c r="A3270" t="s">
        <v>3292</v>
      </c>
      <c r="B3270" t="s">
        <v>12</v>
      </c>
      <c r="C3270">
        <v>0</v>
      </c>
      <c r="D3270" t="s">
        <v>13</v>
      </c>
      <c r="E3270">
        <f>IF(D3270="Yes",1,0)</f>
        <v>1</v>
      </c>
      <c r="F3270" t="s">
        <v>13</v>
      </c>
      <c r="G3270">
        <f>IF(Table1[[#This Row],[Dependents]]="Yes",1,0)</f>
        <v>1</v>
      </c>
      <c r="H3270">
        <v>71</v>
      </c>
      <c r="I3270" t="s">
        <v>13</v>
      </c>
      <c r="J3270" t="s">
        <v>23</v>
      </c>
      <c r="K3270" t="s">
        <v>30</v>
      </c>
      <c r="L3270" t="s">
        <v>14</v>
      </c>
      <c r="M3270" t="s">
        <v>21</v>
      </c>
      <c r="N3270">
        <v>114.6</v>
      </c>
      <c r="O3270">
        <v>8100.25</v>
      </c>
      <c r="P3270" t="s">
        <v>14</v>
      </c>
    </row>
    <row r="3271" spans="1:16" x14ac:dyDescent="0.25">
      <c r="A3271" t="s">
        <v>3293</v>
      </c>
      <c r="B3271" t="s">
        <v>12</v>
      </c>
      <c r="C3271">
        <v>0</v>
      </c>
      <c r="D3271" t="s">
        <v>14</v>
      </c>
      <c r="E3271">
        <f>IF(D3271="Yes",1,0)</f>
        <v>0</v>
      </c>
      <c r="F3271" t="s">
        <v>14</v>
      </c>
      <c r="G3271">
        <f>IF(Table1[[#This Row],[Dependents]]="Yes",1,0)</f>
        <v>0</v>
      </c>
      <c r="H3271">
        <v>10</v>
      </c>
      <c r="I3271" t="s">
        <v>13</v>
      </c>
      <c r="J3271" t="s">
        <v>23</v>
      </c>
      <c r="K3271" t="s">
        <v>16</v>
      </c>
      <c r="L3271" t="s">
        <v>13</v>
      </c>
      <c r="M3271" t="s">
        <v>21</v>
      </c>
      <c r="N3271">
        <v>80.05</v>
      </c>
      <c r="O3271">
        <v>830.7</v>
      </c>
      <c r="P3271" t="s">
        <v>13</v>
      </c>
    </row>
    <row r="3272" spans="1:16" x14ac:dyDescent="0.25">
      <c r="A3272" t="s">
        <v>4394</v>
      </c>
      <c r="B3272" t="s">
        <v>19</v>
      </c>
      <c r="C3272">
        <v>1</v>
      </c>
      <c r="D3272" t="s">
        <v>13</v>
      </c>
      <c r="E3272">
        <f>IF(D3272="Yes",1,0)</f>
        <v>1</v>
      </c>
      <c r="F3272" t="s">
        <v>14</v>
      </c>
      <c r="G3272">
        <f>IF(Table1[[#This Row],[Dependents]]="Yes",1,0)</f>
        <v>0</v>
      </c>
      <c r="H3272">
        <v>23</v>
      </c>
      <c r="I3272" t="s">
        <v>13</v>
      </c>
      <c r="J3272" t="s">
        <v>23</v>
      </c>
      <c r="K3272" t="s">
        <v>16</v>
      </c>
      <c r="L3272" t="s">
        <v>13</v>
      </c>
      <c r="M3272" t="s">
        <v>17</v>
      </c>
      <c r="N3272">
        <v>90</v>
      </c>
      <c r="O3272">
        <v>2024.1</v>
      </c>
      <c r="P3272" t="s">
        <v>14</v>
      </c>
    </row>
    <row r="3273" spans="1:16" x14ac:dyDescent="0.25">
      <c r="A3273" t="s">
        <v>3295</v>
      </c>
      <c r="B3273" t="s">
        <v>12</v>
      </c>
      <c r="C3273">
        <v>0</v>
      </c>
      <c r="D3273" t="s">
        <v>13</v>
      </c>
      <c r="E3273">
        <f>IF(D3273="Yes",1,0)</f>
        <v>1</v>
      </c>
      <c r="F3273" t="s">
        <v>14</v>
      </c>
      <c r="G3273">
        <f>IF(Table1[[#This Row],[Dependents]]="Yes",1,0)</f>
        <v>0</v>
      </c>
      <c r="H3273">
        <v>71</v>
      </c>
      <c r="I3273" t="s">
        <v>14</v>
      </c>
      <c r="J3273" t="s">
        <v>15</v>
      </c>
      <c r="K3273" t="s">
        <v>20</v>
      </c>
      <c r="L3273" t="s">
        <v>14</v>
      </c>
      <c r="M3273" t="s">
        <v>21</v>
      </c>
      <c r="N3273">
        <v>66.8</v>
      </c>
      <c r="O3273">
        <v>4689.1499999999996</v>
      </c>
      <c r="P3273" t="s">
        <v>14</v>
      </c>
    </row>
    <row r="3274" spans="1:16" x14ac:dyDescent="0.25">
      <c r="A3274" t="s">
        <v>4399</v>
      </c>
      <c r="B3274" t="s">
        <v>19</v>
      </c>
      <c r="C3274">
        <v>0</v>
      </c>
      <c r="D3274" t="s">
        <v>14</v>
      </c>
      <c r="E3274">
        <f>IF(D3274="Yes",1,0)</f>
        <v>0</v>
      </c>
      <c r="F3274" t="s">
        <v>14</v>
      </c>
      <c r="G3274">
        <f>IF(Table1[[#This Row],[Dependents]]="Yes",1,0)</f>
        <v>0</v>
      </c>
      <c r="H3274">
        <v>32</v>
      </c>
      <c r="I3274" t="s">
        <v>13</v>
      </c>
      <c r="J3274" t="s">
        <v>23</v>
      </c>
      <c r="K3274" t="s">
        <v>16</v>
      </c>
      <c r="L3274" t="s">
        <v>14</v>
      </c>
      <c r="M3274" t="s">
        <v>17</v>
      </c>
      <c r="N3274">
        <v>91.05</v>
      </c>
      <c r="O3274">
        <v>2871.5</v>
      </c>
      <c r="P3274" t="s">
        <v>14</v>
      </c>
    </row>
    <row r="3275" spans="1:16" x14ac:dyDescent="0.25">
      <c r="A3275" t="s">
        <v>4405</v>
      </c>
      <c r="B3275" t="s">
        <v>19</v>
      </c>
      <c r="C3275">
        <v>0</v>
      </c>
      <c r="D3275" t="s">
        <v>14</v>
      </c>
      <c r="E3275">
        <f>IF(D3275="Yes",1,0)</f>
        <v>0</v>
      </c>
      <c r="F3275" t="s">
        <v>14</v>
      </c>
      <c r="G3275">
        <f>IF(Table1[[#This Row],[Dependents]]="Yes",1,0)</f>
        <v>0</v>
      </c>
      <c r="H3275">
        <v>7</v>
      </c>
      <c r="I3275" t="s">
        <v>13</v>
      </c>
      <c r="J3275" t="s">
        <v>23</v>
      </c>
      <c r="K3275" t="s">
        <v>16</v>
      </c>
      <c r="L3275" t="s">
        <v>14</v>
      </c>
      <c r="M3275" t="s">
        <v>27</v>
      </c>
      <c r="N3275">
        <v>74.349999999999994</v>
      </c>
      <c r="O3275">
        <v>533.6</v>
      </c>
      <c r="P3275" t="s">
        <v>14</v>
      </c>
    </row>
    <row r="3276" spans="1:16" x14ac:dyDescent="0.25">
      <c r="A3276" t="s">
        <v>3298</v>
      </c>
      <c r="B3276" t="s">
        <v>12</v>
      </c>
      <c r="C3276">
        <v>0</v>
      </c>
      <c r="D3276" t="s">
        <v>14</v>
      </c>
      <c r="E3276">
        <f>IF(D3276="Yes",1,0)</f>
        <v>0</v>
      </c>
      <c r="F3276" t="s">
        <v>14</v>
      </c>
      <c r="G3276">
        <f>IF(Table1[[#This Row],[Dependents]]="Yes",1,0)</f>
        <v>0</v>
      </c>
      <c r="H3276">
        <v>22</v>
      </c>
      <c r="I3276" t="s">
        <v>13</v>
      </c>
      <c r="J3276" t="s">
        <v>15</v>
      </c>
      <c r="K3276" t="s">
        <v>16</v>
      </c>
      <c r="L3276" t="s">
        <v>13</v>
      </c>
      <c r="M3276" t="s">
        <v>25</v>
      </c>
      <c r="N3276">
        <v>48.8</v>
      </c>
      <c r="O3276">
        <v>1054.5999999999999</v>
      </c>
      <c r="P3276" t="s">
        <v>13</v>
      </c>
    </row>
    <row r="3277" spans="1:16" x14ac:dyDescent="0.25">
      <c r="A3277" t="s">
        <v>4408</v>
      </c>
      <c r="B3277" t="s">
        <v>19</v>
      </c>
      <c r="C3277">
        <v>1</v>
      </c>
      <c r="D3277" t="s">
        <v>14</v>
      </c>
      <c r="E3277">
        <f>IF(D3277="Yes",1,0)</f>
        <v>0</v>
      </c>
      <c r="F3277" t="s">
        <v>14</v>
      </c>
      <c r="G3277">
        <f>IF(Table1[[#This Row],[Dependents]]="Yes",1,0)</f>
        <v>0</v>
      </c>
      <c r="H3277">
        <v>4</v>
      </c>
      <c r="I3277" t="s">
        <v>13</v>
      </c>
      <c r="J3277" t="s">
        <v>23</v>
      </c>
      <c r="K3277" t="s">
        <v>16</v>
      </c>
      <c r="L3277" t="s">
        <v>13</v>
      </c>
      <c r="M3277" t="s">
        <v>17</v>
      </c>
      <c r="N3277">
        <v>70.650000000000006</v>
      </c>
      <c r="O3277">
        <v>293.85000000000002</v>
      </c>
      <c r="P3277" t="s">
        <v>14</v>
      </c>
    </row>
    <row r="3278" spans="1:16" x14ac:dyDescent="0.25">
      <c r="A3278" t="s">
        <v>4409</v>
      </c>
      <c r="B3278" t="s">
        <v>19</v>
      </c>
      <c r="C3278">
        <v>0</v>
      </c>
      <c r="D3278" t="s">
        <v>13</v>
      </c>
      <c r="E3278">
        <f>IF(D3278="Yes",1,0)</f>
        <v>1</v>
      </c>
      <c r="F3278" t="s">
        <v>13</v>
      </c>
      <c r="G3278">
        <f>IF(Table1[[#This Row],[Dependents]]="Yes",1,0)</f>
        <v>1</v>
      </c>
      <c r="H3278">
        <v>47</v>
      </c>
      <c r="I3278" t="s">
        <v>13</v>
      </c>
      <c r="J3278" t="s">
        <v>23</v>
      </c>
      <c r="K3278" t="s">
        <v>16</v>
      </c>
      <c r="L3278" t="s">
        <v>14</v>
      </c>
      <c r="M3278" t="s">
        <v>17</v>
      </c>
      <c r="N3278">
        <v>90.05</v>
      </c>
      <c r="O3278">
        <v>4137.2</v>
      </c>
      <c r="P3278" t="s">
        <v>14</v>
      </c>
    </row>
    <row r="3279" spans="1:16" x14ac:dyDescent="0.25">
      <c r="A3279" t="s">
        <v>4413</v>
      </c>
      <c r="B3279" t="s">
        <v>19</v>
      </c>
      <c r="C3279">
        <v>1</v>
      </c>
      <c r="D3279" t="s">
        <v>14</v>
      </c>
      <c r="E3279">
        <f>IF(D3279="Yes",1,0)</f>
        <v>0</v>
      </c>
      <c r="F3279" t="s">
        <v>14</v>
      </c>
      <c r="G3279">
        <f>IF(Table1[[#This Row],[Dependents]]="Yes",1,0)</f>
        <v>0</v>
      </c>
      <c r="H3279">
        <v>35</v>
      </c>
      <c r="I3279" t="s">
        <v>13</v>
      </c>
      <c r="J3279" t="s">
        <v>23</v>
      </c>
      <c r="K3279" t="s">
        <v>16</v>
      </c>
      <c r="L3279" t="s">
        <v>14</v>
      </c>
      <c r="M3279" t="s">
        <v>25</v>
      </c>
      <c r="N3279">
        <v>91</v>
      </c>
      <c r="O3279">
        <v>3180.5</v>
      </c>
      <c r="P3279" t="s">
        <v>14</v>
      </c>
    </row>
    <row r="3280" spans="1:16" x14ac:dyDescent="0.25">
      <c r="A3280" t="s">
        <v>3302</v>
      </c>
      <c r="B3280" t="s">
        <v>12</v>
      </c>
      <c r="C3280">
        <v>1</v>
      </c>
      <c r="D3280" t="s">
        <v>13</v>
      </c>
      <c r="E3280">
        <f>IF(D3280="Yes",1,0)</f>
        <v>1</v>
      </c>
      <c r="F3280" t="s">
        <v>14</v>
      </c>
      <c r="G3280">
        <f>IF(Table1[[#This Row],[Dependents]]="Yes",1,0)</f>
        <v>0</v>
      </c>
      <c r="H3280">
        <v>62</v>
      </c>
      <c r="I3280" t="s">
        <v>13</v>
      </c>
      <c r="J3280" t="s">
        <v>23</v>
      </c>
      <c r="K3280" t="s">
        <v>20</v>
      </c>
      <c r="L3280" t="s">
        <v>13</v>
      </c>
      <c r="M3280" t="s">
        <v>17</v>
      </c>
      <c r="N3280">
        <v>104.85</v>
      </c>
      <c r="O3280">
        <v>6312.9</v>
      </c>
      <c r="P3280" t="s">
        <v>14</v>
      </c>
    </row>
    <row r="3281" spans="1:16" x14ac:dyDescent="0.25">
      <c r="A3281" t="s">
        <v>3303</v>
      </c>
      <c r="B3281" t="s">
        <v>12</v>
      </c>
      <c r="C3281">
        <v>0</v>
      </c>
      <c r="D3281" t="s">
        <v>14</v>
      </c>
      <c r="E3281">
        <f>IF(D3281="Yes",1,0)</f>
        <v>0</v>
      </c>
      <c r="F3281" t="s">
        <v>14</v>
      </c>
      <c r="G3281">
        <f>IF(Table1[[#This Row],[Dependents]]="Yes",1,0)</f>
        <v>0</v>
      </c>
      <c r="H3281">
        <v>10</v>
      </c>
      <c r="I3281" t="s">
        <v>13</v>
      </c>
      <c r="J3281" t="s">
        <v>15</v>
      </c>
      <c r="K3281" t="s">
        <v>16</v>
      </c>
      <c r="L3281" t="s">
        <v>13</v>
      </c>
      <c r="M3281" t="s">
        <v>27</v>
      </c>
      <c r="N3281">
        <v>60.95</v>
      </c>
      <c r="O3281">
        <v>629.54999999999995</v>
      </c>
      <c r="P3281" t="s">
        <v>14</v>
      </c>
    </row>
    <row r="3282" spans="1:16" x14ac:dyDescent="0.25">
      <c r="A3282" t="s">
        <v>4415</v>
      </c>
      <c r="B3282" t="s">
        <v>19</v>
      </c>
      <c r="C3282">
        <v>0</v>
      </c>
      <c r="D3282" t="s">
        <v>13</v>
      </c>
      <c r="E3282">
        <f>IF(D3282="Yes",1,0)</f>
        <v>1</v>
      </c>
      <c r="F3282" t="s">
        <v>13</v>
      </c>
      <c r="G3282">
        <f>IF(Table1[[#This Row],[Dependents]]="Yes",1,0)</f>
        <v>1</v>
      </c>
      <c r="H3282">
        <v>32</v>
      </c>
      <c r="I3282" t="s">
        <v>13</v>
      </c>
      <c r="J3282" t="s">
        <v>23</v>
      </c>
      <c r="K3282" t="s">
        <v>20</v>
      </c>
      <c r="L3282" t="s">
        <v>13</v>
      </c>
      <c r="M3282" t="s">
        <v>17</v>
      </c>
      <c r="N3282">
        <v>90.8</v>
      </c>
      <c r="O3282">
        <v>3023.85</v>
      </c>
      <c r="P3282" t="s">
        <v>14</v>
      </c>
    </row>
    <row r="3283" spans="1:16" x14ac:dyDescent="0.25">
      <c r="A3283" t="s">
        <v>3305</v>
      </c>
      <c r="B3283" t="s">
        <v>12</v>
      </c>
      <c r="C3283">
        <v>0</v>
      </c>
      <c r="D3283" t="s">
        <v>13</v>
      </c>
      <c r="E3283">
        <f>IF(D3283="Yes",1,0)</f>
        <v>1</v>
      </c>
      <c r="F3283" t="s">
        <v>14</v>
      </c>
      <c r="G3283">
        <f>IF(Table1[[#This Row],[Dependents]]="Yes",1,0)</f>
        <v>0</v>
      </c>
      <c r="H3283">
        <v>71</v>
      </c>
      <c r="I3283" t="s">
        <v>13</v>
      </c>
      <c r="J3283" t="s">
        <v>14</v>
      </c>
      <c r="K3283" t="s">
        <v>30</v>
      </c>
      <c r="L3283" t="s">
        <v>14</v>
      </c>
      <c r="M3283" t="s">
        <v>25</v>
      </c>
      <c r="N3283">
        <v>19.100000000000001</v>
      </c>
      <c r="O3283">
        <v>1372.45</v>
      </c>
      <c r="P3283" t="s">
        <v>14</v>
      </c>
    </row>
    <row r="3284" spans="1:16" x14ac:dyDescent="0.25">
      <c r="A3284" t="s">
        <v>4419</v>
      </c>
      <c r="B3284" t="s">
        <v>19</v>
      </c>
      <c r="C3284">
        <v>0</v>
      </c>
      <c r="D3284" t="s">
        <v>13</v>
      </c>
      <c r="E3284">
        <f>IF(D3284="Yes",1,0)</f>
        <v>1</v>
      </c>
      <c r="F3284" t="s">
        <v>13</v>
      </c>
      <c r="G3284">
        <f>IF(Table1[[#This Row],[Dependents]]="Yes",1,0)</f>
        <v>1</v>
      </c>
      <c r="H3284">
        <v>61</v>
      </c>
      <c r="I3284" t="s">
        <v>13</v>
      </c>
      <c r="J3284" t="s">
        <v>23</v>
      </c>
      <c r="K3284" t="s">
        <v>20</v>
      </c>
      <c r="L3284" t="s">
        <v>13</v>
      </c>
      <c r="M3284" t="s">
        <v>17</v>
      </c>
      <c r="N3284">
        <v>99.9</v>
      </c>
      <c r="O3284">
        <v>6241.35</v>
      </c>
      <c r="P3284" t="s">
        <v>14</v>
      </c>
    </row>
    <row r="3285" spans="1:16" x14ac:dyDescent="0.25">
      <c r="A3285" t="s">
        <v>3307</v>
      </c>
      <c r="B3285" t="s">
        <v>12</v>
      </c>
      <c r="C3285">
        <v>0</v>
      </c>
      <c r="D3285" t="s">
        <v>13</v>
      </c>
      <c r="E3285">
        <f>IF(D3285="Yes",1,0)</f>
        <v>1</v>
      </c>
      <c r="F3285" t="s">
        <v>14</v>
      </c>
      <c r="G3285">
        <f>IF(Table1[[#This Row],[Dependents]]="Yes",1,0)</f>
        <v>0</v>
      </c>
      <c r="H3285">
        <v>71</v>
      </c>
      <c r="I3285" t="s">
        <v>13</v>
      </c>
      <c r="J3285" t="s">
        <v>15</v>
      </c>
      <c r="K3285" t="s">
        <v>30</v>
      </c>
      <c r="L3285" t="s">
        <v>14</v>
      </c>
      <c r="M3285" t="s">
        <v>17</v>
      </c>
      <c r="N3285">
        <v>90.1</v>
      </c>
      <c r="O3285">
        <v>6310.9</v>
      </c>
      <c r="P3285" t="s">
        <v>14</v>
      </c>
    </row>
    <row r="3286" spans="1:16" x14ac:dyDescent="0.25">
      <c r="A3286" t="s">
        <v>4420</v>
      </c>
      <c r="B3286" t="s">
        <v>19</v>
      </c>
      <c r="C3286">
        <v>0</v>
      </c>
      <c r="D3286" t="s">
        <v>13</v>
      </c>
      <c r="E3286">
        <f>IF(D3286="Yes",1,0)</f>
        <v>1</v>
      </c>
      <c r="F3286" t="s">
        <v>13</v>
      </c>
      <c r="G3286">
        <f>IF(Table1[[#This Row],[Dependents]]="Yes",1,0)</f>
        <v>1</v>
      </c>
      <c r="H3286">
        <v>72</v>
      </c>
      <c r="I3286" t="s">
        <v>13</v>
      </c>
      <c r="J3286" t="s">
        <v>15</v>
      </c>
      <c r="K3286" t="s">
        <v>30</v>
      </c>
      <c r="L3286" t="s">
        <v>14</v>
      </c>
      <c r="M3286" t="s">
        <v>25</v>
      </c>
      <c r="N3286">
        <v>88.7</v>
      </c>
      <c r="O3286">
        <v>6501.35</v>
      </c>
      <c r="P3286" t="s">
        <v>14</v>
      </c>
    </row>
    <row r="3287" spans="1:16" x14ac:dyDescent="0.25">
      <c r="A3287" t="s">
        <v>3309</v>
      </c>
      <c r="B3287" t="s">
        <v>12</v>
      </c>
      <c r="C3287">
        <v>1</v>
      </c>
      <c r="D3287" t="s">
        <v>14</v>
      </c>
      <c r="E3287">
        <f>IF(D3287="Yes",1,0)</f>
        <v>0</v>
      </c>
      <c r="F3287" t="s">
        <v>14</v>
      </c>
      <c r="G3287">
        <f>IF(Table1[[#This Row],[Dependents]]="Yes",1,0)</f>
        <v>0</v>
      </c>
      <c r="H3287">
        <v>1</v>
      </c>
      <c r="I3287" t="s">
        <v>13</v>
      </c>
      <c r="J3287" t="s">
        <v>23</v>
      </c>
      <c r="K3287" t="s">
        <v>16</v>
      </c>
      <c r="L3287" t="s">
        <v>13</v>
      </c>
      <c r="M3287" t="s">
        <v>17</v>
      </c>
      <c r="N3287">
        <v>85.05</v>
      </c>
      <c r="O3287">
        <v>85.05</v>
      </c>
      <c r="P3287" t="s">
        <v>13</v>
      </c>
    </row>
    <row r="3288" spans="1:16" x14ac:dyDescent="0.25">
      <c r="A3288" t="s">
        <v>3310</v>
      </c>
      <c r="B3288" t="s">
        <v>12</v>
      </c>
      <c r="C3288">
        <v>0</v>
      </c>
      <c r="D3288" t="s">
        <v>13</v>
      </c>
      <c r="E3288">
        <f>IF(D3288="Yes",1,0)</f>
        <v>1</v>
      </c>
      <c r="F3288" t="s">
        <v>13</v>
      </c>
      <c r="G3288">
        <f>IF(Table1[[#This Row],[Dependents]]="Yes",1,0)</f>
        <v>1</v>
      </c>
      <c r="H3288">
        <v>10</v>
      </c>
      <c r="I3288" t="s">
        <v>13</v>
      </c>
      <c r="J3288" t="s">
        <v>14</v>
      </c>
      <c r="K3288" t="s">
        <v>30</v>
      </c>
      <c r="L3288" t="s">
        <v>14</v>
      </c>
      <c r="M3288" t="s">
        <v>27</v>
      </c>
      <c r="N3288">
        <v>20.149999999999999</v>
      </c>
      <c r="O3288">
        <v>220.8</v>
      </c>
      <c r="P3288" t="s">
        <v>14</v>
      </c>
    </row>
    <row r="3289" spans="1:16" x14ac:dyDescent="0.25">
      <c r="A3289" t="s">
        <v>3311</v>
      </c>
      <c r="B3289" t="s">
        <v>12</v>
      </c>
      <c r="C3289">
        <v>0</v>
      </c>
      <c r="D3289" t="s">
        <v>14</v>
      </c>
      <c r="E3289">
        <f>IF(D3289="Yes",1,0)</f>
        <v>0</v>
      </c>
      <c r="F3289" t="s">
        <v>14</v>
      </c>
      <c r="G3289">
        <f>IF(Table1[[#This Row],[Dependents]]="Yes",1,0)</f>
        <v>0</v>
      </c>
      <c r="H3289">
        <v>10</v>
      </c>
      <c r="I3289" t="s">
        <v>13</v>
      </c>
      <c r="J3289" t="s">
        <v>14</v>
      </c>
      <c r="K3289" t="s">
        <v>16</v>
      </c>
      <c r="L3289" t="s">
        <v>13</v>
      </c>
      <c r="M3289" t="s">
        <v>17</v>
      </c>
      <c r="N3289">
        <v>21.2</v>
      </c>
      <c r="O3289">
        <v>222.65</v>
      </c>
      <c r="P3289" t="s">
        <v>14</v>
      </c>
    </row>
    <row r="3290" spans="1:16" x14ac:dyDescent="0.25">
      <c r="A3290" t="s">
        <v>3312</v>
      </c>
      <c r="B3290" t="s">
        <v>12</v>
      </c>
      <c r="C3290">
        <v>0</v>
      </c>
      <c r="D3290" t="s">
        <v>13</v>
      </c>
      <c r="E3290">
        <f>IF(D3290="Yes",1,0)</f>
        <v>1</v>
      </c>
      <c r="F3290" t="s">
        <v>13</v>
      </c>
      <c r="G3290">
        <f>IF(Table1[[#This Row],[Dependents]]="Yes",1,0)</f>
        <v>1</v>
      </c>
      <c r="H3290">
        <v>39</v>
      </c>
      <c r="I3290" t="s">
        <v>13</v>
      </c>
      <c r="J3290" t="s">
        <v>14</v>
      </c>
      <c r="K3290" t="s">
        <v>20</v>
      </c>
      <c r="L3290" t="s">
        <v>13</v>
      </c>
      <c r="M3290" t="s">
        <v>27</v>
      </c>
      <c r="N3290">
        <v>24.2</v>
      </c>
      <c r="O3290">
        <v>914.6</v>
      </c>
      <c r="P3290" t="s">
        <v>14</v>
      </c>
    </row>
    <row r="3291" spans="1:16" x14ac:dyDescent="0.25">
      <c r="A3291" t="s">
        <v>3313</v>
      </c>
      <c r="B3291" t="s">
        <v>12</v>
      </c>
      <c r="C3291">
        <v>0</v>
      </c>
      <c r="D3291" t="s">
        <v>13</v>
      </c>
      <c r="E3291">
        <f>IF(D3291="Yes",1,0)</f>
        <v>1</v>
      </c>
      <c r="F3291" t="s">
        <v>13</v>
      </c>
      <c r="G3291">
        <f>IF(Table1[[#This Row],[Dependents]]="Yes",1,0)</f>
        <v>1</v>
      </c>
      <c r="H3291">
        <v>21</v>
      </c>
      <c r="I3291" t="s">
        <v>13</v>
      </c>
      <c r="J3291" t="s">
        <v>23</v>
      </c>
      <c r="K3291" t="s">
        <v>16</v>
      </c>
      <c r="L3291" t="s">
        <v>13</v>
      </c>
      <c r="M3291" t="s">
        <v>17</v>
      </c>
      <c r="N3291">
        <v>102.8</v>
      </c>
      <c r="O3291">
        <v>2110.15</v>
      </c>
      <c r="P3291" t="s">
        <v>13</v>
      </c>
    </row>
    <row r="3292" spans="1:16" x14ac:dyDescent="0.25">
      <c r="A3292" t="s">
        <v>3314</v>
      </c>
      <c r="B3292" t="s">
        <v>12</v>
      </c>
      <c r="C3292">
        <v>0</v>
      </c>
      <c r="D3292" t="s">
        <v>13</v>
      </c>
      <c r="E3292">
        <f>IF(D3292="Yes",1,0)</f>
        <v>1</v>
      </c>
      <c r="F3292" t="s">
        <v>13</v>
      </c>
      <c r="G3292">
        <f>IF(Table1[[#This Row],[Dependents]]="Yes",1,0)</f>
        <v>1</v>
      </c>
      <c r="H3292">
        <v>68</v>
      </c>
      <c r="I3292" t="s">
        <v>13</v>
      </c>
      <c r="J3292" t="s">
        <v>15</v>
      </c>
      <c r="K3292" t="s">
        <v>30</v>
      </c>
      <c r="L3292" t="s">
        <v>14</v>
      </c>
      <c r="M3292" t="s">
        <v>21</v>
      </c>
      <c r="N3292">
        <v>85.3</v>
      </c>
      <c r="O3292">
        <v>5560</v>
      </c>
      <c r="P3292" t="s">
        <v>14</v>
      </c>
    </row>
    <row r="3293" spans="1:16" x14ac:dyDescent="0.25">
      <c r="A3293" t="s">
        <v>4421</v>
      </c>
      <c r="B3293" t="s">
        <v>19</v>
      </c>
      <c r="C3293">
        <v>0</v>
      </c>
      <c r="D3293" t="s">
        <v>14</v>
      </c>
      <c r="E3293">
        <f>IF(D3293="Yes",1,0)</f>
        <v>0</v>
      </c>
      <c r="F3293" t="s">
        <v>14</v>
      </c>
      <c r="G3293">
        <f>IF(Table1[[#This Row],[Dependents]]="Yes",1,0)</f>
        <v>0</v>
      </c>
      <c r="H3293">
        <v>41</v>
      </c>
      <c r="I3293" t="s">
        <v>13</v>
      </c>
      <c r="J3293" t="s">
        <v>15</v>
      </c>
      <c r="K3293" t="s">
        <v>16</v>
      </c>
      <c r="L3293" t="s">
        <v>13</v>
      </c>
      <c r="M3293" t="s">
        <v>21</v>
      </c>
      <c r="N3293">
        <v>55.7</v>
      </c>
      <c r="O3293">
        <v>2237.5500000000002</v>
      </c>
      <c r="P3293" t="s">
        <v>14</v>
      </c>
    </row>
    <row r="3294" spans="1:16" x14ac:dyDescent="0.25">
      <c r="A3294" t="s">
        <v>4423</v>
      </c>
      <c r="B3294" t="s">
        <v>19</v>
      </c>
      <c r="C3294">
        <v>0</v>
      </c>
      <c r="D3294" t="s">
        <v>14</v>
      </c>
      <c r="E3294">
        <f>IF(D3294="Yes",1,0)</f>
        <v>0</v>
      </c>
      <c r="F3294" t="s">
        <v>14</v>
      </c>
      <c r="G3294">
        <f>IF(Table1[[#This Row],[Dependents]]="Yes",1,0)</f>
        <v>0</v>
      </c>
      <c r="H3294">
        <v>18</v>
      </c>
      <c r="I3294" t="s">
        <v>13</v>
      </c>
      <c r="J3294" t="s">
        <v>14</v>
      </c>
      <c r="K3294" t="s">
        <v>16</v>
      </c>
      <c r="L3294" t="s">
        <v>14</v>
      </c>
      <c r="M3294" t="s">
        <v>27</v>
      </c>
      <c r="N3294">
        <v>20.05</v>
      </c>
      <c r="O3294">
        <v>358.5</v>
      </c>
      <c r="P3294" t="s">
        <v>14</v>
      </c>
    </row>
    <row r="3295" spans="1:16" x14ac:dyDescent="0.25">
      <c r="A3295" t="s">
        <v>4424</v>
      </c>
      <c r="B3295" t="s">
        <v>19</v>
      </c>
      <c r="C3295">
        <v>0</v>
      </c>
      <c r="D3295" t="s">
        <v>13</v>
      </c>
      <c r="E3295">
        <f>IF(D3295="Yes",1,0)</f>
        <v>1</v>
      </c>
      <c r="F3295" t="s">
        <v>13</v>
      </c>
      <c r="G3295">
        <f>IF(Table1[[#This Row],[Dependents]]="Yes",1,0)</f>
        <v>1</v>
      </c>
      <c r="H3295">
        <v>72</v>
      </c>
      <c r="I3295" t="s">
        <v>13</v>
      </c>
      <c r="J3295" t="s">
        <v>15</v>
      </c>
      <c r="K3295" t="s">
        <v>30</v>
      </c>
      <c r="L3295" t="s">
        <v>13</v>
      </c>
      <c r="M3295" t="s">
        <v>25</v>
      </c>
      <c r="N3295">
        <v>91.95</v>
      </c>
      <c r="O3295">
        <v>6614.9</v>
      </c>
      <c r="P3295" t="s">
        <v>14</v>
      </c>
    </row>
    <row r="3296" spans="1:16" x14ac:dyDescent="0.25">
      <c r="A3296" t="s">
        <v>3318</v>
      </c>
      <c r="B3296" t="s">
        <v>12</v>
      </c>
      <c r="C3296">
        <v>0</v>
      </c>
      <c r="D3296" t="s">
        <v>14</v>
      </c>
      <c r="E3296">
        <f>IF(D3296="Yes",1,0)</f>
        <v>0</v>
      </c>
      <c r="F3296" t="s">
        <v>14</v>
      </c>
      <c r="G3296">
        <f>IF(Table1[[#This Row],[Dependents]]="Yes",1,0)</f>
        <v>0</v>
      </c>
      <c r="H3296">
        <v>67</v>
      </c>
      <c r="I3296" t="s">
        <v>13</v>
      </c>
      <c r="J3296" t="s">
        <v>14</v>
      </c>
      <c r="K3296" t="s">
        <v>30</v>
      </c>
      <c r="L3296" t="s">
        <v>13</v>
      </c>
      <c r="M3296" t="s">
        <v>27</v>
      </c>
      <c r="N3296">
        <v>26.1</v>
      </c>
      <c r="O3296">
        <v>1759.55</v>
      </c>
      <c r="P3296" t="s">
        <v>14</v>
      </c>
    </row>
    <row r="3297" spans="1:16" x14ac:dyDescent="0.25">
      <c r="A3297" t="s">
        <v>4430</v>
      </c>
      <c r="B3297" t="s">
        <v>19</v>
      </c>
      <c r="C3297">
        <v>0</v>
      </c>
      <c r="D3297" t="s">
        <v>14</v>
      </c>
      <c r="E3297">
        <f>IF(D3297="Yes",1,0)</f>
        <v>0</v>
      </c>
      <c r="F3297" t="s">
        <v>14</v>
      </c>
      <c r="G3297">
        <f>IF(Table1[[#This Row],[Dependents]]="Yes",1,0)</f>
        <v>0</v>
      </c>
      <c r="H3297">
        <v>69</v>
      </c>
      <c r="I3297" t="s">
        <v>13</v>
      </c>
      <c r="J3297" t="s">
        <v>23</v>
      </c>
      <c r="K3297" t="s">
        <v>30</v>
      </c>
      <c r="L3297" t="s">
        <v>13</v>
      </c>
      <c r="M3297" t="s">
        <v>25</v>
      </c>
      <c r="N3297">
        <v>110.05</v>
      </c>
      <c r="O3297">
        <v>7430.75</v>
      </c>
      <c r="P3297" t="s">
        <v>14</v>
      </c>
    </row>
    <row r="3298" spans="1:16" x14ac:dyDescent="0.25">
      <c r="A3298" t="s">
        <v>4432</v>
      </c>
      <c r="B3298" t="s">
        <v>19</v>
      </c>
      <c r="C3298">
        <v>0</v>
      </c>
      <c r="D3298" t="s">
        <v>13</v>
      </c>
      <c r="E3298">
        <f>IF(D3298="Yes",1,0)</f>
        <v>1</v>
      </c>
      <c r="F3298" t="s">
        <v>13</v>
      </c>
      <c r="G3298">
        <f>IF(Table1[[#This Row],[Dependents]]="Yes",1,0)</f>
        <v>1</v>
      </c>
      <c r="H3298">
        <v>25</v>
      </c>
      <c r="I3298" t="s">
        <v>13</v>
      </c>
      <c r="J3298" t="s">
        <v>14</v>
      </c>
      <c r="K3298" t="s">
        <v>30</v>
      </c>
      <c r="L3298" t="s">
        <v>14</v>
      </c>
      <c r="M3298" t="s">
        <v>25</v>
      </c>
      <c r="N3298">
        <v>25.5</v>
      </c>
      <c r="O3298">
        <v>630.6</v>
      </c>
      <c r="P3298" t="s">
        <v>14</v>
      </c>
    </row>
    <row r="3299" spans="1:16" x14ac:dyDescent="0.25">
      <c r="A3299" t="s">
        <v>4436</v>
      </c>
      <c r="B3299" t="s">
        <v>19</v>
      </c>
      <c r="C3299">
        <v>0</v>
      </c>
      <c r="D3299" t="s">
        <v>14</v>
      </c>
      <c r="E3299">
        <f>IF(D3299="Yes",1,0)</f>
        <v>0</v>
      </c>
      <c r="F3299" t="s">
        <v>14</v>
      </c>
      <c r="G3299">
        <f>IF(Table1[[#This Row],[Dependents]]="Yes",1,0)</f>
        <v>0</v>
      </c>
      <c r="H3299">
        <v>13</v>
      </c>
      <c r="I3299" t="s">
        <v>14</v>
      </c>
      <c r="J3299" t="s">
        <v>15</v>
      </c>
      <c r="K3299" t="s">
        <v>16</v>
      </c>
      <c r="L3299" t="s">
        <v>13</v>
      </c>
      <c r="M3299" t="s">
        <v>21</v>
      </c>
      <c r="N3299">
        <v>25.15</v>
      </c>
      <c r="O3299">
        <v>331.85</v>
      </c>
      <c r="P3299" t="s">
        <v>14</v>
      </c>
    </row>
    <row r="3300" spans="1:16" x14ac:dyDescent="0.25">
      <c r="A3300" t="s">
        <v>3322</v>
      </c>
      <c r="B3300" t="s">
        <v>12</v>
      </c>
      <c r="C3300">
        <v>0</v>
      </c>
      <c r="D3300" t="s">
        <v>13</v>
      </c>
      <c r="E3300">
        <f>IF(D3300="Yes",1,0)</f>
        <v>1</v>
      </c>
      <c r="F3300" t="s">
        <v>13</v>
      </c>
      <c r="G3300">
        <f>IF(Table1[[#This Row],[Dependents]]="Yes",1,0)</f>
        <v>1</v>
      </c>
      <c r="H3300">
        <v>11</v>
      </c>
      <c r="I3300" t="s">
        <v>13</v>
      </c>
      <c r="J3300" t="s">
        <v>14</v>
      </c>
      <c r="K3300" t="s">
        <v>30</v>
      </c>
      <c r="L3300" t="s">
        <v>14</v>
      </c>
      <c r="M3300" t="s">
        <v>27</v>
      </c>
      <c r="N3300">
        <v>25</v>
      </c>
      <c r="O3300">
        <v>300.7</v>
      </c>
      <c r="P3300" t="s">
        <v>14</v>
      </c>
    </row>
    <row r="3301" spans="1:16" x14ac:dyDescent="0.25">
      <c r="A3301" t="s">
        <v>4438</v>
      </c>
      <c r="B3301" t="s">
        <v>19</v>
      </c>
      <c r="C3301">
        <v>0</v>
      </c>
      <c r="D3301" t="s">
        <v>13</v>
      </c>
      <c r="E3301">
        <f>IF(D3301="Yes",1,0)</f>
        <v>1</v>
      </c>
      <c r="F3301" t="s">
        <v>14</v>
      </c>
      <c r="G3301">
        <f>IF(Table1[[#This Row],[Dependents]]="Yes",1,0)</f>
        <v>0</v>
      </c>
      <c r="H3301">
        <v>52</v>
      </c>
      <c r="I3301" t="s">
        <v>13</v>
      </c>
      <c r="J3301" t="s">
        <v>23</v>
      </c>
      <c r="K3301" t="s">
        <v>16</v>
      </c>
      <c r="L3301" t="s">
        <v>13</v>
      </c>
      <c r="M3301" t="s">
        <v>25</v>
      </c>
      <c r="N3301">
        <v>95.65</v>
      </c>
      <c r="O3301">
        <v>5088.3999999999996</v>
      </c>
      <c r="P3301" t="s">
        <v>14</v>
      </c>
    </row>
    <row r="3302" spans="1:16" x14ac:dyDescent="0.25">
      <c r="A3302" t="s">
        <v>4439</v>
      </c>
      <c r="B3302" t="s">
        <v>19</v>
      </c>
      <c r="C3302">
        <v>0</v>
      </c>
      <c r="D3302" t="s">
        <v>13</v>
      </c>
      <c r="E3302">
        <f>IF(D3302="Yes",1,0)</f>
        <v>1</v>
      </c>
      <c r="F3302" t="s">
        <v>14</v>
      </c>
      <c r="G3302">
        <f>IF(Table1[[#This Row],[Dependents]]="Yes",1,0)</f>
        <v>0</v>
      </c>
      <c r="H3302">
        <v>61</v>
      </c>
      <c r="I3302" t="s">
        <v>13</v>
      </c>
      <c r="J3302" t="s">
        <v>15</v>
      </c>
      <c r="K3302" t="s">
        <v>30</v>
      </c>
      <c r="L3302" t="s">
        <v>13</v>
      </c>
      <c r="M3302" t="s">
        <v>21</v>
      </c>
      <c r="N3302">
        <v>80.8</v>
      </c>
      <c r="O3302">
        <v>4860.8500000000004</v>
      </c>
      <c r="P3302" t="s">
        <v>14</v>
      </c>
    </row>
    <row r="3303" spans="1:16" x14ac:dyDescent="0.25">
      <c r="A3303" t="s">
        <v>4440</v>
      </c>
      <c r="B3303" t="s">
        <v>19</v>
      </c>
      <c r="C3303">
        <v>0</v>
      </c>
      <c r="D3303" t="s">
        <v>14</v>
      </c>
      <c r="E3303">
        <f>IF(D3303="Yes",1,0)</f>
        <v>0</v>
      </c>
      <c r="F3303" t="s">
        <v>14</v>
      </c>
      <c r="G3303">
        <f>IF(Table1[[#This Row],[Dependents]]="Yes",1,0)</f>
        <v>0</v>
      </c>
      <c r="H3303">
        <v>29</v>
      </c>
      <c r="I3303" t="s">
        <v>14</v>
      </c>
      <c r="J3303" t="s">
        <v>15</v>
      </c>
      <c r="K3303" t="s">
        <v>20</v>
      </c>
      <c r="L3303" t="s">
        <v>13</v>
      </c>
      <c r="M3303" t="s">
        <v>27</v>
      </c>
      <c r="N3303">
        <v>24.85</v>
      </c>
      <c r="O3303">
        <v>788.05</v>
      </c>
      <c r="P3303" t="s">
        <v>14</v>
      </c>
    </row>
    <row r="3304" spans="1:16" x14ac:dyDescent="0.25">
      <c r="A3304" t="s">
        <v>3326</v>
      </c>
      <c r="B3304" t="s">
        <v>12</v>
      </c>
      <c r="C3304">
        <v>0</v>
      </c>
      <c r="D3304" t="s">
        <v>14</v>
      </c>
      <c r="E3304">
        <f>IF(D3304="Yes",1,0)</f>
        <v>0</v>
      </c>
      <c r="F3304" t="s">
        <v>13</v>
      </c>
      <c r="G3304">
        <f>IF(Table1[[#This Row],[Dependents]]="Yes",1,0)</f>
        <v>1</v>
      </c>
      <c r="H3304">
        <v>65</v>
      </c>
      <c r="I3304" t="s">
        <v>14</v>
      </c>
      <c r="J3304" t="s">
        <v>15</v>
      </c>
      <c r="K3304" t="s">
        <v>30</v>
      </c>
      <c r="L3304" t="s">
        <v>14</v>
      </c>
      <c r="M3304" t="s">
        <v>27</v>
      </c>
      <c r="N3304">
        <v>45.25</v>
      </c>
      <c r="O3304">
        <v>2933.95</v>
      </c>
      <c r="P3304" t="s">
        <v>14</v>
      </c>
    </row>
    <row r="3305" spans="1:16" x14ac:dyDescent="0.25">
      <c r="A3305" t="s">
        <v>3327</v>
      </c>
      <c r="B3305" t="s">
        <v>12</v>
      </c>
      <c r="C3305">
        <v>1</v>
      </c>
      <c r="D3305" t="s">
        <v>14</v>
      </c>
      <c r="E3305">
        <f>IF(D3305="Yes",1,0)</f>
        <v>0</v>
      </c>
      <c r="F3305" t="s">
        <v>14</v>
      </c>
      <c r="G3305">
        <f>IF(Table1[[#This Row],[Dependents]]="Yes",1,0)</f>
        <v>0</v>
      </c>
      <c r="H3305">
        <v>54</v>
      </c>
      <c r="I3305" t="s">
        <v>13</v>
      </c>
      <c r="J3305" t="s">
        <v>23</v>
      </c>
      <c r="K3305" t="s">
        <v>16</v>
      </c>
      <c r="L3305" t="s">
        <v>13</v>
      </c>
      <c r="M3305" t="s">
        <v>17</v>
      </c>
      <c r="N3305">
        <v>79.5</v>
      </c>
      <c r="O3305">
        <v>4370.25</v>
      </c>
      <c r="P3305" t="s">
        <v>13</v>
      </c>
    </row>
    <row r="3306" spans="1:16" x14ac:dyDescent="0.25">
      <c r="A3306" t="s">
        <v>4443</v>
      </c>
      <c r="B3306" t="s">
        <v>19</v>
      </c>
      <c r="C3306">
        <v>0</v>
      </c>
      <c r="D3306" t="s">
        <v>14</v>
      </c>
      <c r="E3306">
        <f>IF(D3306="Yes",1,0)</f>
        <v>0</v>
      </c>
      <c r="F3306" t="s">
        <v>14</v>
      </c>
      <c r="G3306">
        <f>IF(Table1[[#This Row],[Dependents]]="Yes",1,0)</f>
        <v>0</v>
      </c>
      <c r="H3306">
        <v>15</v>
      </c>
      <c r="I3306" t="s">
        <v>14</v>
      </c>
      <c r="J3306" t="s">
        <v>15</v>
      </c>
      <c r="K3306" t="s">
        <v>20</v>
      </c>
      <c r="L3306" t="s">
        <v>14</v>
      </c>
      <c r="M3306" t="s">
        <v>17</v>
      </c>
      <c r="N3306">
        <v>50.75</v>
      </c>
      <c r="O3306">
        <v>688.2</v>
      </c>
      <c r="P3306" t="s">
        <v>14</v>
      </c>
    </row>
    <row r="3307" spans="1:16" x14ac:dyDescent="0.25">
      <c r="A3307" t="s">
        <v>3329</v>
      </c>
      <c r="B3307" t="s">
        <v>12</v>
      </c>
      <c r="C3307">
        <v>0</v>
      </c>
      <c r="D3307" t="s">
        <v>13</v>
      </c>
      <c r="E3307">
        <f>IF(D3307="Yes",1,0)</f>
        <v>1</v>
      </c>
      <c r="F3307" t="s">
        <v>14</v>
      </c>
      <c r="G3307">
        <f>IF(Table1[[#This Row],[Dependents]]="Yes",1,0)</f>
        <v>0</v>
      </c>
      <c r="H3307">
        <v>72</v>
      </c>
      <c r="I3307" t="s">
        <v>13</v>
      </c>
      <c r="J3307" t="s">
        <v>15</v>
      </c>
      <c r="K3307" t="s">
        <v>30</v>
      </c>
      <c r="L3307" t="s">
        <v>14</v>
      </c>
      <c r="M3307" t="s">
        <v>21</v>
      </c>
      <c r="N3307">
        <v>64.75</v>
      </c>
      <c r="O3307">
        <v>4804.75</v>
      </c>
      <c r="P3307" t="s">
        <v>14</v>
      </c>
    </row>
    <row r="3308" spans="1:16" x14ac:dyDescent="0.25">
      <c r="A3308" t="s">
        <v>4445</v>
      </c>
      <c r="B3308" t="s">
        <v>19</v>
      </c>
      <c r="C3308">
        <v>0</v>
      </c>
      <c r="D3308" t="s">
        <v>14</v>
      </c>
      <c r="E3308">
        <f>IF(D3308="Yes",1,0)</f>
        <v>0</v>
      </c>
      <c r="F3308" t="s">
        <v>14</v>
      </c>
      <c r="G3308">
        <f>IF(Table1[[#This Row],[Dependents]]="Yes",1,0)</f>
        <v>0</v>
      </c>
      <c r="H3308">
        <v>44</v>
      </c>
      <c r="I3308" t="s">
        <v>13</v>
      </c>
      <c r="J3308" t="s">
        <v>14</v>
      </c>
      <c r="K3308" t="s">
        <v>30</v>
      </c>
      <c r="L3308" t="s">
        <v>14</v>
      </c>
      <c r="M3308" t="s">
        <v>27</v>
      </c>
      <c r="N3308">
        <v>20.05</v>
      </c>
      <c r="O3308">
        <v>845.25</v>
      </c>
      <c r="P3308" t="s">
        <v>14</v>
      </c>
    </row>
    <row r="3309" spans="1:16" x14ac:dyDescent="0.25">
      <c r="A3309" t="s">
        <v>3331</v>
      </c>
      <c r="B3309" t="s">
        <v>12</v>
      </c>
      <c r="C3309">
        <v>0</v>
      </c>
      <c r="D3309" t="s">
        <v>14</v>
      </c>
      <c r="E3309">
        <f>IF(D3309="Yes",1,0)</f>
        <v>0</v>
      </c>
      <c r="F3309" t="s">
        <v>14</v>
      </c>
      <c r="G3309">
        <f>IF(Table1[[#This Row],[Dependents]]="Yes",1,0)</f>
        <v>0</v>
      </c>
      <c r="H3309">
        <v>2</v>
      </c>
      <c r="I3309" t="s">
        <v>13</v>
      </c>
      <c r="J3309" t="s">
        <v>14</v>
      </c>
      <c r="K3309" t="s">
        <v>16</v>
      </c>
      <c r="L3309" t="s">
        <v>13</v>
      </c>
      <c r="M3309" t="s">
        <v>21</v>
      </c>
      <c r="N3309">
        <v>20.7</v>
      </c>
      <c r="O3309">
        <v>39.85</v>
      </c>
      <c r="P3309" t="s">
        <v>14</v>
      </c>
    </row>
    <row r="3310" spans="1:16" x14ac:dyDescent="0.25">
      <c r="A3310" t="s">
        <v>4447</v>
      </c>
      <c r="B3310" t="s">
        <v>19</v>
      </c>
      <c r="C3310">
        <v>0</v>
      </c>
      <c r="D3310" t="s">
        <v>13</v>
      </c>
      <c r="E3310">
        <f>IF(D3310="Yes",1,0)</f>
        <v>1</v>
      </c>
      <c r="F3310" t="s">
        <v>13</v>
      </c>
      <c r="G3310">
        <f>IF(Table1[[#This Row],[Dependents]]="Yes",1,0)</f>
        <v>1</v>
      </c>
      <c r="H3310">
        <v>58</v>
      </c>
      <c r="I3310" t="s">
        <v>13</v>
      </c>
      <c r="J3310" t="s">
        <v>15</v>
      </c>
      <c r="K3310" t="s">
        <v>30</v>
      </c>
      <c r="L3310" t="s">
        <v>14</v>
      </c>
      <c r="M3310" t="s">
        <v>25</v>
      </c>
      <c r="N3310">
        <v>71.599999999999994</v>
      </c>
      <c r="O3310">
        <v>4230.25</v>
      </c>
      <c r="P3310" t="s">
        <v>14</v>
      </c>
    </row>
    <row r="3311" spans="1:16" x14ac:dyDescent="0.25">
      <c r="A3311" t="s">
        <v>4448</v>
      </c>
      <c r="B3311" t="s">
        <v>19</v>
      </c>
      <c r="C3311">
        <v>0</v>
      </c>
      <c r="D3311" t="s">
        <v>13</v>
      </c>
      <c r="E3311">
        <f>IF(D3311="Yes",1,0)</f>
        <v>1</v>
      </c>
      <c r="F3311" t="s">
        <v>13</v>
      </c>
      <c r="G3311">
        <f>IF(Table1[[#This Row],[Dependents]]="Yes",1,0)</f>
        <v>1</v>
      </c>
      <c r="H3311">
        <v>62</v>
      </c>
      <c r="I3311" t="s">
        <v>13</v>
      </c>
      <c r="J3311" t="s">
        <v>23</v>
      </c>
      <c r="K3311" t="s">
        <v>20</v>
      </c>
      <c r="L3311" t="s">
        <v>13</v>
      </c>
      <c r="M3311" t="s">
        <v>25</v>
      </c>
      <c r="N3311">
        <v>81.45</v>
      </c>
      <c r="O3311">
        <v>4983.05</v>
      </c>
      <c r="P3311" t="s">
        <v>14</v>
      </c>
    </row>
    <row r="3312" spans="1:16" x14ac:dyDescent="0.25">
      <c r="A3312" t="s">
        <v>4451</v>
      </c>
      <c r="B3312" t="s">
        <v>19</v>
      </c>
      <c r="C3312">
        <v>0</v>
      </c>
      <c r="D3312" t="s">
        <v>13</v>
      </c>
      <c r="E3312">
        <f>IF(D3312="Yes",1,0)</f>
        <v>1</v>
      </c>
      <c r="F3312" t="s">
        <v>13</v>
      </c>
      <c r="G3312">
        <f>IF(Table1[[#This Row],[Dependents]]="Yes",1,0)</f>
        <v>1</v>
      </c>
      <c r="H3312">
        <v>10</v>
      </c>
      <c r="I3312" t="s">
        <v>14</v>
      </c>
      <c r="J3312" t="s">
        <v>15</v>
      </c>
      <c r="K3312" t="s">
        <v>30</v>
      </c>
      <c r="L3312" t="s">
        <v>14</v>
      </c>
      <c r="M3312" t="s">
        <v>25</v>
      </c>
      <c r="N3312">
        <v>53.7</v>
      </c>
      <c r="O3312">
        <v>521</v>
      </c>
      <c r="P3312" t="s">
        <v>14</v>
      </c>
    </row>
    <row r="3313" spans="1:16" x14ac:dyDescent="0.25">
      <c r="A3313" t="s">
        <v>3335</v>
      </c>
      <c r="B3313" t="s">
        <v>12</v>
      </c>
      <c r="C3313">
        <v>0</v>
      </c>
      <c r="D3313" t="s">
        <v>14</v>
      </c>
      <c r="E3313">
        <f>IF(D3313="Yes",1,0)</f>
        <v>0</v>
      </c>
      <c r="F3313" t="s">
        <v>14</v>
      </c>
      <c r="G3313">
        <f>IF(Table1[[#This Row],[Dependents]]="Yes",1,0)</f>
        <v>0</v>
      </c>
      <c r="H3313">
        <v>6</v>
      </c>
      <c r="I3313" t="s">
        <v>13</v>
      </c>
      <c r="J3313" t="s">
        <v>15</v>
      </c>
      <c r="K3313" t="s">
        <v>16</v>
      </c>
      <c r="L3313" t="s">
        <v>13</v>
      </c>
      <c r="M3313" t="s">
        <v>17</v>
      </c>
      <c r="N3313">
        <v>49.45</v>
      </c>
      <c r="O3313">
        <v>314.60000000000002</v>
      </c>
      <c r="P3313" t="s">
        <v>14</v>
      </c>
    </row>
    <row r="3314" spans="1:16" x14ac:dyDescent="0.25">
      <c r="A3314" t="s">
        <v>4452</v>
      </c>
      <c r="B3314" t="s">
        <v>19</v>
      </c>
      <c r="C3314">
        <v>0</v>
      </c>
      <c r="D3314" t="s">
        <v>14</v>
      </c>
      <c r="E3314">
        <f>IF(D3314="Yes",1,0)</f>
        <v>0</v>
      </c>
      <c r="F3314" t="s">
        <v>14</v>
      </c>
      <c r="G3314">
        <f>IF(Table1[[#This Row],[Dependents]]="Yes",1,0)</f>
        <v>0</v>
      </c>
      <c r="H3314">
        <v>26</v>
      </c>
      <c r="I3314" t="s">
        <v>13</v>
      </c>
      <c r="J3314" t="s">
        <v>14</v>
      </c>
      <c r="K3314" t="s">
        <v>20</v>
      </c>
      <c r="L3314" t="s">
        <v>13</v>
      </c>
      <c r="M3314" t="s">
        <v>21</v>
      </c>
      <c r="N3314">
        <v>19.600000000000001</v>
      </c>
      <c r="O3314">
        <v>471.85</v>
      </c>
      <c r="P3314" t="s">
        <v>14</v>
      </c>
    </row>
    <row r="3315" spans="1:16" x14ac:dyDescent="0.25">
      <c r="A3315" t="s">
        <v>4453</v>
      </c>
      <c r="B3315" t="s">
        <v>19</v>
      </c>
      <c r="C3315">
        <v>0</v>
      </c>
      <c r="D3315" t="s">
        <v>14</v>
      </c>
      <c r="E3315">
        <f>IF(D3315="Yes",1,0)</f>
        <v>0</v>
      </c>
      <c r="F3315" t="s">
        <v>14</v>
      </c>
      <c r="G3315">
        <f>IF(Table1[[#This Row],[Dependents]]="Yes",1,0)</f>
        <v>0</v>
      </c>
      <c r="H3315">
        <v>66</v>
      </c>
      <c r="I3315" t="s">
        <v>13</v>
      </c>
      <c r="J3315" t="s">
        <v>23</v>
      </c>
      <c r="K3315" t="s">
        <v>16</v>
      </c>
      <c r="L3315" t="s">
        <v>14</v>
      </c>
      <c r="M3315" t="s">
        <v>25</v>
      </c>
      <c r="N3315">
        <v>89.4</v>
      </c>
      <c r="O3315">
        <v>5976.9</v>
      </c>
      <c r="P3315" t="s">
        <v>14</v>
      </c>
    </row>
    <row r="3316" spans="1:16" x14ac:dyDescent="0.25">
      <c r="A3316" t="s">
        <v>4454</v>
      </c>
      <c r="B3316" t="s">
        <v>19</v>
      </c>
      <c r="C3316">
        <v>0</v>
      </c>
      <c r="D3316" t="s">
        <v>13</v>
      </c>
      <c r="E3316">
        <f>IF(D3316="Yes",1,0)</f>
        <v>1</v>
      </c>
      <c r="F3316" t="s">
        <v>13</v>
      </c>
      <c r="G3316">
        <f>IF(Table1[[#This Row],[Dependents]]="Yes",1,0)</f>
        <v>1</v>
      </c>
      <c r="H3316">
        <v>72</v>
      </c>
      <c r="I3316" t="s">
        <v>13</v>
      </c>
      <c r="J3316" t="s">
        <v>23</v>
      </c>
      <c r="K3316" t="s">
        <v>30</v>
      </c>
      <c r="L3316" t="s">
        <v>13</v>
      </c>
      <c r="M3316" t="s">
        <v>25</v>
      </c>
      <c r="N3316">
        <v>106.1</v>
      </c>
      <c r="O3316">
        <v>7548.6</v>
      </c>
      <c r="P3316" t="s">
        <v>14</v>
      </c>
    </row>
    <row r="3317" spans="1:16" x14ac:dyDescent="0.25">
      <c r="A3317" t="s">
        <v>3339</v>
      </c>
      <c r="B3317" t="s">
        <v>12</v>
      </c>
      <c r="C3317">
        <v>0</v>
      </c>
      <c r="D3317" t="s">
        <v>13</v>
      </c>
      <c r="E3317">
        <f>IF(D3317="Yes",1,0)</f>
        <v>1</v>
      </c>
      <c r="F3317" t="s">
        <v>14</v>
      </c>
      <c r="G3317">
        <f>IF(Table1[[#This Row],[Dependents]]="Yes",1,0)</f>
        <v>0</v>
      </c>
      <c r="H3317">
        <v>12</v>
      </c>
      <c r="I3317" t="s">
        <v>13</v>
      </c>
      <c r="J3317" t="s">
        <v>15</v>
      </c>
      <c r="K3317" t="s">
        <v>16</v>
      </c>
      <c r="L3317" t="s">
        <v>14</v>
      </c>
      <c r="M3317" t="s">
        <v>21</v>
      </c>
      <c r="N3317">
        <v>54.2</v>
      </c>
      <c r="O3317">
        <v>690.5</v>
      </c>
      <c r="P3317" t="s">
        <v>14</v>
      </c>
    </row>
    <row r="3318" spans="1:16" x14ac:dyDescent="0.25">
      <c r="A3318" t="s">
        <v>3340</v>
      </c>
      <c r="B3318" t="s">
        <v>12</v>
      </c>
      <c r="C3318">
        <v>0</v>
      </c>
      <c r="D3318" t="s">
        <v>14</v>
      </c>
      <c r="E3318">
        <f>IF(D3318="Yes",1,0)</f>
        <v>0</v>
      </c>
      <c r="F3318" t="s">
        <v>14</v>
      </c>
      <c r="G3318">
        <f>IF(Table1[[#This Row],[Dependents]]="Yes",1,0)</f>
        <v>0</v>
      </c>
      <c r="H3318">
        <v>13</v>
      </c>
      <c r="I3318" t="s">
        <v>13</v>
      </c>
      <c r="J3318" t="s">
        <v>14</v>
      </c>
      <c r="K3318" t="s">
        <v>16</v>
      </c>
      <c r="L3318" t="s">
        <v>13</v>
      </c>
      <c r="M3318" t="s">
        <v>27</v>
      </c>
      <c r="N3318">
        <v>19.3</v>
      </c>
      <c r="O3318">
        <v>279.3</v>
      </c>
      <c r="P3318" t="s">
        <v>14</v>
      </c>
    </row>
    <row r="3319" spans="1:16" x14ac:dyDescent="0.25">
      <c r="A3319" t="s">
        <v>4455</v>
      </c>
      <c r="B3319" t="s">
        <v>19</v>
      </c>
      <c r="C3319">
        <v>0</v>
      </c>
      <c r="D3319" t="s">
        <v>14</v>
      </c>
      <c r="E3319">
        <f>IF(D3319="Yes",1,0)</f>
        <v>0</v>
      </c>
      <c r="F3319" t="s">
        <v>14</v>
      </c>
      <c r="G3319">
        <f>IF(Table1[[#This Row],[Dependents]]="Yes",1,0)</f>
        <v>0</v>
      </c>
      <c r="H3319">
        <v>65</v>
      </c>
      <c r="I3319" t="s">
        <v>13</v>
      </c>
      <c r="J3319" t="s">
        <v>14</v>
      </c>
      <c r="K3319" t="s">
        <v>30</v>
      </c>
      <c r="L3319" t="s">
        <v>14</v>
      </c>
      <c r="M3319" t="s">
        <v>27</v>
      </c>
      <c r="N3319">
        <v>25.75</v>
      </c>
      <c r="O3319">
        <v>1654.75</v>
      </c>
      <c r="P3319" t="s">
        <v>14</v>
      </c>
    </row>
    <row r="3320" spans="1:16" x14ac:dyDescent="0.25">
      <c r="A3320" t="s">
        <v>4456</v>
      </c>
      <c r="B3320" t="s">
        <v>19</v>
      </c>
      <c r="C3320">
        <v>0</v>
      </c>
      <c r="D3320" t="s">
        <v>13</v>
      </c>
      <c r="E3320">
        <f>IF(D3320="Yes",1,0)</f>
        <v>1</v>
      </c>
      <c r="F3320" t="s">
        <v>14</v>
      </c>
      <c r="G3320">
        <f>IF(Table1[[#This Row],[Dependents]]="Yes",1,0)</f>
        <v>0</v>
      </c>
      <c r="H3320">
        <v>72</v>
      </c>
      <c r="I3320" t="s">
        <v>13</v>
      </c>
      <c r="J3320" t="s">
        <v>15</v>
      </c>
      <c r="K3320" t="s">
        <v>30</v>
      </c>
      <c r="L3320" t="s">
        <v>13</v>
      </c>
      <c r="M3320" t="s">
        <v>25</v>
      </c>
      <c r="N3320">
        <v>85.45</v>
      </c>
      <c r="O3320">
        <v>6227.5</v>
      </c>
      <c r="P3320" t="s">
        <v>14</v>
      </c>
    </row>
    <row r="3321" spans="1:16" x14ac:dyDescent="0.25">
      <c r="A3321" t="s">
        <v>3343</v>
      </c>
      <c r="B3321" t="s">
        <v>12</v>
      </c>
      <c r="C3321">
        <v>0</v>
      </c>
      <c r="D3321" t="s">
        <v>13</v>
      </c>
      <c r="E3321">
        <f>IF(D3321="Yes",1,0)</f>
        <v>1</v>
      </c>
      <c r="F3321" t="s">
        <v>13</v>
      </c>
      <c r="G3321">
        <f>IF(Table1[[#This Row],[Dependents]]="Yes",1,0)</f>
        <v>1</v>
      </c>
      <c r="H3321">
        <v>1</v>
      </c>
      <c r="I3321" t="s">
        <v>13</v>
      </c>
      <c r="J3321" t="s">
        <v>14</v>
      </c>
      <c r="K3321" t="s">
        <v>16</v>
      </c>
      <c r="L3321" t="s">
        <v>14</v>
      </c>
      <c r="M3321" t="s">
        <v>27</v>
      </c>
      <c r="N3321">
        <v>19.45</v>
      </c>
      <c r="O3321">
        <v>19.45</v>
      </c>
      <c r="P3321" t="s">
        <v>13</v>
      </c>
    </row>
    <row r="3322" spans="1:16" x14ac:dyDescent="0.25">
      <c r="A3322" t="s">
        <v>3344</v>
      </c>
      <c r="B3322" t="s">
        <v>12</v>
      </c>
      <c r="C3322">
        <v>0</v>
      </c>
      <c r="D3322" t="s">
        <v>13</v>
      </c>
      <c r="E3322">
        <f>IF(D3322="Yes",1,0)</f>
        <v>1</v>
      </c>
      <c r="F3322" t="s">
        <v>13</v>
      </c>
      <c r="G3322">
        <f>IF(Table1[[#This Row],[Dependents]]="Yes",1,0)</f>
        <v>1</v>
      </c>
      <c r="H3322">
        <v>72</v>
      </c>
      <c r="I3322" t="s">
        <v>13</v>
      </c>
      <c r="J3322" t="s">
        <v>14</v>
      </c>
      <c r="K3322" t="s">
        <v>30</v>
      </c>
      <c r="L3322" t="s">
        <v>13</v>
      </c>
      <c r="M3322" t="s">
        <v>21</v>
      </c>
      <c r="N3322">
        <v>24.05</v>
      </c>
      <c r="O3322">
        <v>1709.15</v>
      </c>
      <c r="P3322" t="s">
        <v>14</v>
      </c>
    </row>
    <row r="3323" spans="1:16" x14ac:dyDescent="0.25">
      <c r="A3323" t="s">
        <v>3345</v>
      </c>
      <c r="B3323" t="s">
        <v>12</v>
      </c>
      <c r="C3323">
        <v>0</v>
      </c>
      <c r="D3323" t="s">
        <v>14</v>
      </c>
      <c r="E3323">
        <f>IF(D3323="Yes",1,0)</f>
        <v>0</v>
      </c>
      <c r="F3323" t="s">
        <v>14</v>
      </c>
      <c r="G3323">
        <f>IF(Table1[[#This Row],[Dependents]]="Yes",1,0)</f>
        <v>0</v>
      </c>
      <c r="H3323">
        <v>2</v>
      </c>
      <c r="I3323" t="s">
        <v>13</v>
      </c>
      <c r="J3323" t="s">
        <v>14</v>
      </c>
      <c r="K3323" t="s">
        <v>16</v>
      </c>
      <c r="L3323" t="s">
        <v>14</v>
      </c>
      <c r="M3323" t="s">
        <v>21</v>
      </c>
      <c r="N3323">
        <v>18.75</v>
      </c>
      <c r="O3323">
        <v>53.15</v>
      </c>
      <c r="P3323" t="s">
        <v>14</v>
      </c>
    </row>
    <row r="3324" spans="1:16" x14ac:dyDescent="0.25">
      <c r="A3324" t="s">
        <v>3346</v>
      </c>
      <c r="B3324" t="s">
        <v>12</v>
      </c>
      <c r="C3324">
        <v>0</v>
      </c>
      <c r="D3324" t="s">
        <v>13</v>
      </c>
      <c r="E3324">
        <f>IF(D3324="Yes",1,0)</f>
        <v>1</v>
      </c>
      <c r="F3324" t="s">
        <v>13</v>
      </c>
      <c r="G3324">
        <f>IF(Table1[[#This Row],[Dependents]]="Yes",1,0)</f>
        <v>1</v>
      </c>
      <c r="H3324">
        <v>40</v>
      </c>
      <c r="I3324" t="s">
        <v>13</v>
      </c>
      <c r="J3324" t="s">
        <v>14</v>
      </c>
      <c r="K3324" t="s">
        <v>30</v>
      </c>
      <c r="L3324" t="s">
        <v>14</v>
      </c>
      <c r="M3324" t="s">
        <v>21</v>
      </c>
      <c r="N3324">
        <v>20.149999999999999</v>
      </c>
      <c r="O3324">
        <v>777.35</v>
      </c>
      <c r="P3324" t="s">
        <v>14</v>
      </c>
    </row>
    <row r="3325" spans="1:16" x14ac:dyDescent="0.25">
      <c r="A3325" t="s">
        <v>4459</v>
      </c>
      <c r="B3325" t="s">
        <v>19</v>
      </c>
      <c r="C3325">
        <v>0</v>
      </c>
      <c r="D3325" t="s">
        <v>14</v>
      </c>
      <c r="E3325">
        <f>IF(D3325="Yes",1,0)</f>
        <v>0</v>
      </c>
      <c r="F3325" t="s">
        <v>14</v>
      </c>
      <c r="G3325">
        <f>IF(Table1[[#This Row],[Dependents]]="Yes",1,0)</f>
        <v>0</v>
      </c>
      <c r="H3325">
        <v>3</v>
      </c>
      <c r="I3325" t="s">
        <v>13</v>
      </c>
      <c r="J3325" t="s">
        <v>14</v>
      </c>
      <c r="K3325" t="s">
        <v>16</v>
      </c>
      <c r="L3325" t="s">
        <v>14</v>
      </c>
      <c r="M3325" t="s">
        <v>27</v>
      </c>
      <c r="N3325">
        <v>20.7</v>
      </c>
      <c r="O3325">
        <v>57.5</v>
      </c>
      <c r="P3325" t="s">
        <v>14</v>
      </c>
    </row>
    <row r="3326" spans="1:16" x14ac:dyDescent="0.25">
      <c r="A3326" t="s">
        <v>4460</v>
      </c>
      <c r="B3326" t="s">
        <v>19</v>
      </c>
      <c r="C3326">
        <v>0</v>
      </c>
      <c r="D3326" t="s">
        <v>14</v>
      </c>
      <c r="E3326">
        <f>IF(D3326="Yes",1,0)</f>
        <v>0</v>
      </c>
      <c r="F3326" t="s">
        <v>14</v>
      </c>
      <c r="G3326">
        <f>IF(Table1[[#This Row],[Dependents]]="Yes",1,0)</f>
        <v>0</v>
      </c>
      <c r="H3326">
        <v>58</v>
      </c>
      <c r="I3326" t="s">
        <v>13</v>
      </c>
      <c r="J3326" t="s">
        <v>14</v>
      </c>
      <c r="K3326" t="s">
        <v>30</v>
      </c>
      <c r="L3326" t="s">
        <v>13</v>
      </c>
      <c r="M3326" t="s">
        <v>25</v>
      </c>
      <c r="N3326">
        <v>25.3</v>
      </c>
      <c r="O3326">
        <v>1474.35</v>
      </c>
      <c r="P3326" t="s">
        <v>14</v>
      </c>
    </row>
    <row r="3327" spans="1:16" x14ac:dyDescent="0.25">
      <c r="A3327" t="s">
        <v>3349</v>
      </c>
      <c r="B3327" t="s">
        <v>12</v>
      </c>
      <c r="C3327">
        <v>0</v>
      </c>
      <c r="D3327" t="s">
        <v>14</v>
      </c>
      <c r="E3327">
        <f>IF(D3327="Yes",1,0)</f>
        <v>0</v>
      </c>
      <c r="F3327" t="s">
        <v>14</v>
      </c>
      <c r="G3327">
        <f>IF(Table1[[#This Row],[Dependents]]="Yes",1,0)</f>
        <v>0</v>
      </c>
      <c r="H3327">
        <v>2</v>
      </c>
      <c r="I3327" t="s">
        <v>13</v>
      </c>
      <c r="J3327" t="s">
        <v>23</v>
      </c>
      <c r="K3327" t="s">
        <v>16</v>
      </c>
      <c r="L3327" t="s">
        <v>13</v>
      </c>
      <c r="M3327" t="s">
        <v>17</v>
      </c>
      <c r="N3327">
        <v>75.55</v>
      </c>
      <c r="O3327">
        <v>166.3</v>
      </c>
      <c r="P3327" t="s">
        <v>13</v>
      </c>
    </row>
    <row r="3328" spans="1:16" x14ac:dyDescent="0.25">
      <c r="A3328" t="s">
        <v>4462</v>
      </c>
      <c r="B3328" t="s">
        <v>19</v>
      </c>
      <c r="C3328">
        <v>1</v>
      </c>
      <c r="D3328" t="s">
        <v>13</v>
      </c>
      <c r="E3328">
        <f>IF(D3328="Yes",1,0)</f>
        <v>1</v>
      </c>
      <c r="F3328" t="s">
        <v>14</v>
      </c>
      <c r="G3328">
        <f>IF(Table1[[#This Row],[Dependents]]="Yes",1,0)</f>
        <v>0</v>
      </c>
      <c r="H3328">
        <v>33</v>
      </c>
      <c r="I3328" t="s">
        <v>13</v>
      </c>
      <c r="J3328" t="s">
        <v>23</v>
      </c>
      <c r="K3328" t="s">
        <v>16</v>
      </c>
      <c r="L3328" t="s">
        <v>13</v>
      </c>
      <c r="M3328" t="s">
        <v>21</v>
      </c>
      <c r="N3328">
        <v>100.6</v>
      </c>
      <c r="O3328">
        <v>3270.25</v>
      </c>
      <c r="P3328" t="s">
        <v>14</v>
      </c>
    </row>
    <row r="3329" spans="1:16" x14ac:dyDescent="0.25">
      <c r="A3329" t="s">
        <v>3351</v>
      </c>
      <c r="B3329" t="s">
        <v>12</v>
      </c>
      <c r="C3329">
        <v>0</v>
      </c>
      <c r="D3329" t="s">
        <v>14</v>
      </c>
      <c r="E3329">
        <f>IF(D3329="Yes",1,0)</f>
        <v>0</v>
      </c>
      <c r="F3329" t="s">
        <v>14</v>
      </c>
      <c r="G3329">
        <f>IF(Table1[[#This Row],[Dependents]]="Yes",1,0)</f>
        <v>0</v>
      </c>
      <c r="H3329">
        <v>1</v>
      </c>
      <c r="I3329" t="s">
        <v>14</v>
      </c>
      <c r="J3329" t="s">
        <v>15</v>
      </c>
      <c r="K3329" t="s">
        <v>16</v>
      </c>
      <c r="L3329" t="s">
        <v>14</v>
      </c>
      <c r="M3329" t="s">
        <v>27</v>
      </c>
      <c r="N3329">
        <v>24.4</v>
      </c>
      <c r="O3329">
        <v>24.4</v>
      </c>
      <c r="P3329" t="s">
        <v>14</v>
      </c>
    </row>
    <row r="3330" spans="1:16" x14ac:dyDescent="0.25">
      <c r="A3330" t="s">
        <v>4464</v>
      </c>
      <c r="B3330" t="s">
        <v>19</v>
      </c>
      <c r="C3330">
        <v>0</v>
      </c>
      <c r="D3330" t="s">
        <v>13</v>
      </c>
      <c r="E3330">
        <f>IF(D3330="Yes",1,0)</f>
        <v>1</v>
      </c>
      <c r="F3330" t="s">
        <v>14</v>
      </c>
      <c r="G3330">
        <f>IF(Table1[[#This Row],[Dependents]]="Yes",1,0)</f>
        <v>0</v>
      </c>
      <c r="H3330">
        <v>72</v>
      </c>
      <c r="I3330" t="s">
        <v>13</v>
      </c>
      <c r="J3330" t="s">
        <v>23</v>
      </c>
      <c r="K3330" t="s">
        <v>30</v>
      </c>
      <c r="L3330" t="s">
        <v>13</v>
      </c>
      <c r="M3330" t="s">
        <v>17</v>
      </c>
      <c r="N3330">
        <v>99.4</v>
      </c>
      <c r="O3330">
        <v>7285.7</v>
      </c>
      <c r="P3330" t="s">
        <v>14</v>
      </c>
    </row>
    <row r="3331" spans="1:16" x14ac:dyDescent="0.25">
      <c r="A3331" t="s">
        <v>3353</v>
      </c>
      <c r="B3331" t="s">
        <v>12</v>
      </c>
      <c r="C3331">
        <v>0</v>
      </c>
      <c r="D3331" t="s">
        <v>13</v>
      </c>
      <c r="E3331">
        <f>IF(D3331="Yes",1,0)</f>
        <v>1</v>
      </c>
      <c r="F3331" t="s">
        <v>14</v>
      </c>
      <c r="G3331">
        <f>IF(Table1[[#This Row],[Dependents]]="Yes",1,0)</f>
        <v>0</v>
      </c>
      <c r="H3331">
        <v>33</v>
      </c>
      <c r="I3331" t="s">
        <v>13</v>
      </c>
      <c r="J3331" t="s">
        <v>23</v>
      </c>
      <c r="K3331" t="s">
        <v>16</v>
      </c>
      <c r="L3331" t="s">
        <v>13</v>
      </c>
      <c r="M3331" t="s">
        <v>17</v>
      </c>
      <c r="N3331">
        <v>104.4</v>
      </c>
      <c r="O3331">
        <v>3409.6</v>
      </c>
      <c r="P3331" t="s">
        <v>13</v>
      </c>
    </row>
    <row r="3332" spans="1:16" x14ac:dyDescent="0.25">
      <c r="A3332" t="s">
        <v>3354</v>
      </c>
      <c r="B3332" t="s">
        <v>12</v>
      </c>
      <c r="C3332">
        <v>0</v>
      </c>
      <c r="D3332" t="s">
        <v>14</v>
      </c>
      <c r="E3332">
        <f>IF(D3332="Yes",1,0)</f>
        <v>0</v>
      </c>
      <c r="F3332" t="s">
        <v>14</v>
      </c>
      <c r="G3332">
        <f>IF(Table1[[#This Row],[Dependents]]="Yes",1,0)</f>
        <v>0</v>
      </c>
      <c r="H3332">
        <v>1</v>
      </c>
      <c r="I3332" t="s">
        <v>13</v>
      </c>
      <c r="J3332" t="s">
        <v>23</v>
      </c>
      <c r="K3332" t="s">
        <v>16</v>
      </c>
      <c r="L3332" t="s">
        <v>13</v>
      </c>
      <c r="M3332" t="s">
        <v>27</v>
      </c>
      <c r="N3332">
        <v>70.7</v>
      </c>
      <c r="O3332">
        <v>70.7</v>
      </c>
      <c r="P3332" t="s">
        <v>14</v>
      </c>
    </row>
    <row r="3333" spans="1:16" x14ac:dyDescent="0.25">
      <c r="A3333" t="s">
        <v>4468</v>
      </c>
      <c r="B3333" t="s">
        <v>19</v>
      </c>
      <c r="C3333">
        <v>1</v>
      </c>
      <c r="D3333" t="s">
        <v>13</v>
      </c>
      <c r="E3333">
        <f>IF(D3333="Yes",1,0)</f>
        <v>1</v>
      </c>
      <c r="F3333" t="s">
        <v>14</v>
      </c>
      <c r="G3333">
        <f>IF(Table1[[#This Row],[Dependents]]="Yes",1,0)</f>
        <v>0</v>
      </c>
      <c r="H3333">
        <v>54</v>
      </c>
      <c r="I3333" t="s">
        <v>13</v>
      </c>
      <c r="J3333" t="s">
        <v>23</v>
      </c>
      <c r="K3333" t="s">
        <v>16</v>
      </c>
      <c r="L3333" t="s">
        <v>13</v>
      </c>
      <c r="M3333" t="s">
        <v>25</v>
      </c>
      <c r="N3333">
        <v>99.05</v>
      </c>
      <c r="O3333">
        <v>5295.7</v>
      </c>
      <c r="P3333" t="s">
        <v>14</v>
      </c>
    </row>
    <row r="3334" spans="1:16" x14ac:dyDescent="0.25">
      <c r="A3334" t="s">
        <v>4469</v>
      </c>
      <c r="B3334" t="s">
        <v>19</v>
      </c>
      <c r="C3334">
        <v>0</v>
      </c>
      <c r="D3334" t="s">
        <v>14</v>
      </c>
      <c r="E3334">
        <f>IF(D3334="Yes",1,0)</f>
        <v>0</v>
      </c>
      <c r="F3334" t="s">
        <v>14</v>
      </c>
      <c r="G3334">
        <f>IF(Table1[[#This Row],[Dependents]]="Yes",1,0)</f>
        <v>0</v>
      </c>
      <c r="H3334">
        <v>54</v>
      </c>
      <c r="I3334" t="s">
        <v>13</v>
      </c>
      <c r="J3334" t="s">
        <v>15</v>
      </c>
      <c r="K3334" t="s">
        <v>30</v>
      </c>
      <c r="L3334" t="s">
        <v>13</v>
      </c>
      <c r="M3334" t="s">
        <v>21</v>
      </c>
      <c r="N3334">
        <v>65.3</v>
      </c>
      <c r="O3334">
        <v>3512.9</v>
      </c>
      <c r="P3334" t="s">
        <v>14</v>
      </c>
    </row>
    <row r="3335" spans="1:16" x14ac:dyDescent="0.25">
      <c r="A3335" t="s">
        <v>3357</v>
      </c>
      <c r="B3335" t="s">
        <v>12</v>
      </c>
      <c r="C3335">
        <v>0</v>
      </c>
      <c r="D3335" t="s">
        <v>13</v>
      </c>
      <c r="E3335">
        <f>IF(D3335="Yes",1,0)</f>
        <v>1</v>
      </c>
      <c r="F3335" t="s">
        <v>13</v>
      </c>
      <c r="G3335">
        <f>IF(Table1[[#This Row],[Dependents]]="Yes",1,0)</f>
        <v>1</v>
      </c>
      <c r="H3335">
        <v>37</v>
      </c>
      <c r="I3335" t="s">
        <v>13</v>
      </c>
      <c r="J3335" t="s">
        <v>14</v>
      </c>
      <c r="K3335" t="s">
        <v>16</v>
      </c>
      <c r="L3335" t="s">
        <v>14</v>
      </c>
      <c r="M3335" t="s">
        <v>27</v>
      </c>
      <c r="N3335">
        <v>26.45</v>
      </c>
      <c r="O3335">
        <v>911.6</v>
      </c>
      <c r="P3335" t="s">
        <v>14</v>
      </c>
    </row>
    <row r="3336" spans="1:16" x14ac:dyDescent="0.25">
      <c r="A3336" t="s">
        <v>3358</v>
      </c>
      <c r="B3336" t="s">
        <v>12</v>
      </c>
      <c r="C3336">
        <v>0</v>
      </c>
      <c r="D3336" t="s">
        <v>14</v>
      </c>
      <c r="E3336">
        <f>IF(D3336="Yes",1,0)</f>
        <v>0</v>
      </c>
      <c r="F3336" t="s">
        <v>14</v>
      </c>
      <c r="G3336">
        <f>IF(Table1[[#This Row],[Dependents]]="Yes",1,0)</f>
        <v>0</v>
      </c>
      <c r="H3336">
        <v>15</v>
      </c>
      <c r="I3336" t="s">
        <v>13</v>
      </c>
      <c r="J3336" t="s">
        <v>23</v>
      </c>
      <c r="K3336" t="s">
        <v>16</v>
      </c>
      <c r="L3336" t="s">
        <v>14</v>
      </c>
      <c r="M3336" t="s">
        <v>17</v>
      </c>
      <c r="N3336">
        <v>86.2</v>
      </c>
      <c r="O3336">
        <v>1270.2</v>
      </c>
      <c r="P3336" t="s">
        <v>13</v>
      </c>
    </row>
    <row r="3337" spans="1:16" x14ac:dyDescent="0.25">
      <c r="A3337" t="s">
        <v>3359</v>
      </c>
      <c r="B3337" t="s">
        <v>12</v>
      </c>
      <c r="C3337">
        <v>0</v>
      </c>
      <c r="D3337" t="s">
        <v>14</v>
      </c>
      <c r="E3337">
        <f>IF(D3337="Yes",1,0)</f>
        <v>0</v>
      </c>
      <c r="F3337" t="s">
        <v>14</v>
      </c>
      <c r="G3337">
        <f>IF(Table1[[#This Row],[Dependents]]="Yes",1,0)</f>
        <v>0</v>
      </c>
      <c r="H3337">
        <v>23</v>
      </c>
      <c r="I3337" t="s">
        <v>13</v>
      </c>
      <c r="J3337" t="s">
        <v>14</v>
      </c>
      <c r="K3337" t="s">
        <v>20</v>
      </c>
      <c r="L3337" t="s">
        <v>13</v>
      </c>
      <c r="M3337" t="s">
        <v>25</v>
      </c>
      <c r="N3337">
        <v>19.649999999999999</v>
      </c>
      <c r="O3337">
        <v>478.1</v>
      </c>
      <c r="P3337" t="s">
        <v>14</v>
      </c>
    </row>
    <row r="3338" spans="1:16" x14ac:dyDescent="0.25">
      <c r="A3338" t="s">
        <v>3360</v>
      </c>
      <c r="B3338" t="s">
        <v>12</v>
      </c>
      <c r="C3338">
        <v>0</v>
      </c>
      <c r="D3338" t="s">
        <v>13</v>
      </c>
      <c r="E3338">
        <f>IF(D3338="Yes",1,0)</f>
        <v>1</v>
      </c>
      <c r="F3338" t="s">
        <v>13</v>
      </c>
      <c r="G3338">
        <f>IF(Table1[[#This Row],[Dependents]]="Yes",1,0)</f>
        <v>1</v>
      </c>
      <c r="H3338">
        <v>30</v>
      </c>
      <c r="I3338" t="s">
        <v>14</v>
      </c>
      <c r="J3338" t="s">
        <v>15</v>
      </c>
      <c r="K3338" t="s">
        <v>16</v>
      </c>
      <c r="L3338" t="s">
        <v>14</v>
      </c>
      <c r="M3338" t="s">
        <v>25</v>
      </c>
      <c r="N3338">
        <v>51.2</v>
      </c>
      <c r="O3338">
        <v>1561.5</v>
      </c>
      <c r="P3338" t="s">
        <v>13</v>
      </c>
    </row>
    <row r="3339" spans="1:16" x14ac:dyDescent="0.25">
      <c r="A3339" t="s">
        <v>3361</v>
      </c>
      <c r="B3339" t="s">
        <v>12</v>
      </c>
      <c r="C3339">
        <v>0</v>
      </c>
      <c r="D3339" t="s">
        <v>13</v>
      </c>
      <c r="E3339">
        <f>IF(D3339="Yes",1,0)</f>
        <v>1</v>
      </c>
      <c r="F3339" t="s">
        <v>13</v>
      </c>
      <c r="G3339">
        <f>IF(Table1[[#This Row],[Dependents]]="Yes",1,0)</f>
        <v>1</v>
      </c>
      <c r="H3339">
        <v>42</v>
      </c>
      <c r="I3339" t="s">
        <v>13</v>
      </c>
      <c r="J3339" t="s">
        <v>14</v>
      </c>
      <c r="K3339" t="s">
        <v>20</v>
      </c>
      <c r="L3339" t="s">
        <v>13</v>
      </c>
      <c r="M3339" t="s">
        <v>17</v>
      </c>
      <c r="N3339">
        <v>19.05</v>
      </c>
      <c r="O3339">
        <v>761.85</v>
      </c>
      <c r="P3339" t="s">
        <v>14</v>
      </c>
    </row>
    <row r="3340" spans="1:16" x14ac:dyDescent="0.25">
      <c r="A3340" t="s">
        <v>3362</v>
      </c>
      <c r="B3340" t="s">
        <v>12</v>
      </c>
      <c r="C3340">
        <v>0</v>
      </c>
      <c r="D3340" t="s">
        <v>14</v>
      </c>
      <c r="E3340">
        <f>IF(D3340="Yes",1,0)</f>
        <v>0</v>
      </c>
      <c r="F3340" t="s">
        <v>14</v>
      </c>
      <c r="G3340">
        <f>IF(Table1[[#This Row],[Dependents]]="Yes",1,0)</f>
        <v>0</v>
      </c>
      <c r="H3340">
        <v>32</v>
      </c>
      <c r="I3340" t="s">
        <v>13</v>
      </c>
      <c r="J3340" t="s">
        <v>15</v>
      </c>
      <c r="K3340" t="s">
        <v>20</v>
      </c>
      <c r="L3340" t="s">
        <v>14</v>
      </c>
      <c r="M3340" t="s">
        <v>27</v>
      </c>
      <c r="N3340">
        <v>74.75</v>
      </c>
      <c r="O3340">
        <v>2282.9499999999998</v>
      </c>
      <c r="P3340" t="s">
        <v>14</v>
      </c>
    </row>
    <row r="3341" spans="1:16" x14ac:dyDescent="0.25">
      <c r="A3341" t="s">
        <v>3363</v>
      </c>
      <c r="B3341" t="s">
        <v>12</v>
      </c>
      <c r="C3341">
        <v>0</v>
      </c>
      <c r="D3341" t="s">
        <v>13</v>
      </c>
      <c r="E3341">
        <f>IF(D3341="Yes",1,0)</f>
        <v>1</v>
      </c>
      <c r="F3341" t="s">
        <v>13</v>
      </c>
      <c r="G3341">
        <f>IF(Table1[[#This Row],[Dependents]]="Yes",1,0)</f>
        <v>1</v>
      </c>
      <c r="H3341">
        <v>22</v>
      </c>
      <c r="I3341" t="s">
        <v>13</v>
      </c>
      <c r="J3341" t="s">
        <v>23</v>
      </c>
      <c r="K3341" t="s">
        <v>16</v>
      </c>
      <c r="L3341" t="s">
        <v>13</v>
      </c>
      <c r="M3341" t="s">
        <v>21</v>
      </c>
      <c r="N3341">
        <v>75.8</v>
      </c>
      <c r="O3341">
        <v>1615.1</v>
      </c>
      <c r="P3341" t="s">
        <v>14</v>
      </c>
    </row>
    <row r="3342" spans="1:16" x14ac:dyDescent="0.25">
      <c r="A3342" t="s">
        <v>4470</v>
      </c>
      <c r="B3342" t="s">
        <v>19</v>
      </c>
      <c r="C3342">
        <v>0</v>
      </c>
      <c r="D3342" t="s">
        <v>14</v>
      </c>
      <c r="E3342">
        <f>IF(D3342="Yes",1,0)</f>
        <v>0</v>
      </c>
      <c r="F3342" t="s">
        <v>14</v>
      </c>
      <c r="G3342">
        <f>IF(Table1[[#This Row],[Dependents]]="Yes",1,0)</f>
        <v>0</v>
      </c>
      <c r="H3342">
        <v>60</v>
      </c>
      <c r="I3342" t="s">
        <v>13</v>
      </c>
      <c r="J3342" t="s">
        <v>23</v>
      </c>
      <c r="K3342" t="s">
        <v>30</v>
      </c>
      <c r="L3342" t="s">
        <v>13</v>
      </c>
      <c r="M3342" t="s">
        <v>17</v>
      </c>
      <c r="N3342">
        <v>89.55</v>
      </c>
      <c r="O3342">
        <v>5231.2</v>
      </c>
      <c r="P3342" t="s">
        <v>14</v>
      </c>
    </row>
    <row r="3343" spans="1:16" x14ac:dyDescent="0.25">
      <c r="A3343" t="s">
        <v>3365</v>
      </c>
      <c r="B3343" t="s">
        <v>12</v>
      </c>
      <c r="C3343">
        <v>0</v>
      </c>
      <c r="D3343" t="s">
        <v>13</v>
      </c>
      <c r="E3343">
        <f>IF(D3343="Yes",1,0)</f>
        <v>1</v>
      </c>
      <c r="F3343" t="s">
        <v>13</v>
      </c>
      <c r="G3343">
        <f>IF(Table1[[#This Row],[Dependents]]="Yes",1,0)</f>
        <v>1</v>
      </c>
      <c r="H3343">
        <v>65</v>
      </c>
      <c r="I3343" t="s">
        <v>13</v>
      </c>
      <c r="J3343" t="s">
        <v>23</v>
      </c>
      <c r="K3343" t="s">
        <v>30</v>
      </c>
      <c r="L3343" t="s">
        <v>13</v>
      </c>
      <c r="M3343" t="s">
        <v>25</v>
      </c>
      <c r="N3343">
        <v>104.3</v>
      </c>
      <c r="O3343">
        <v>6725.3</v>
      </c>
      <c r="P3343" t="s">
        <v>14</v>
      </c>
    </row>
    <row r="3344" spans="1:16" x14ac:dyDescent="0.25">
      <c r="A3344" t="s">
        <v>3366</v>
      </c>
      <c r="B3344" t="s">
        <v>12</v>
      </c>
      <c r="C3344">
        <v>0</v>
      </c>
      <c r="D3344" t="s">
        <v>14</v>
      </c>
      <c r="E3344">
        <f>IF(D3344="Yes",1,0)</f>
        <v>0</v>
      </c>
      <c r="F3344" t="s">
        <v>14</v>
      </c>
      <c r="G3344">
        <f>IF(Table1[[#This Row],[Dependents]]="Yes",1,0)</f>
        <v>0</v>
      </c>
      <c r="H3344">
        <v>2</v>
      </c>
      <c r="I3344" t="s">
        <v>13</v>
      </c>
      <c r="J3344" t="s">
        <v>14</v>
      </c>
      <c r="K3344" t="s">
        <v>16</v>
      </c>
      <c r="L3344" t="s">
        <v>14</v>
      </c>
      <c r="M3344" t="s">
        <v>27</v>
      </c>
      <c r="N3344">
        <v>19.5</v>
      </c>
      <c r="O3344">
        <v>31.55</v>
      </c>
      <c r="P3344" t="s">
        <v>13</v>
      </c>
    </row>
    <row r="3345" spans="1:16" x14ac:dyDescent="0.25">
      <c r="A3345" t="s">
        <v>3367</v>
      </c>
      <c r="B3345" t="s">
        <v>12</v>
      </c>
      <c r="C3345">
        <v>0</v>
      </c>
      <c r="D3345" t="s">
        <v>13</v>
      </c>
      <c r="E3345">
        <f>IF(D3345="Yes",1,0)</f>
        <v>1</v>
      </c>
      <c r="F3345" t="s">
        <v>13</v>
      </c>
      <c r="G3345">
        <f>IF(Table1[[#This Row],[Dependents]]="Yes",1,0)</f>
        <v>1</v>
      </c>
      <c r="H3345">
        <v>70</v>
      </c>
      <c r="I3345" t="s">
        <v>13</v>
      </c>
      <c r="J3345" t="s">
        <v>15</v>
      </c>
      <c r="K3345" t="s">
        <v>30</v>
      </c>
      <c r="L3345" t="s">
        <v>13</v>
      </c>
      <c r="M3345" t="s">
        <v>21</v>
      </c>
      <c r="N3345">
        <v>89</v>
      </c>
      <c r="O3345">
        <v>6293.2</v>
      </c>
      <c r="P3345" t="s">
        <v>14</v>
      </c>
    </row>
    <row r="3346" spans="1:16" x14ac:dyDescent="0.25">
      <c r="A3346" t="s">
        <v>3368</v>
      </c>
      <c r="B3346" t="s">
        <v>12</v>
      </c>
      <c r="C3346">
        <v>1</v>
      </c>
      <c r="D3346" t="s">
        <v>14</v>
      </c>
      <c r="E3346">
        <f>IF(D3346="Yes",1,0)</f>
        <v>0</v>
      </c>
      <c r="F3346" t="s">
        <v>14</v>
      </c>
      <c r="G3346">
        <f>IF(Table1[[#This Row],[Dependents]]="Yes",1,0)</f>
        <v>0</v>
      </c>
      <c r="H3346">
        <v>4</v>
      </c>
      <c r="I3346" t="s">
        <v>13</v>
      </c>
      <c r="J3346" t="s">
        <v>23</v>
      </c>
      <c r="K3346" t="s">
        <v>16</v>
      </c>
      <c r="L3346" t="s">
        <v>13</v>
      </c>
      <c r="M3346" t="s">
        <v>17</v>
      </c>
      <c r="N3346">
        <v>74.900000000000006</v>
      </c>
      <c r="O3346">
        <v>321.75</v>
      </c>
      <c r="P3346" t="s">
        <v>13</v>
      </c>
    </row>
    <row r="3347" spans="1:16" x14ac:dyDescent="0.25">
      <c r="A3347" t="s">
        <v>3369</v>
      </c>
      <c r="B3347" t="s">
        <v>12</v>
      </c>
      <c r="C3347">
        <v>0</v>
      </c>
      <c r="D3347" t="s">
        <v>13</v>
      </c>
      <c r="E3347">
        <f>IF(D3347="Yes",1,0)</f>
        <v>1</v>
      </c>
      <c r="F3347" t="s">
        <v>13</v>
      </c>
      <c r="G3347">
        <f>IF(Table1[[#This Row],[Dependents]]="Yes",1,0)</f>
        <v>1</v>
      </c>
      <c r="H3347">
        <v>67</v>
      </c>
      <c r="I3347" t="s">
        <v>14</v>
      </c>
      <c r="J3347" t="s">
        <v>15</v>
      </c>
      <c r="K3347" t="s">
        <v>30</v>
      </c>
      <c r="L3347" t="s">
        <v>14</v>
      </c>
      <c r="M3347" t="s">
        <v>21</v>
      </c>
      <c r="N3347">
        <v>36.15</v>
      </c>
      <c r="O3347">
        <v>2434.4499999999998</v>
      </c>
      <c r="P3347" t="s">
        <v>14</v>
      </c>
    </row>
    <row r="3348" spans="1:16" x14ac:dyDescent="0.25">
      <c r="A3348" t="s">
        <v>3370</v>
      </c>
      <c r="B3348" t="s">
        <v>12</v>
      </c>
      <c r="C3348">
        <v>0</v>
      </c>
      <c r="D3348" t="s">
        <v>14</v>
      </c>
      <c r="E3348">
        <f>IF(D3348="Yes",1,0)</f>
        <v>0</v>
      </c>
      <c r="F3348" t="s">
        <v>14</v>
      </c>
      <c r="G3348">
        <f>IF(Table1[[#This Row],[Dependents]]="Yes",1,0)</f>
        <v>0</v>
      </c>
      <c r="H3348">
        <v>25</v>
      </c>
      <c r="I3348" t="s">
        <v>13</v>
      </c>
      <c r="J3348" t="s">
        <v>14</v>
      </c>
      <c r="K3348" t="s">
        <v>16</v>
      </c>
      <c r="L3348" t="s">
        <v>13</v>
      </c>
      <c r="M3348" t="s">
        <v>25</v>
      </c>
      <c r="N3348">
        <v>19.2</v>
      </c>
      <c r="O3348">
        <v>532.1</v>
      </c>
      <c r="P3348" t="s">
        <v>14</v>
      </c>
    </row>
    <row r="3349" spans="1:16" x14ac:dyDescent="0.25">
      <c r="A3349" t="s">
        <v>3371</v>
      </c>
      <c r="B3349" t="s">
        <v>12</v>
      </c>
      <c r="C3349">
        <v>0</v>
      </c>
      <c r="D3349" t="s">
        <v>13</v>
      </c>
      <c r="E3349">
        <f>IF(D3349="Yes",1,0)</f>
        <v>1</v>
      </c>
      <c r="F3349" t="s">
        <v>14</v>
      </c>
      <c r="G3349">
        <f>IF(Table1[[#This Row],[Dependents]]="Yes",1,0)</f>
        <v>0</v>
      </c>
      <c r="H3349">
        <v>20</v>
      </c>
      <c r="I3349" t="s">
        <v>13</v>
      </c>
      <c r="J3349" t="s">
        <v>14</v>
      </c>
      <c r="K3349" t="s">
        <v>16</v>
      </c>
      <c r="L3349" t="s">
        <v>14</v>
      </c>
      <c r="M3349" t="s">
        <v>21</v>
      </c>
      <c r="N3349">
        <v>19.25</v>
      </c>
      <c r="O3349">
        <v>375.25</v>
      </c>
      <c r="P3349" t="s">
        <v>14</v>
      </c>
    </row>
    <row r="3350" spans="1:16" x14ac:dyDescent="0.25">
      <c r="A3350" t="s">
        <v>3372</v>
      </c>
      <c r="B3350" t="s">
        <v>12</v>
      </c>
      <c r="C3350">
        <v>0</v>
      </c>
      <c r="D3350" t="s">
        <v>14</v>
      </c>
      <c r="E3350">
        <f>IF(D3350="Yes",1,0)</f>
        <v>0</v>
      </c>
      <c r="F3350" t="s">
        <v>13</v>
      </c>
      <c r="G3350">
        <f>IF(Table1[[#This Row],[Dependents]]="Yes",1,0)</f>
        <v>1</v>
      </c>
      <c r="H3350">
        <v>2</v>
      </c>
      <c r="I3350" t="s">
        <v>13</v>
      </c>
      <c r="J3350" t="s">
        <v>15</v>
      </c>
      <c r="K3350" t="s">
        <v>16</v>
      </c>
      <c r="L3350" t="s">
        <v>13</v>
      </c>
      <c r="M3350" t="s">
        <v>25</v>
      </c>
      <c r="N3350">
        <v>61.2</v>
      </c>
      <c r="O3350">
        <v>125.95</v>
      </c>
      <c r="P3350" t="s">
        <v>14</v>
      </c>
    </row>
    <row r="3351" spans="1:16" x14ac:dyDescent="0.25">
      <c r="A3351" t="s">
        <v>4472</v>
      </c>
      <c r="B3351" t="s">
        <v>19</v>
      </c>
      <c r="C3351">
        <v>0</v>
      </c>
      <c r="D3351" t="s">
        <v>14</v>
      </c>
      <c r="E3351">
        <f>IF(D3351="Yes",1,0)</f>
        <v>0</v>
      </c>
      <c r="F3351" t="s">
        <v>14</v>
      </c>
      <c r="G3351">
        <f>IF(Table1[[#This Row],[Dependents]]="Yes",1,0)</f>
        <v>0</v>
      </c>
      <c r="H3351">
        <v>3</v>
      </c>
      <c r="I3351" t="s">
        <v>13</v>
      </c>
      <c r="J3351" t="s">
        <v>23</v>
      </c>
      <c r="K3351" t="s">
        <v>16</v>
      </c>
      <c r="L3351" t="s">
        <v>14</v>
      </c>
      <c r="M3351" t="s">
        <v>17</v>
      </c>
      <c r="N3351">
        <v>74.5</v>
      </c>
      <c r="O3351">
        <v>217.45</v>
      </c>
      <c r="P3351" t="s">
        <v>14</v>
      </c>
    </row>
    <row r="3352" spans="1:16" x14ac:dyDescent="0.25">
      <c r="A3352" t="s">
        <v>3374</v>
      </c>
      <c r="B3352" t="s">
        <v>12</v>
      </c>
      <c r="C3352">
        <v>0</v>
      </c>
      <c r="D3352" t="s">
        <v>14</v>
      </c>
      <c r="E3352">
        <f>IF(D3352="Yes",1,0)</f>
        <v>0</v>
      </c>
      <c r="F3352" t="s">
        <v>14</v>
      </c>
      <c r="G3352">
        <f>IF(Table1[[#This Row],[Dependents]]="Yes",1,0)</f>
        <v>0</v>
      </c>
      <c r="H3352">
        <v>25</v>
      </c>
      <c r="I3352" t="s">
        <v>13</v>
      </c>
      <c r="J3352" t="s">
        <v>23</v>
      </c>
      <c r="K3352" t="s">
        <v>16</v>
      </c>
      <c r="L3352" t="s">
        <v>13</v>
      </c>
      <c r="M3352" t="s">
        <v>17</v>
      </c>
      <c r="N3352">
        <v>100.25</v>
      </c>
      <c r="O3352">
        <v>2387.75</v>
      </c>
      <c r="P3352" t="s">
        <v>13</v>
      </c>
    </row>
    <row r="3353" spans="1:16" x14ac:dyDescent="0.25">
      <c r="A3353" t="s">
        <v>4475</v>
      </c>
      <c r="B3353" t="s">
        <v>19</v>
      </c>
      <c r="C3353">
        <v>0</v>
      </c>
      <c r="D3353" t="s">
        <v>13</v>
      </c>
      <c r="E3353">
        <f>IF(D3353="Yes",1,0)</f>
        <v>1</v>
      </c>
      <c r="F3353" t="s">
        <v>13</v>
      </c>
      <c r="G3353">
        <f>IF(Table1[[#This Row],[Dependents]]="Yes",1,0)</f>
        <v>1</v>
      </c>
      <c r="H3353">
        <v>50</v>
      </c>
      <c r="I3353" t="s">
        <v>14</v>
      </c>
      <c r="J3353" t="s">
        <v>15</v>
      </c>
      <c r="K3353" t="s">
        <v>16</v>
      </c>
      <c r="L3353" t="s">
        <v>13</v>
      </c>
      <c r="M3353" t="s">
        <v>25</v>
      </c>
      <c r="N3353">
        <v>39.450000000000003</v>
      </c>
      <c r="O3353">
        <v>2021.35</v>
      </c>
      <c r="P3353" t="s">
        <v>14</v>
      </c>
    </row>
    <row r="3354" spans="1:16" x14ac:dyDescent="0.25">
      <c r="A3354" t="s">
        <v>4478</v>
      </c>
      <c r="B3354" t="s">
        <v>19</v>
      </c>
      <c r="C3354">
        <v>1</v>
      </c>
      <c r="D3354" t="s">
        <v>13</v>
      </c>
      <c r="E3354">
        <f>IF(D3354="Yes",1,0)</f>
        <v>1</v>
      </c>
      <c r="F3354" t="s">
        <v>14</v>
      </c>
      <c r="G3354">
        <f>IF(Table1[[#This Row],[Dependents]]="Yes",1,0)</f>
        <v>0</v>
      </c>
      <c r="H3354">
        <v>69</v>
      </c>
      <c r="I3354" t="s">
        <v>13</v>
      </c>
      <c r="J3354" t="s">
        <v>23</v>
      </c>
      <c r="K3354" t="s">
        <v>20</v>
      </c>
      <c r="L3354" t="s">
        <v>13</v>
      </c>
      <c r="M3354" t="s">
        <v>27</v>
      </c>
      <c r="N3354">
        <v>110.55</v>
      </c>
      <c r="O3354">
        <v>7610.1</v>
      </c>
      <c r="P3354" t="s">
        <v>14</v>
      </c>
    </row>
    <row r="3355" spans="1:16" x14ac:dyDescent="0.25">
      <c r="A3355" t="s">
        <v>4481</v>
      </c>
      <c r="B3355" t="s">
        <v>19</v>
      </c>
      <c r="C3355">
        <v>0</v>
      </c>
      <c r="D3355" t="s">
        <v>13</v>
      </c>
      <c r="E3355">
        <f>IF(D3355="Yes",1,0)</f>
        <v>1</v>
      </c>
      <c r="F3355" t="s">
        <v>13</v>
      </c>
      <c r="G3355">
        <f>IF(Table1[[#This Row],[Dependents]]="Yes",1,0)</f>
        <v>1</v>
      </c>
      <c r="H3355">
        <v>60</v>
      </c>
      <c r="I3355" t="s">
        <v>13</v>
      </c>
      <c r="J3355" t="s">
        <v>15</v>
      </c>
      <c r="K3355" t="s">
        <v>30</v>
      </c>
      <c r="L3355" t="s">
        <v>14</v>
      </c>
      <c r="M3355" t="s">
        <v>21</v>
      </c>
      <c r="N3355">
        <v>76.95</v>
      </c>
      <c r="O3355">
        <v>4543.95</v>
      </c>
      <c r="P3355" t="s">
        <v>14</v>
      </c>
    </row>
    <row r="3356" spans="1:16" x14ac:dyDescent="0.25">
      <c r="A3356" t="s">
        <v>3378</v>
      </c>
      <c r="B3356" t="s">
        <v>12</v>
      </c>
      <c r="C3356">
        <v>0</v>
      </c>
      <c r="D3356" t="s">
        <v>14</v>
      </c>
      <c r="E3356">
        <f>IF(D3356="Yes",1,0)</f>
        <v>0</v>
      </c>
      <c r="F3356" t="s">
        <v>13</v>
      </c>
      <c r="G3356">
        <f>IF(Table1[[#This Row],[Dependents]]="Yes",1,0)</f>
        <v>1</v>
      </c>
      <c r="H3356">
        <v>2</v>
      </c>
      <c r="I3356" t="s">
        <v>13</v>
      </c>
      <c r="J3356" t="s">
        <v>23</v>
      </c>
      <c r="K3356" t="s">
        <v>16</v>
      </c>
      <c r="L3356" t="s">
        <v>13</v>
      </c>
      <c r="M3356" t="s">
        <v>21</v>
      </c>
      <c r="N3356">
        <v>94.2</v>
      </c>
      <c r="O3356">
        <v>193.8</v>
      </c>
      <c r="P3356" t="s">
        <v>13</v>
      </c>
    </row>
    <row r="3357" spans="1:16" x14ac:dyDescent="0.25">
      <c r="A3357" t="s">
        <v>4482</v>
      </c>
      <c r="B3357" t="s">
        <v>19</v>
      </c>
      <c r="C3357">
        <v>0</v>
      </c>
      <c r="D3357" t="s">
        <v>13</v>
      </c>
      <c r="E3357">
        <f>IF(D3357="Yes",1,0)</f>
        <v>1</v>
      </c>
      <c r="F3357" t="s">
        <v>13</v>
      </c>
      <c r="G3357">
        <f>IF(Table1[[#This Row],[Dependents]]="Yes",1,0)</f>
        <v>1</v>
      </c>
      <c r="H3357">
        <v>62</v>
      </c>
      <c r="I3357" t="s">
        <v>13</v>
      </c>
      <c r="J3357" t="s">
        <v>14</v>
      </c>
      <c r="K3357" t="s">
        <v>30</v>
      </c>
      <c r="L3357" t="s">
        <v>14</v>
      </c>
      <c r="M3357" t="s">
        <v>21</v>
      </c>
      <c r="N3357">
        <v>20.45</v>
      </c>
      <c r="O3357">
        <v>1297.3499999999999</v>
      </c>
      <c r="P3357" t="s">
        <v>14</v>
      </c>
    </row>
    <row r="3358" spans="1:16" x14ac:dyDescent="0.25">
      <c r="A3358" t="s">
        <v>4484</v>
      </c>
      <c r="B3358" t="s">
        <v>19</v>
      </c>
      <c r="C3358">
        <v>0</v>
      </c>
      <c r="D3358" t="s">
        <v>14</v>
      </c>
      <c r="E3358">
        <f>IF(D3358="Yes",1,0)</f>
        <v>0</v>
      </c>
      <c r="F3358" t="s">
        <v>14</v>
      </c>
      <c r="G3358">
        <f>IF(Table1[[#This Row],[Dependents]]="Yes",1,0)</f>
        <v>0</v>
      </c>
      <c r="H3358">
        <v>44</v>
      </c>
      <c r="I3358" t="s">
        <v>13</v>
      </c>
      <c r="J3358" t="s">
        <v>23</v>
      </c>
      <c r="K3358" t="s">
        <v>30</v>
      </c>
      <c r="L3358" t="s">
        <v>14</v>
      </c>
      <c r="M3358" t="s">
        <v>21</v>
      </c>
      <c r="N3358">
        <v>100.1</v>
      </c>
      <c r="O3358">
        <v>4378.3500000000004</v>
      </c>
      <c r="P3358" t="s">
        <v>14</v>
      </c>
    </row>
    <row r="3359" spans="1:16" x14ac:dyDescent="0.25">
      <c r="A3359" t="s">
        <v>4487</v>
      </c>
      <c r="B3359" t="s">
        <v>19</v>
      </c>
      <c r="C3359">
        <v>1</v>
      </c>
      <c r="D3359" t="s">
        <v>13</v>
      </c>
      <c r="E3359">
        <f>IF(D3359="Yes",1,0)</f>
        <v>1</v>
      </c>
      <c r="F3359" t="s">
        <v>14</v>
      </c>
      <c r="G3359">
        <f>IF(Table1[[#This Row],[Dependents]]="Yes",1,0)</f>
        <v>0</v>
      </c>
      <c r="H3359">
        <v>27</v>
      </c>
      <c r="I3359" t="s">
        <v>13</v>
      </c>
      <c r="J3359" t="s">
        <v>23</v>
      </c>
      <c r="K3359" t="s">
        <v>20</v>
      </c>
      <c r="L3359" t="s">
        <v>13</v>
      </c>
      <c r="M3359" t="s">
        <v>17</v>
      </c>
      <c r="N3359">
        <v>85.9</v>
      </c>
      <c r="O3359">
        <v>2220.1</v>
      </c>
      <c r="P3359" t="s">
        <v>14</v>
      </c>
    </row>
    <row r="3360" spans="1:16" x14ac:dyDescent="0.25">
      <c r="A3360" t="s">
        <v>4488</v>
      </c>
      <c r="B3360" t="s">
        <v>19</v>
      </c>
      <c r="C3360">
        <v>0</v>
      </c>
      <c r="D3360" t="s">
        <v>14</v>
      </c>
      <c r="E3360">
        <f>IF(D3360="Yes",1,0)</f>
        <v>0</v>
      </c>
      <c r="F3360" t="s">
        <v>13</v>
      </c>
      <c r="G3360">
        <f>IF(Table1[[#This Row],[Dependents]]="Yes",1,0)</f>
        <v>1</v>
      </c>
      <c r="H3360">
        <v>54</v>
      </c>
      <c r="I3360" t="s">
        <v>13</v>
      </c>
      <c r="J3360" t="s">
        <v>15</v>
      </c>
      <c r="K3360" t="s">
        <v>20</v>
      </c>
      <c r="L3360" t="s">
        <v>13</v>
      </c>
      <c r="M3360" t="s">
        <v>17</v>
      </c>
      <c r="N3360">
        <v>61</v>
      </c>
      <c r="O3360">
        <v>3283.05</v>
      </c>
      <c r="P3360" t="s">
        <v>14</v>
      </c>
    </row>
    <row r="3361" spans="1:16" x14ac:dyDescent="0.25">
      <c r="A3361" t="s">
        <v>3383</v>
      </c>
      <c r="B3361" t="s">
        <v>12</v>
      </c>
      <c r="C3361">
        <v>0</v>
      </c>
      <c r="D3361" t="s">
        <v>13</v>
      </c>
      <c r="E3361">
        <f>IF(D3361="Yes",1,0)</f>
        <v>1</v>
      </c>
      <c r="F3361" t="s">
        <v>14</v>
      </c>
      <c r="G3361">
        <f>IF(Table1[[#This Row],[Dependents]]="Yes",1,0)</f>
        <v>0</v>
      </c>
      <c r="H3361">
        <v>46</v>
      </c>
      <c r="I3361" t="s">
        <v>13</v>
      </c>
      <c r="J3361" t="s">
        <v>23</v>
      </c>
      <c r="K3361" t="s">
        <v>30</v>
      </c>
      <c r="L3361" t="s">
        <v>13</v>
      </c>
      <c r="M3361" t="s">
        <v>25</v>
      </c>
      <c r="N3361">
        <v>108.9</v>
      </c>
      <c r="O3361">
        <v>4854.3</v>
      </c>
      <c r="P3361" t="s">
        <v>14</v>
      </c>
    </row>
    <row r="3362" spans="1:16" x14ac:dyDescent="0.25">
      <c r="A3362" t="s">
        <v>3384</v>
      </c>
      <c r="B3362" t="s">
        <v>12</v>
      </c>
      <c r="C3362">
        <v>1</v>
      </c>
      <c r="D3362" t="s">
        <v>14</v>
      </c>
      <c r="E3362">
        <f>IF(D3362="Yes",1,0)</f>
        <v>0</v>
      </c>
      <c r="F3362" t="s">
        <v>14</v>
      </c>
      <c r="G3362">
        <f>IF(Table1[[#This Row],[Dependents]]="Yes",1,0)</f>
        <v>0</v>
      </c>
      <c r="H3362">
        <v>72</v>
      </c>
      <c r="I3362" t="s">
        <v>13</v>
      </c>
      <c r="J3362" t="s">
        <v>23</v>
      </c>
      <c r="K3362" t="s">
        <v>30</v>
      </c>
      <c r="L3362" t="s">
        <v>13</v>
      </c>
      <c r="M3362" t="s">
        <v>21</v>
      </c>
      <c r="N3362">
        <v>107.4</v>
      </c>
      <c r="O3362">
        <v>7748.75</v>
      </c>
      <c r="P3362" t="s">
        <v>14</v>
      </c>
    </row>
    <row r="3363" spans="1:16" x14ac:dyDescent="0.25">
      <c r="A3363" t="s">
        <v>4490</v>
      </c>
      <c r="B3363" t="s">
        <v>19</v>
      </c>
      <c r="C3363">
        <v>0</v>
      </c>
      <c r="D3363" t="s">
        <v>14</v>
      </c>
      <c r="E3363">
        <f>IF(D3363="Yes",1,0)</f>
        <v>0</v>
      </c>
      <c r="F3363" t="s">
        <v>14</v>
      </c>
      <c r="G3363">
        <f>IF(Table1[[#This Row],[Dependents]]="Yes",1,0)</f>
        <v>0</v>
      </c>
      <c r="H3363">
        <v>57</v>
      </c>
      <c r="I3363" t="s">
        <v>13</v>
      </c>
      <c r="J3363" t="s">
        <v>23</v>
      </c>
      <c r="K3363" t="s">
        <v>20</v>
      </c>
      <c r="L3363" t="s">
        <v>13</v>
      </c>
      <c r="M3363" t="s">
        <v>17</v>
      </c>
      <c r="N3363">
        <v>86.9</v>
      </c>
      <c r="O3363">
        <v>4939.25</v>
      </c>
      <c r="P3363" t="s">
        <v>14</v>
      </c>
    </row>
    <row r="3364" spans="1:16" x14ac:dyDescent="0.25">
      <c r="A3364" t="s">
        <v>3386</v>
      </c>
      <c r="B3364" t="s">
        <v>12</v>
      </c>
      <c r="C3364">
        <v>1</v>
      </c>
      <c r="D3364" t="s">
        <v>13</v>
      </c>
      <c r="E3364">
        <f>IF(D3364="Yes",1,0)</f>
        <v>1</v>
      </c>
      <c r="F3364" t="s">
        <v>14</v>
      </c>
      <c r="G3364">
        <f>IF(Table1[[#This Row],[Dependents]]="Yes",1,0)</f>
        <v>0</v>
      </c>
      <c r="H3364">
        <v>70</v>
      </c>
      <c r="I3364" t="s">
        <v>13</v>
      </c>
      <c r="J3364" t="s">
        <v>23</v>
      </c>
      <c r="K3364" t="s">
        <v>16</v>
      </c>
      <c r="L3364" t="s">
        <v>13</v>
      </c>
      <c r="M3364" t="s">
        <v>17</v>
      </c>
      <c r="N3364">
        <v>90.85</v>
      </c>
      <c r="O3364">
        <v>6470.1</v>
      </c>
      <c r="P3364" t="s">
        <v>14</v>
      </c>
    </row>
    <row r="3365" spans="1:16" x14ac:dyDescent="0.25">
      <c r="A3365" t="s">
        <v>4492</v>
      </c>
      <c r="B3365" t="s">
        <v>19</v>
      </c>
      <c r="C3365">
        <v>0</v>
      </c>
      <c r="D3365" t="s">
        <v>14</v>
      </c>
      <c r="E3365">
        <f>IF(D3365="Yes",1,0)</f>
        <v>0</v>
      </c>
      <c r="F3365" t="s">
        <v>14</v>
      </c>
      <c r="G3365">
        <f>IF(Table1[[#This Row],[Dependents]]="Yes",1,0)</f>
        <v>0</v>
      </c>
      <c r="H3365">
        <v>6</v>
      </c>
      <c r="I3365" t="s">
        <v>13</v>
      </c>
      <c r="J3365" t="s">
        <v>14</v>
      </c>
      <c r="K3365" t="s">
        <v>20</v>
      </c>
      <c r="L3365" t="s">
        <v>14</v>
      </c>
      <c r="M3365" t="s">
        <v>27</v>
      </c>
      <c r="N3365">
        <v>20.6</v>
      </c>
      <c r="O3365">
        <v>116.6</v>
      </c>
      <c r="P3365" t="s">
        <v>14</v>
      </c>
    </row>
    <row r="3366" spans="1:16" x14ac:dyDescent="0.25">
      <c r="A3366" t="s">
        <v>3388</v>
      </c>
      <c r="B3366" t="s">
        <v>12</v>
      </c>
      <c r="C3366">
        <v>0</v>
      </c>
      <c r="D3366" t="s">
        <v>13</v>
      </c>
      <c r="E3366">
        <f>IF(D3366="Yes",1,0)</f>
        <v>1</v>
      </c>
      <c r="F3366" t="s">
        <v>13</v>
      </c>
      <c r="G3366">
        <f>IF(Table1[[#This Row],[Dependents]]="Yes",1,0)</f>
        <v>1</v>
      </c>
      <c r="H3366">
        <v>16</v>
      </c>
      <c r="I3366" t="s">
        <v>13</v>
      </c>
      <c r="J3366" t="s">
        <v>23</v>
      </c>
      <c r="K3366" t="s">
        <v>16</v>
      </c>
      <c r="L3366" t="s">
        <v>14</v>
      </c>
      <c r="M3366" t="s">
        <v>21</v>
      </c>
      <c r="N3366">
        <v>100.7</v>
      </c>
      <c r="O3366">
        <v>1522.7</v>
      </c>
      <c r="P3366" t="s">
        <v>14</v>
      </c>
    </row>
    <row r="3367" spans="1:16" x14ac:dyDescent="0.25">
      <c r="A3367" t="s">
        <v>4493</v>
      </c>
      <c r="B3367" t="s">
        <v>19</v>
      </c>
      <c r="C3367">
        <v>0</v>
      </c>
      <c r="D3367" t="s">
        <v>13</v>
      </c>
      <c r="E3367">
        <f>IF(D3367="Yes",1,0)</f>
        <v>1</v>
      </c>
      <c r="F3367" t="s">
        <v>13</v>
      </c>
      <c r="G3367">
        <f>IF(Table1[[#This Row],[Dependents]]="Yes",1,0)</f>
        <v>1</v>
      </c>
      <c r="H3367">
        <v>4</v>
      </c>
      <c r="I3367" t="s">
        <v>13</v>
      </c>
      <c r="J3367" t="s">
        <v>14</v>
      </c>
      <c r="K3367" t="s">
        <v>30</v>
      </c>
      <c r="L3367" t="s">
        <v>14</v>
      </c>
      <c r="M3367" t="s">
        <v>25</v>
      </c>
      <c r="N3367">
        <v>19.55</v>
      </c>
      <c r="O3367">
        <v>68.8</v>
      </c>
      <c r="P3367" t="s">
        <v>14</v>
      </c>
    </row>
    <row r="3368" spans="1:16" x14ac:dyDescent="0.25">
      <c r="A3368" t="s">
        <v>4496</v>
      </c>
      <c r="B3368" t="s">
        <v>19</v>
      </c>
      <c r="C3368">
        <v>0</v>
      </c>
      <c r="D3368" t="s">
        <v>14</v>
      </c>
      <c r="E3368">
        <f>IF(D3368="Yes",1,0)</f>
        <v>0</v>
      </c>
      <c r="F3368" t="s">
        <v>14</v>
      </c>
      <c r="G3368">
        <f>IF(Table1[[#This Row],[Dependents]]="Yes",1,0)</f>
        <v>0</v>
      </c>
      <c r="H3368">
        <v>26</v>
      </c>
      <c r="I3368" t="s">
        <v>14</v>
      </c>
      <c r="J3368" t="s">
        <v>15</v>
      </c>
      <c r="K3368" t="s">
        <v>20</v>
      </c>
      <c r="L3368" t="s">
        <v>14</v>
      </c>
      <c r="M3368" t="s">
        <v>25</v>
      </c>
      <c r="N3368">
        <v>54.55</v>
      </c>
      <c r="O3368">
        <v>1362.85</v>
      </c>
      <c r="P3368" t="s">
        <v>14</v>
      </c>
    </row>
    <row r="3369" spans="1:16" x14ac:dyDescent="0.25">
      <c r="A3369" t="s">
        <v>3391</v>
      </c>
      <c r="B3369" t="s">
        <v>12</v>
      </c>
      <c r="C3369">
        <v>0</v>
      </c>
      <c r="D3369" t="s">
        <v>14</v>
      </c>
      <c r="E3369">
        <f>IF(D3369="Yes",1,0)</f>
        <v>0</v>
      </c>
      <c r="F3369" t="s">
        <v>14</v>
      </c>
      <c r="G3369">
        <f>IF(Table1[[#This Row],[Dependents]]="Yes",1,0)</f>
        <v>0</v>
      </c>
      <c r="H3369">
        <v>35</v>
      </c>
      <c r="I3369" t="s">
        <v>13</v>
      </c>
      <c r="J3369" t="s">
        <v>14</v>
      </c>
      <c r="K3369" t="s">
        <v>20</v>
      </c>
      <c r="L3369" t="s">
        <v>14</v>
      </c>
      <c r="M3369" t="s">
        <v>27</v>
      </c>
      <c r="N3369">
        <v>20.75</v>
      </c>
      <c r="O3369">
        <v>700.45</v>
      </c>
      <c r="P3369" t="s">
        <v>14</v>
      </c>
    </row>
    <row r="3370" spans="1:16" x14ac:dyDescent="0.25">
      <c r="A3370" t="s">
        <v>3392</v>
      </c>
      <c r="B3370" t="s">
        <v>12</v>
      </c>
      <c r="C3370">
        <v>0</v>
      </c>
      <c r="D3370" t="s">
        <v>14</v>
      </c>
      <c r="E3370">
        <f>IF(D3370="Yes",1,0)</f>
        <v>0</v>
      </c>
      <c r="F3370" t="s">
        <v>14</v>
      </c>
      <c r="G3370">
        <f>IF(Table1[[#This Row],[Dependents]]="Yes",1,0)</f>
        <v>0</v>
      </c>
      <c r="H3370">
        <v>59</v>
      </c>
      <c r="I3370" t="s">
        <v>13</v>
      </c>
      <c r="J3370" t="s">
        <v>23</v>
      </c>
      <c r="K3370" t="s">
        <v>30</v>
      </c>
      <c r="L3370" t="s">
        <v>14</v>
      </c>
      <c r="M3370" t="s">
        <v>17</v>
      </c>
      <c r="N3370">
        <v>95.8</v>
      </c>
      <c r="O3370">
        <v>5655.45</v>
      </c>
      <c r="P3370" t="s">
        <v>14</v>
      </c>
    </row>
    <row r="3371" spans="1:16" x14ac:dyDescent="0.25">
      <c r="A3371" t="s">
        <v>4498</v>
      </c>
      <c r="B3371" t="s">
        <v>19</v>
      </c>
      <c r="C3371">
        <v>0</v>
      </c>
      <c r="D3371" t="s">
        <v>14</v>
      </c>
      <c r="E3371">
        <f>IF(D3371="Yes",1,0)</f>
        <v>0</v>
      </c>
      <c r="F3371" t="s">
        <v>14</v>
      </c>
      <c r="G3371">
        <f>IF(Table1[[#This Row],[Dependents]]="Yes",1,0)</f>
        <v>0</v>
      </c>
      <c r="H3371">
        <v>2</v>
      </c>
      <c r="I3371" t="s">
        <v>13</v>
      </c>
      <c r="J3371" t="s">
        <v>23</v>
      </c>
      <c r="K3371" t="s">
        <v>16</v>
      </c>
      <c r="L3371" t="s">
        <v>13</v>
      </c>
      <c r="M3371" t="s">
        <v>17</v>
      </c>
      <c r="N3371">
        <v>79.45</v>
      </c>
      <c r="O3371">
        <v>145.15</v>
      </c>
      <c r="P3371" t="s">
        <v>14</v>
      </c>
    </row>
    <row r="3372" spans="1:16" x14ac:dyDescent="0.25">
      <c r="A3372" t="s">
        <v>3394</v>
      </c>
      <c r="B3372" t="s">
        <v>12</v>
      </c>
      <c r="C3372">
        <v>1</v>
      </c>
      <c r="D3372" t="s">
        <v>13</v>
      </c>
      <c r="E3372">
        <f>IF(D3372="Yes",1,0)</f>
        <v>1</v>
      </c>
      <c r="F3372" t="s">
        <v>14</v>
      </c>
      <c r="G3372">
        <f>IF(Table1[[#This Row],[Dependents]]="Yes",1,0)</f>
        <v>0</v>
      </c>
      <c r="H3372">
        <v>66</v>
      </c>
      <c r="I3372" t="s">
        <v>13</v>
      </c>
      <c r="J3372" t="s">
        <v>15</v>
      </c>
      <c r="K3372" t="s">
        <v>30</v>
      </c>
      <c r="L3372" t="s">
        <v>13</v>
      </c>
      <c r="M3372" t="s">
        <v>21</v>
      </c>
      <c r="N3372">
        <v>80.55</v>
      </c>
      <c r="O3372">
        <v>5265.1</v>
      </c>
      <c r="P3372" t="s">
        <v>13</v>
      </c>
    </row>
    <row r="3373" spans="1:16" x14ac:dyDescent="0.25">
      <c r="A3373" t="s">
        <v>3395</v>
      </c>
      <c r="B3373" t="s">
        <v>12</v>
      </c>
      <c r="C3373">
        <v>0</v>
      </c>
      <c r="D3373" t="s">
        <v>13</v>
      </c>
      <c r="E3373">
        <f>IF(D3373="Yes",1,0)</f>
        <v>1</v>
      </c>
      <c r="F3373" t="s">
        <v>14</v>
      </c>
      <c r="G3373">
        <f>IF(Table1[[#This Row],[Dependents]]="Yes",1,0)</f>
        <v>0</v>
      </c>
      <c r="H3373">
        <v>49</v>
      </c>
      <c r="I3373" t="s">
        <v>13</v>
      </c>
      <c r="J3373" t="s">
        <v>23</v>
      </c>
      <c r="K3373" t="s">
        <v>30</v>
      </c>
      <c r="L3373" t="s">
        <v>14</v>
      </c>
      <c r="M3373" t="s">
        <v>25</v>
      </c>
      <c r="N3373">
        <v>106.65</v>
      </c>
      <c r="O3373">
        <v>5174.3500000000004</v>
      </c>
      <c r="P3373" t="s">
        <v>14</v>
      </c>
    </row>
    <row r="3374" spans="1:16" x14ac:dyDescent="0.25">
      <c r="A3374" t="s">
        <v>4501</v>
      </c>
      <c r="B3374" t="s">
        <v>19</v>
      </c>
      <c r="C3374">
        <v>0</v>
      </c>
      <c r="D3374" t="s">
        <v>13</v>
      </c>
      <c r="E3374">
        <f>IF(D3374="Yes",1,0)</f>
        <v>1</v>
      </c>
      <c r="F3374" t="s">
        <v>13</v>
      </c>
      <c r="G3374">
        <f>IF(Table1[[#This Row],[Dependents]]="Yes",1,0)</f>
        <v>1</v>
      </c>
      <c r="H3374">
        <v>39</v>
      </c>
      <c r="I3374" t="s">
        <v>13</v>
      </c>
      <c r="J3374" t="s">
        <v>23</v>
      </c>
      <c r="K3374" t="s">
        <v>20</v>
      </c>
      <c r="L3374" t="s">
        <v>14</v>
      </c>
      <c r="M3374" t="s">
        <v>17</v>
      </c>
      <c r="N3374">
        <v>100</v>
      </c>
      <c r="O3374">
        <v>3835.55</v>
      </c>
      <c r="P3374" t="s">
        <v>14</v>
      </c>
    </row>
    <row r="3375" spans="1:16" x14ac:dyDescent="0.25">
      <c r="A3375" t="s">
        <v>4502</v>
      </c>
      <c r="B3375" t="s">
        <v>19</v>
      </c>
      <c r="C3375">
        <v>0</v>
      </c>
      <c r="D3375" t="s">
        <v>14</v>
      </c>
      <c r="E3375">
        <f>IF(D3375="Yes",1,0)</f>
        <v>0</v>
      </c>
      <c r="F3375" t="s">
        <v>13</v>
      </c>
      <c r="G3375">
        <f>IF(Table1[[#This Row],[Dependents]]="Yes",1,0)</f>
        <v>1</v>
      </c>
      <c r="H3375">
        <v>21</v>
      </c>
      <c r="I3375" t="s">
        <v>13</v>
      </c>
      <c r="J3375" t="s">
        <v>14</v>
      </c>
      <c r="K3375" t="s">
        <v>30</v>
      </c>
      <c r="L3375" t="s">
        <v>14</v>
      </c>
      <c r="M3375" t="s">
        <v>27</v>
      </c>
      <c r="N3375">
        <v>19.600000000000001</v>
      </c>
      <c r="O3375">
        <v>397</v>
      </c>
      <c r="P3375" t="s">
        <v>14</v>
      </c>
    </row>
    <row r="3376" spans="1:16" x14ac:dyDescent="0.25">
      <c r="A3376" t="s">
        <v>4507</v>
      </c>
      <c r="B3376" t="s">
        <v>19</v>
      </c>
      <c r="C3376">
        <v>0</v>
      </c>
      <c r="D3376" t="s">
        <v>13</v>
      </c>
      <c r="E3376">
        <f>IF(D3376="Yes",1,0)</f>
        <v>1</v>
      </c>
      <c r="F3376" t="s">
        <v>13</v>
      </c>
      <c r="G3376">
        <f>IF(Table1[[#This Row],[Dependents]]="Yes",1,0)</f>
        <v>1</v>
      </c>
      <c r="H3376">
        <v>46</v>
      </c>
      <c r="I3376" t="s">
        <v>13</v>
      </c>
      <c r="J3376" t="s">
        <v>23</v>
      </c>
      <c r="K3376" t="s">
        <v>16</v>
      </c>
      <c r="L3376" t="s">
        <v>13</v>
      </c>
      <c r="M3376" t="s">
        <v>21</v>
      </c>
      <c r="N3376">
        <v>80</v>
      </c>
      <c r="O3376">
        <v>3769.7</v>
      </c>
      <c r="P3376" t="s">
        <v>14</v>
      </c>
    </row>
    <row r="3377" spans="1:16" x14ac:dyDescent="0.25">
      <c r="A3377" t="s">
        <v>4514</v>
      </c>
      <c r="B3377" t="s">
        <v>19</v>
      </c>
      <c r="C3377">
        <v>0</v>
      </c>
      <c r="D3377" t="s">
        <v>14</v>
      </c>
      <c r="E3377">
        <f>IF(D3377="Yes",1,0)</f>
        <v>0</v>
      </c>
      <c r="F3377" t="s">
        <v>14</v>
      </c>
      <c r="G3377">
        <f>IF(Table1[[#This Row],[Dependents]]="Yes",1,0)</f>
        <v>0</v>
      </c>
      <c r="H3377">
        <v>71</v>
      </c>
      <c r="I3377" t="s">
        <v>13</v>
      </c>
      <c r="J3377" t="s">
        <v>23</v>
      </c>
      <c r="K3377" t="s">
        <v>20</v>
      </c>
      <c r="L3377" t="s">
        <v>13</v>
      </c>
      <c r="M3377" t="s">
        <v>21</v>
      </c>
      <c r="N3377">
        <v>116.3</v>
      </c>
      <c r="O3377">
        <v>8309.5499999999993</v>
      </c>
      <c r="P3377" t="s">
        <v>14</v>
      </c>
    </row>
    <row r="3378" spans="1:16" x14ac:dyDescent="0.25">
      <c r="A3378" t="s">
        <v>4522</v>
      </c>
      <c r="B3378" t="s">
        <v>19</v>
      </c>
      <c r="C3378">
        <v>0</v>
      </c>
      <c r="D3378" t="s">
        <v>13</v>
      </c>
      <c r="E3378">
        <f>IF(D3378="Yes",1,0)</f>
        <v>1</v>
      </c>
      <c r="F3378" t="s">
        <v>13</v>
      </c>
      <c r="G3378">
        <f>IF(Table1[[#This Row],[Dependents]]="Yes",1,0)</f>
        <v>1</v>
      </c>
      <c r="H3378">
        <v>63</v>
      </c>
      <c r="I3378" t="s">
        <v>13</v>
      </c>
      <c r="J3378" t="s">
        <v>14</v>
      </c>
      <c r="K3378" t="s">
        <v>30</v>
      </c>
      <c r="L3378" t="s">
        <v>14</v>
      </c>
      <c r="M3378" t="s">
        <v>27</v>
      </c>
      <c r="N3378">
        <v>25.25</v>
      </c>
      <c r="O3378">
        <v>1573.05</v>
      </c>
      <c r="P3378" t="s">
        <v>14</v>
      </c>
    </row>
    <row r="3379" spans="1:16" x14ac:dyDescent="0.25">
      <c r="A3379" t="s">
        <v>3401</v>
      </c>
      <c r="B3379" t="s">
        <v>12</v>
      </c>
      <c r="C3379">
        <v>0</v>
      </c>
      <c r="D3379" t="s">
        <v>14</v>
      </c>
      <c r="E3379">
        <f>IF(D3379="Yes",1,0)</f>
        <v>0</v>
      </c>
      <c r="F3379" t="s">
        <v>14</v>
      </c>
      <c r="G3379">
        <f>IF(Table1[[#This Row],[Dependents]]="Yes",1,0)</f>
        <v>0</v>
      </c>
      <c r="H3379">
        <v>1</v>
      </c>
      <c r="I3379" t="s">
        <v>13</v>
      </c>
      <c r="J3379" t="s">
        <v>15</v>
      </c>
      <c r="K3379" t="s">
        <v>16</v>
      </c>
      <c r="L3379" t="s">
        <v>13</v>
      </c>
      <c r="M3379" t="s">
        <v>27</v>
      </c>
      <c r="N3379">
        <v>44.45</v>
      </c>
      <c r="O3379">
        <v>44.45</v>
      </c>
      <c r="P3379" t="s">
        <v>13</v>
      </c>
    </row>
    <row r="3380" spans="1:16" x14ac:dyDescent="0.25">
      <c r="A3380" t="s">
        <v>3402</v>
      </c>
      <c r="B3380" t="s">
        <v>12</v>
      </c>
      <c r="C3380">
        <v>0</v>
      </c>
      <c r="D3380" t="s">
        <v>13</v>
      </c>
      <c r="E3380">
        <f>IF(D3380="Yes",1,0)</f>
        <v>1</v>
      </c>
      <c r="F3380" t="s">
        <v>13</v>
      </c>
      <c r="G3380">
        <f>IF(Table1[[#This Row],[Dependents]]="Yes",1,0)</f>
        <v>1</v>
      </c>
      <c r="H3380">
        <v>56</v>
      </c>
      <c r="I3380" t="s">
        <v>13</v>
      </c>
      <c r="J3380" t="s">
        <v>15</v>
      </c>
      <c r="K3380" t="s">
        <v>30</v>
      </c>
      <c r="L3380" t="s">
        <v>13</v>
      </c>
      <c r="M3380" t="s">
        <v>25</v>
      </c>
      <c r="N3380">
        <v>61.3</v>
      </c>
      <c r="O3380">
        <v>3346.8</v>
      </c>
      <c r="P3380" t="s">
        <v>14</v>
      </c>
    </row>
    <row r="3381" spans="1:16" x14ac:dyDescent="0.25">
      <c r="A3381" t="s">
        <v>3403</v>
      </c>
      <c r="B3381" t="s">
        <v>12</v>
      </c>
      <c r="C3381">
        <v>1</v>
      </c>
      <c r="D3381" t="s">
        <v>14</v>
      </c>
      <c r="E3381">
        <f>IF(D3381="Yes",1,0)</f>
        <v>0</v>
      </c>
      <c r="F3381" t="s">
        <v>14</v>
      </c>
      <c r="G3381">
        <f>IF(Table1[[#This Row],[Dependents]]="Yes",1,0)</f>
        <v>0</v>
      </c>
      <c r="H3381">
        <v>56</v>
      </c>
      <c r="I3381" t="s">
        <v>13</v>
      </c>
      <c r="J3381" t="s">
        <v>23</v>
      </c>
      <c r="K3381" t="s">
        <v>16</v>
      </c>
      <c r="L3381" t="s">
        <v>13</v>
      </c>
      <c r="M3381" t="s">
        <v>17</v>
      </c>
      <c r="N3381">
        <v>96.85</v>
      </c>
      <c r="O3381">
        <v>5219.6499999999996</v>
      </c>
      <c r="P3381" t="s">
        <v>14</v>
      </c>
    </row>
    <row r="3382" spans="1:16" x14ac:dyDescent="0.25">
      <c r="A3382" t="s">
        <v>3404</v>
      </c>
      <c r="B3382" t="s">
        <v>12</v>
      </c>
      <c r="C3382">
        <v>0</v>
      </c>
      <c r="D3382" t="s">
        <v>13</v>
      </c>
      <c r="E3382">
        <f>IF(D3382="Yes",1,0)</f>
        <v>1</v>
      </c>
      <c r="F3382" t="s">
        <v>13</v>
      </c>
      <c r="G3382">
        <f>IF(Table1[[#This Row],[Dependents]]="Yes",1,0)</f>
        <v>1</v>
      </c>
      <c r="H3382">
        <v>6</v>
      </c>
      <c r="I3382" t="s">
        <v>14</v>
      </c>
      <c r="J3382" t="s">
        <v>15</v>
      </c>
      <c r="K3382" t="s">
        <v>30</v>
      </c>
      <c r="L3382" t="s">
        <v>14</v>
      </c>
      <c r="M3382" t="s">
        <v>27</v>
      </c>
      <c r="N3382">
        <v>40.549999999999997</v>
      </c>
      <c r="O3382">
        <v>217.5</v>
      </c>
      <c r="P3382" t="s">
        <v>14</v>
      </c>
    </row>
    <row r="3383" spans="1:16" x14ac:dyDescent="0.25">
      <c r="A3383" t="s">
        <v>4531</v>
      </c>
      <c r="B3383" t="s">
        <v>19</v>
      </c>
      <c r="C3383">
        <v>0</v>
      </c>
      <c r="D3383" t="s">
        <v>13</v>
      </c>
      <c r="E3383">
        <f>IF(D3383="Yes",1,0)</f>
        <v>1</v>
      </c>
      <c r="F3383" t="s">
        <v>13</v>
      </c>
      <c r="G3383">
        <f>IF(Table1[[#This Row],[Dependents]]="Yes",1,0)</f>
        <v>1</v>
      </c>
      <c r="H3383">
        <v>68</v>
      </c>
      <c r="I3383" t="s">
        <v>13</v>
      </c>
      <c r="J3383" t="s">
        <v>23</v>
      </c>
      <c r="K3383" t="s">
        <v>30</v>
      </c>
      <c r="L3383" t="s">
        <v>13</v>
      </c>
      <c r="M3383" t="s">
        <v>21</v>
      </c>
      <c r="N3383">
        <v>105.25</v>
      </c>
      <c r="O3383">
        <v>7173.15</v>
      </c>
      <c r="P3383" t="s">
        <v>14</v>
      </c>
    </row>
    <row r="3384" spans="1:16" x14ac:dyDescent="0.25">
      <c r="A3384" t="s">
        <v>3406</v>
      </c>
      <c r="B3384" t="s">
        <v>12</v>
      </c>
      <c r="C3384">
        <v>0</v>
      </c>
      <c r="D3384" t="s">
        <v>13</v>
      </c>
      <c r="E3384">
        <f>IF(D3384="Yes",1,0)</f>
        <v>1</v>
      </c>
      <c r="F3384" t="s">
        <v>14</v>
      </c>
      <c r="G3384">
        <f>IF(Table1[[#This Row],[Dependents]]="Yes",1,0)</f>
        <v>0</v>
      </c>
      <c r="H3384">
        <v>66</v>
      </c>
      <c r="I3384" t="s">
        <v>13</v>
      </c>
      <c r="J3384" t="s">
        <v>15</v>
      </c>
      <c r="K3384" t="s">
        <v>30</v>
      </c>
      <c r="L3384" t="s">
        <v>14</v>
      </c>
      <c r="M3384" t="s">
        <v>21</v>
      </c>
      <c r="N3384">
        <v>66.900000000000006</v>
      </c>
      <c r="O3384">
        <v>4370.25</v>
      </c>
      <c r="P3384" t="s">
        <v>14</v>
      </c>
    </row>
    <row r="3385" spans="1:16" x14ac:dyDescent="0.25">
      <c r="A3385" t="s">
        <v>4533</v>
      </c>
      <c r="B3385" t="s">
        <v>19</v>
      </c>
      <c r="C3385">
        <v>0</v>
      </c>
      <c r="D3385" t="s">
        <v>13</v>
      </c>
      <c r="E3385">
        <f>IF(D3385="Yes",1,0)</f>
        <v>1</v>
      </c>
      <c r="F3385" t="s">
        <v>13</v>
      </c>
      <c r="G3385">
        <f>IF(Table1[[#This Row],[Dependents]]="Yes",1,0)</f>
        <v>1</v>
      </c>
      <c r="H3385">
        <v>57</v>
      </c>
      <c r="I3385" t="s">
        <v>13</v>
      </c>
      <c r="J3385" t="s">
        <v>23</v>
      </c>
      <c r="K3385" t="s">
        <v>16</v>
      </c>
      <c r="L3385" t="s">
        <v>13</v>
      </c>
      <c r="M3385" t="s">
        <v>17</v>
      </c>
      <c r="N3385">
        <v>74.3</v>
      </c>
      <c r="O3385">
        <v>4018.35</v>
      </c>
      <c r="P3385" t="s">
        <v>14</v>
      </c>
    </row>
    <row r="3386" spans="1:16" x14ac:dyDescent="0.25">
      <c r="A3386" t="s">
        <v>3408</v>
      </c>
      <c r="B3386" t="s">
        <v>12</v>
      </c>
      <c r="C3386">
        <v>0</v>
      </c>
      <c r="D3386" t="s">
        <v>13</v>
      </c>
      <c r="E3386">
        <f>IF(D3386="Yes",1,0)</f>
        <v>1</v>
      </c>
      <c r="F3386" t="s">
        <v>14</v>
      </c>
      <c r="G3386">
        <f>IF(Table1[[#This Row],[Dependents]]="Yes",1,0)</f>
        <v>0</v>
      </c>
      <c r="H3386">
        <v>20</v>
      </c>
      <c r="I3386" t="s">
        <v>13</v>
      </c>
      <c r="J3386" t="s">
        <v>14</v>
      </c>
      <c r="K3386" t="s">
        <v>20</v>
      </c>
      <c r="L3386" t="s">
        <v>13</v>
      </c>
      <c r="M3386" t="s">
        <v>27</v>
      </c>
      <c r="N3386">
        <v>20</v>
      </c>
      <c r="O3386">
        <v>416.45</v>
      </c>
      <c r="P3386" t="s">
        <v>14</v>
      </c>
    </row>
    <row r="3387" spans="1:16" x14ac:dyDescent="0.25">
      <c r="A3387" t="s">
        <v>4534</v>
      </c>
      <c r="B3387" t="s">
        <v>19</v>
      </c>
      <c r="C3387">
        <v>0</v>
      </c>
      <c r="D3387" t="s">
        <v>14</v>
      </c>
      <c r="E3387">
        <f>IF(D3387="Yes",1,0)</f>
        <v>0</v>
      </c>
      <c r="F3387" t="s">
        <v>14</v>
      </c>
      <c r="G3387">
        <f>IF(Table1[[#This Row],[Dependents]]="Yes",1,0)</f>
        <v>0</v>
      </c>
      <c r="H3387">
        <v>1</v>
      </c>
      <c r="I3387" t="s">
        <v>13</v>
      </c>
      <c r="J3387" t="s">
        <v>14</v>
      </c>
      <c r="K3387" t="s">
        <v>16</v>
      </c>
      <c r="L3387" t="s">
        <v>13</v>
      </c>
      <c r="M3387" t="s">
        <v>27</v>
      </c>
      <c r="N3387">
        <v>20.25</v>
      </c>
      <c r="O3387">
        <v>20.25</v>
      </c>
      <c r="P3387" t="s">
        <v>14</v>
      </c>
    </row>
    <row r="3388" spans="1:16" x14ac:dyDescent="0.25">
      <c r="A3388" t="s">
        <v>4537</v>
      </c>
      <c r="B3388" t="s">
        <v>19</v>
      </c>
      <c r="C3388">
        <v>0</v>
      </c>
      <c r="D3388" t="s">
        <v>13</v>
      </c>
      <c r="E3388">
        <f>IF(D3388="Yes",1,0)</f>
        <v>1</v>
      </c>
      <c r="F3388" t="s">
        <v>14</v>
      </c>
      <c r="G3388">
        <f>IF(Table1[[#This Row],[Dependents]]="Yes",1,0)</f>
        <v>0</v>
      </c>
      <c r="H3388">
        <v>47</v>
      </c>
      <c r="I3388" t="s">
        <v>13</v>
      </c>
      <c r="J3388" t="s">
        <v>23</v>
      </c>
      <c r="K3388" t="s">
        <v>16</v>
      </c>
      <c r="L3388" t="s">
        <v>13</v>
      </c>
      <c r="M3388" t="s">
        <v>17</v>
      </c>
      <c r="N3388">
        <v>104.1</v>
      </c>
      <c r="O3388">
        <v>5135.1499999999996</v>
      </c>
      <c r="P3388" t="s">
        <v>14</v>
      </c>
    </row>
    <row r="3389" spans="1:16" x14ac:dyDescent="0.25">
      <c r="A3389" t="s">
        <v>3411</v>
      </c>
      <c r="B3389" t="s">
        <v>12</v>
      </c>
      <c r="C3389">
        <v>0</v>
      </c>
      <c r="D3389" t="s">
        <v>14</v>
      </c>
      <c r="E3389">
        <f>IF(D3389="Yes",1,0)</f>
        <v>0</v>
      </c>
      <c r="F3389" t="s">
        <v>14</v>
      </c>
      <c r="G3389">
        <f>IF(Table1[[#This Row],[Dependents]]="Yes",1,0)</f>
        <v>0</v>
      </c>
      <c r="H3389">
        <v>60</v>
      </c>
      <c r="I3389" t="s">
        <v>13</v>
      </c>
      <c r="J3389" t="s">
        <v>15</v>
      </c>
      <c r="K3389" t="s">
        <v>20</v>
      </c>
      <c r="L3389" t="s">
        <v>13</v>
      </c>
      <c r="M3389" t="s">
        <v>25</v>
      </c>
      <c r="N3389">
        <v>70.150000000000006</v>
      </c>
      <c r="O3389">
        <v>4224.7</v>
      </c>
      <c r="P3389" t="s">
        <v>14</v>
      </c>
    </row>
    <row r="3390" spans="1:16" x14ac:dyDescent="0.25">
      <c r="A3390" t="s">
        <v>3412</v>
      </c>
      <c r="B3390" t="s">
        <v>12</v>
      </c>
      <c r="C3390">
        <v>0</v>
      </c>
      <c r="D3390" t="s">
        <v>13</v>
      </c>
      <c r="E3390">
        <f>IF(D3390="Yes",1,0)</f>
        <v>1</v>
      </c>
      <c r="F3390" t="s">
        <v>13</v>
      </c>
      <c r="G3390">
        <f>IF(Table1[[#This Row],[Dependents]]="Yes",1,0)</f>
        <v>1</v>
      </c>
      <c r="H3390">
        <v>50</v>
      </c>
      <c r="I3390" t="s">
        <v>13</v>
      </c>
      <c r="J3390" t="s">
        <v>15</v>
      </c>
      <c r="K3390" t="s">
        <v>20</v>
      </c>
      <c r="L3390" t="s">
        <v>13</v>
      </c>
      <c r="M3390" t="s">
        <v>21</v>
      </c>
      <c r="N3390">
        <v>80.05</v>
      </c>
      <c r="O3390">
        <v>4042.2</v>
      </c>
      <c r="P3390" t="s">
        <v>14</v>
      </c>
    </row>
    <row r="3391" spans="1:16" x14ac:dyDescent="0.25">
      <c r="A3391" t="s">
        <v>3413</v>
      </c>
      <c r="B3391" t="s">
        <v>12</v>
      </c>
      <c r="C3391">
        <v>0</v>
      </c>
      <c r="D3391" t="s">
        <v>13</v>
      </c>
      <c r="E3391">
        <f>IF(D3391="Yes",1,0)</f>
        <v>1</v>
      </c>
      <c r="F3391" t="s">
        <v>14</v>
      </c>
      <c r="G3391">
        <f>IF(Table1[[#This Row],[Dependents]]="Yes",1,0)</f>
        <v>0</v>
      </c>
      <c r="H3391">
        <v>72</v>
      </c>
      <c r="I3391" t="s">
        <v>14</v>
      </c>
      <c r="J3391" t="s">
        <v>15</v>
      </c>
      <c r="K3391" t="s">
        <v>30</v>
      </c>
      <c r="L3391" t="s">
        <v>13</v>
      </c>
      <c r="M3391" t="s">
        <v>17</v>
      </c>
      <c r="N3391">
        <v>49.2</v>
      </c>
      <c r="O3391">
        <v>3580.95</v>
      </c>
      <c r="P3391" t="s">
        <v>14</v>
      </c>
    </row>
    <row r="3392" spans="1:16" x14ac:dyDescent="0.25">
      <c r="A3392" t="s">
        <v>3414</v>
      </c>
      <c r="B3392" t="s">
        <v>12</v>
      </c>
      <c r="C3392">
        <v>0</v>
      </c>
      <c r="D3392" t="s">
        <v>13</v>
      </c>
      <c r="E3392">
        <f>IF(D3392="Yes",1,0)</f>
        <v>1</v>
      </c>
      <c r="F3392" t="s">
        <v>13</v>
      </c>
      <c r="G3392">
        <f>IF(Table1[[#This Row],[Dependents]]="Yes",1,0)</f>
        <v>1</v>
      </c>
      <c r="H3392">
        <v>69</v>
      </c>
      <c r="I3392" t="s">
        <v>14</v>
      </c>
      <c r="J3392" t="s">
        <v>15</v>
      </c>
      <c r="K3392" t="s">
        <v>30</v>
      </c>
      <c r="L3392" t="s">
        <v>13</v>
      </c>
      <c r="M3392" t="s">
        <v>25</v>
      </c>
      <c r="N3392">
        <v>54.95</v>
      </c>
      <c r="O3392">
        <v>3772.5</v>
      </c>
      <c r="P3392" t="s">
        <v>14</v>
      </c>
    </row>
    <row r="3393" spans="1:16" x14ac:dyDescent="0.25">
      <c r="A3393" t="s">
        <v>4538</v>
      </c>
      <c r="B3393" t="s">
        <v>19</v>
      </c>
      <c r="C3393">
        <v>0</v>
      </c>
      <c r="D3393" t="s">
        <v>14</v>
      </c>
      <c r="E3393">
        <f>IF(D3393="Yes",1,0)</f>
        <v>0</v>
      </c>
      <c r="F3393" t="s">
        <v>14</v>
      </c>
      <c r="G3393">
        <f>IF(Table1[[#This Row],[Dependents]]="Yes",1,0)</f>
        <v>0</v>
      </c>
      <c r="H3393">
        <v>38</v>
      </c>
      <c r="I3393" t="s">
        <v>13</v>
      </c>
      <c r="J3393" t="s">
        <v>14</v>
      </c>
      <c r="K3393" t="s">
        <v>20</v>
      </c>
      <c r="L3393" t="s">
        <v>14</v>
      </c>
      <c r="M3393" t="s">
        <v>27</v>
      </c>
      <c r="N3393">
        <v>20.100000000000001</v>
      </c>
      <c r="O3393">
        <v>730.1</v>
      </c>
      <c r="P3393" t="s">
        <v>14</v>
      </c>
    </row>
    <row r="3394" spans="1:16" x14ac:dyDescent="0.25">
      <c r="A3394" t="s">
        <v>4542</v>
      </c>
      <c r="B3394" t="s">
        <v>19</v>
      </c>
      <c r="C3394">
        <v>0</v>
      </c>
      <c r="D3394" t="s">
        <v>13</v>
      </c>
      <c r="E3394">
        <f>IF(D3394="Yes",1,0)</f>
        <v>1</v>
      </c>
      <c r="F3394" t="s">
        <v>14</v>
      </c>
      <c r="G3394">
        <f>IF(Table1[[#This Row],[Dependents]]="Yes",1,0)</f>
        <v>0</v>
      </c>
      <c r="H3394">
        <v>15</v>
      </c>
      <c r="I3394" t="s">
        <v>13</v>
      </c>
      <c r="J3394" t="s">
        <v>23</v>
      </c>
      <c r="K3394" t="s">
        <v>16</v>
      </c>
      <c r="L3394" t="s">
        <v>13</v>
      </c>
      <c r="M3394" t="s">
        <v>21</v>
      </c>
      <c r="N3394">
        <v>68.599999999999994</v>
      </c>
      <c r="O3394">
        <v>1108.5999999999999</v>
      </c>
      <c r="P3394" t="s">
        <v>14</v>
      </c>
    </row>
    <row r="3395" spans="1:16" x14ac:dyDescent="0.25">
      <c r="A3395" t="s">
        <v>3417</v>
      </c>
      <c r="B3395" t="s">
        <v>12</v>
      </c>
      <c r="C3395">
        <v>0</v>
      </c>
      <c r="D3395" t="s">
        <v>13</v>
      </c>
      <c r="E3395">
        <f>IF(D3395="Yes",1,0)</f>
        <v>1</v>
      </c>
      <c r="F3395" t="s">
        <v>13</v>
      </c>
      <c r="G3395">
        <f>IF(Table1[[#This Row],[Dependents]]="Yes",1,0)</f>
        <v>1</v>
      </c>
      <c r="H3395">
        <v>71</v>
      </c>
      <c r="I3395" t="s">
        <v>13</v>
      </c>
      <c r="J3395" t="s">
        <v>14</v>
      </c>
      <c r="K3395" t="s">
        <v>30</v>
      </c>
      <c r="L3395" t="s">
        <v>14</v>
      </c>
      <c r="M3395" t="s">
        <v>25</v>
      </c>
      <c r="N3395">
        <v>19.899999999999999</v>
      </c>
      <c r="O3395">
        <v>1397.3</v>
      </c>
      <c r="P3395" t="s">
        <v>14</v>
      </c>
    </row>
    <row r="3396" spans="1:16" x14ac:dyDescent="0.25">
      <c r="A3396" t="s">
        <v>4544</v>
      </c>
      <c r="B3396" t="s">
        <v>19</v>
      </c>
      <c r="C3396">
        <v>0</v>
      </c>
      <c r="D3396" t="s">
        <v>14</v>
      </c>
      <c r="E3396">
        <f>IF(D3396="Yes",1,0)</f>
        <v>0</v>
      </c>
      <c r="F3396" t="s">
        <v>13</v>
      </c>
      <c r="G3396">
        <f>IF(Table1[[#This Row],[Dependents]]="Yes",1,0)</f>
        <v>1</v>
      </c>
      <c r="H3396">
        <v>3</v>
      </c>
      <c r="I3396" t="s">
        <v>13</v>
      </c>
      <c r="J3396" t="s">
        <v>14</v>
      </c>
      <c r="K3396" t="s">
        <v>16</v>
      </c>
      <c r="L3396" t="s">
        <v>13</v>
      </c>
      <c r="M3396" t="s">
        <v>27</v>
      </c>
      <c r="N3396">
        <v>20.05</v>
      </c>
      <c r="O3396">
        <v>75.45</v>
      </c>
      <c r="P3396" t="s">
        <v>14</v>
      </c>
    </row>
    <row r="3397" spans="1:16" x14ac:dyDescent="0.25">
      <c r="A3397" t="s">
        <v>3419</v>
      </c>
      <c r="B3397" t="s">
        <v>12</v>
      </c>
      <c r="C3397">
        <v>0</v>
      </c>
      <c r="D3397" t="s">
        <v>14</v>
      </c>
      <c r="E3397">
        <f>IF(D3397="Yes",1,0)</f>
        <v>0</v>
      </c>
      <c r="F3397" t="s">
        <v>14</v>
      </c>
      <c r="G3397">
        <f>IF(Table1[[#This Row],[Dependents]]="Yes",1,0)</f>
        <v>0</v>
      </c>
      <c r="H3397">
        <v>11</v>
      </c>
      <c r="I3397" t="s">
        <v>13</v>
      </c>
      <c r="J3397" t="s">
        <v>23</v>
      </c>
      <c r="K3397" t="s">
        <v>16</v>
      </c>
      <c r="L3397" t="s">
        <v>13</v>
      </c>
      <c r="M3397" t="s">
        <v>21</v>
      </c>
      <c r="N3397">
        <v>79</v>
      </c>
      <c r="O3397">
        <v>929.3</v>
      </c>
      <c r="P3397" t="s">
        <v>14</v>
      </c>
    </row>
    <row r="3398" spans="1:16" x14ac:dyDescent="0.25">
      <c r="A3398" t="s">
        <v>4546</v>
      </c>
      <c r="B3398" t="s">
        <v>19</v>
      </c>
      <c r="C3398">
        <v>0</v>
      </c>
      <c r="D3398" t="s">
        <v>13</v>
      </c>
      <c r="E3398">
        <f>IF(D3398="Yes",1,0)</f>
        <v>1</v>
      </c>
      <c r="F3398" t="s">
        <v>14</v>
      </c>
      <c r="G3398">
        <f>IF(Table1[[#This Row],[Dependents]]="Yes",1,0)</f>
        <v>0</v>
      </c>
      <c r="H3398">
        <v>42</v>
      </c>
      <c r="I3398" t="s">
        <v>13</v>
      </c>
      <c r="J3398" t="s">
        <v>23</v>
      </c>
      <c r="K3398" t="s">
        <v>16</v>
      </c>
      <c r="L3398" t="s">
        <v>13</v>
      </c>
      <c r="M3398" t="s">
        <v>17</v>
      </c>
      <c r="N3398">
        <v>94.4</v>
      </c>
      <c r="O3398">
        <v>4014.6</v>
      </c>
      <c r="P3398" t="s">
        <v>14</v>
      </c>
    </row>
    <row r="3399" spans="1:16" x14ac:dyDescent="0.25">
      <c r="A3399" t="s">
        <v>3421</v>
      </c>
      <c r="B3399" t="s">
        <v>12</v>
      </c>
      <c r="C3399">
        <v>1</v>
      </c>
      <c r="D3399" t="s">
        <v>13</v>
      </c>
      <c r="E3399">
        <f>IF(D3399="Yes",1,0)</f>
        <v>1</v>
      </c>
      <c r="F3399" t="s">
        <v>14</v>
      </c>
      <c r="G3399">
        <f>IF(Table1[[#This Row],[Dependents]]="Yes",1,0)</f>
        <v>0</v>
      </c>
      <c r="H3399">
        <v>15</v>
      </c>
      <c r="I3399" t="s">
        <v>13</v>
      </c>
      <c r="J3399" t="s">
        <v>23</v>
      </c>
      <c r="K3399" t="s">
        <v>16</v>
      </c>
      <c r="L3399" t="s">
        <v>13</v>
      </c>
      <c r="M3399" t="s">
        <v>17</v>
      </c>
      <c r="N3399">
        <v>94.65</v>
      </c>
      <c r="O3399">
        <v>1285.05</v>
      </c>
      <c r="P3399" t="s">
        <v>14</v>
      </c>
    </row>
    <row r="3400" spans="1:16" x14ac:dyDescent="0.25">
      <c r="A3400" t="s">
        <v>4550</v>
      </c>
      <c r="B3400" t="s">
        <v>19</v>
      </c>
      <c r="C3400">
        <v>0</v>
      </c>
      <c r="D3400" t="s">
        <v>13</v>
      </c>
      <c r="E3400">
        <f>IF(D3400="Yes",1,0)</f>
        <v>1</v>
      </c>
      <c r="F3400" t="s">
        <v>13</v>
      </c>
      <c r="G3400">
        <f>IF(Table1[[#This Row],[Dependents]]="Yes",1,0)</f>
        <v>1</v>
      </c>
      <c r="H3400">
        <v>55</v>
      </c>
      <c r="I3400" t="s">
        <v>13</v>
      </c>
      <c r="J3400" t="s">
        <v>23</v>
      </c>
      <c r="K3400" t="s">
        <v>16</v>
      </c>
      <c r="L3400" t="s">
        <v>14</v>
      </c>
      <c r="M3400" t="s">
        <v>17</v>
      </c>
      <c r="N3400">
        <v>79.400000000000006</v>
      </c>
      <c r="O3400">
        <v>4238.45</v>
      </c>
      <c r="P3400" t="s">
        <v>14</v>
      </c>
    </row>
    <row r="3401" spans="1:16" x14ac:dyDescent="0.25">
      <c r="A3401" t="s">
        <v>4554</v>
      </c>
      <c r="B3401" t="s">
        <v>19</v>
      </c>
      <c r="C3401">
        <v>0</v>
      </c>
      <c r="D3401" t="s">
        <v>14</v>
      </c>
      <c r="E3401">
        <f>IF(D3401="Yes",1,0)</f>
        <v>0</v>
      </c>
      <c r="F3401" t="s">
        <v>13</v>
      </c>
      <c r="G3401">
        <f>IF(Table1[[#This Row],[Dependents]]="Yes",1,0)</f>
        <v>1</v>
      </c>
      <c r="H3401">
        <v>27</v>
      </c>
      <c r="I3401" t="s">
        <v>13</v>
      </c>
      <c r="J3401" t="s">
        <v>14</v>
      </c>
      <c r="K3401" t="s">
        <v>30</v>
      </c>
      <c r="L3401" t="s">
        <v>13</v>
      </c>
      <c r="M3401" t="s">
        <v>25</v>
      </c>
      <c r="N3401">
        <v>25.85</v>
      </c>
      <c r="O3401">
        <v>788.55</v>
      </c>
      <c r="P3401" t="s">
        <v>14</v>
      </c>
    </row>
    <row r="3402" spans="1:16" x14ac:dyDescent="0.25">
      <c r="A3402" t="s">
        <v>3424</v>
      </c>
      <c r="B3402" t="s">
        <v>12</v>
      </c>
      <c r="C3402">
        <v>0</v>
      </c>
      <c r="D3402" t="s">
        <v>13</v>
      </c>
      <c r="E3402">
        <f>IF(D3402="Yes",1,0)</f>
        <v>1</v>
      </c>
      <c r="F3402" t="s">
        <v>14</v>
      </c>
      <c r="G3402">
        <f>IF(Table1[[#This Row],[Dependents]]="Yes",1,0)</f>
        <v>0</v>
      </c>
      <c r="H3402">
        <v>34</v>
      </c>
      <c r="I3402" t="s">
        <v>13</v>
      </c>
      <c r="J3402" t="s">
        <v>23</v>
      </c>
      <c r="K3402" t="s">
        <v>16</v>
      </c>
      <c r="L3402" t="s">
        <v>13</v>
      </c>
      <c r="M3402" t="s">
        <v>17</v>
      </c>
      <c r="N3402">
        <v>100.45</v>
      </c>
      <c r="O3402">
        <v>3414.65</v>
      </c>
      <c r="P3402" t="s">
        <v>14</v>
      </c>
    </row>
    <row r="3403" spans="1:16" x14ac:dyDescent="0.25">
      <c r="A3403" t="s">
        <v>4556</v>
      </c>
      <c r="B3403" t="s">
        <v>19</v>
      </c>
      <c r="C3403">
        <v>0</v>
      </c>
      <c r="D3403" t="s">
        <v>14</v>
      </c>
      <c r="E3403">
        <f>IF(D3403="Yes",1,0)</f>
        <v>0</v>
      </c>
      <c r="F3403" t="s">
        <v>14</v>
      </c>
      <c r="G3403">
        <f>IF(Table1[[#This Row],[Dependents]]="Yes",1,0)</f>
        <v>0</v>
      </c>
      <c r="H3403">
        <v>70</v>
      </c>
      <c r="I3403" t="s">
        <v>14</v>
      </c>
      <c r="J3403" t="s">
        <v>15</v>
      </c>
      <c r="K3403" t="s">
        <v>30</v>
      </c>
      <c r="L3403" t="s">
        <v>14</v>
      </c>
      <c r="M3403" t="s">
        <v>21</v>
      </c>
      <c r="N3403">
        <v>48.4</v>
      </c>
      <c r="O3403">
        <v>3442.8</v>
      </c>
      <c r="P3403" t="s">
        <v>14</v>
      </c>
    </row>
    <row r="3404" spans="1:16" x14ac:dyDescent="0.25">
      <c r="A3404" t="s">
        <v>4558</v>
      </c>
      <c r="B3404" t="s">
        <v>19</v>
      </c>
      <c r="C3404">
        <v>1</v>
      </c>
      <c r="D3404" t="s">
        <v>14</v>
      </c>
      <c r="E3404">
        <f>IF(D3404="Yes",1,0)</f>
        <v>0</v>
      </c>
      <c r="F3404" t="s">
        <v>14</v>
      </c>
      <c r="G3404">
        <f>IF(Table1[[#This Row],[Dependents]]="Yes",1,0)</f>
        <v>0</v>
      </c>
      <c r="H3404">
        <v>67</v>
      </c>
      <c r="I3404" t="s">
        <v>13</v>
      </c>
      <c r="J3404" t="s">
        <v>23</v>
      </c>
      <c r="K3404" t="s">
        <v>30</v>
      </c>
      <c r="L3404" t="s">
        <v>13</v>
      </c>
      <c r="M3404" t="s">
        <v>17</v>
      </c>
      <c r="N3404">
        <v>105.05</v>
      </c>
      <c r="O3404">
        <v>7171.7</v>
      </c>
      <c r="P3404" t="s">
        <v>14</v>
      </c>
    </row>
    <row r="3405" spans="1:16" x14ac:dyDescent="0.25">
      <c r="A3405" t="s">
        <v>4561</v>
      </c>
      <c r="B3405" t="s">
        <v>19</v>
      </c>
      <c r="C3405">
        <v>0</v>
      </c>
      <c r="D3405" t="s">
        <v>13</v>
      </c>
      <c r="E3405">
        <f>IF(D3405="Yes",1,0)</f>
        <v>1</v>
      </c>
      <c r="F3405" t="s">
        <v>13</v>
      </c>
      <c r="G3405">
        <f>IF(Table1[[#This Row],[Dependents]]="Yes",1,0)</f>
        <v>1</v>
      </c>
      <c r="H3405">
        <v>4</v>
      </c>
      <c r="I3405" t="s">
        <v>13</v>
      </c>
      <c r="J3405" t="s">
        <v>14</v>
      </c>
      <c r="K3405" t="s">
        <v>30</v>
      </c>
      <c r="L3405" t="s">
        <v>14</v>
      </c>
      <c r="M3405" t="s">
        <v>25</v>
      </c>
      <c r="N3405">
        <v>19.5</v>
      </c>
      <c r="O3405">
        <v>96.85</v>
      </c>
      <c r="P3405" t="s">
        <v>14</v>
      </c>
    </row>
    <row r="3406" spans="1:16" x14ac:dyDescent="0.25">
      <c r="A3406" t="s">
        <v>4562</v>
      </c>
      <c r="B3406" t="s">
        <v>19</v>
      </c>
      <c r="C3406">
        <v>0</v>
      </c>
      <c r="D3406" t="s">
        <v>13</v>
      </c>
      <c r="E3406">
        <f>IF(D3406="Yes",1,0)</f>
        <v>1</v>
      </c>
      <c r="F3406" t="s">
        <v>13</v>
      </c>
      <c r="G3406">
        <f>IF(Table1[[#This Row],[Dependents]]="Yes",1,0)</f>
        <v>1</v>
      </c>
      <c r="H3406">
        <v>44</v>
      </c>
      <c r="I3406" t="s">
        <v>13</v>
      </c>
      <c r="J3406" t="s">
        <v>23</v>
      </c>
      <c r="K3406" t="s">
        <v>16</v>
      </c>
      <c r="L3406" t="s">
        <v>13</v>
      </c>
      <c r="M3406" t="s">
        <v>21</v>
      </c>
      <c r="N3406">
        <v>92.95</v>
      </c>
      <c r="O3406">
        <v>4122.8999999999996</v>
      </c>
      <c r="P3406" t="s">
        <v>14</v>
      </c>
    </row>
    <row r="3407" spans="1:16" x14ac:dyDescent="0.25">
      <c r="A3407" t="s">
        <v>4566</v>
      </c>
      <c r="B3407" t="s">
        <v>19</v>
      </c>
      <c r="C3407">
        <v>0</v>
      </c>
      <c r="D3407" t="s">
        <v>14</v>
      </c>
      <c r="E3407">
        <f>IF(D3407="Yes",1,0)</f>
        <v>0</v>
      </c>
      <c r="F3407" t="s">
        <v>13</v>
      </c>
      <c r="G3407">
        <f>IF(Table1[[#This Row],[Dependents]]="Yes",1,0)</f>
        <v>1</v>
      </c>
      <c r="H3407">
        <v>23</v>
      </c>
      <c r="I3407" t="s">
        <v>14</v>
      </c>
      <c r="J3407" t="s">
        <v>15</v>
      </c>
      <c r="K3407" t="s">
        <v>30</v>
      </c>
      <c r="L3407" t="s">
        <v>14</v>
      </c>
      <c r="M3407" t="s">
        <v>27</v>
      </c>
      <c r="N3407">
        <v>40.1</v>
      </c>
      <c r="O3407">
        <v>857.75</v>
      </c>
      <c r="P3407" t="s">
        <v>14</v>
      </c>
    </row>
    <row r="3408" spans="1:16" x14ac:dyDescent="0.25">
      <c r="A3408" t="s">
        <v>4570</v>
      </c>
      <c r="B3408" t="s">
        <v>19</v>
      </c>
      <c r="C3408">
        <v>0</v>
      </c>
      <c r="D3408" t="s">
        <v>13</v>
      </c>
      <c r="E3408">
        <f>IF(D3408="Yes",1,0)</f>
        <v>1</v>
      </c>
      <c r="F3408" t="s">
        <v>13</v>
      </c>
      <c r="G3408">
        <f>IF(Table1[[#This Row],[Dependents]]="Yes",1,0)</f>
        <v>1</v>
      </c>
      <c r="H3408">
        <v>70</v>
      </c>
      <c r="I3408" t="s">
        <v>13</v>
      </c>
      <c r="J3408" t="s">
        <v>23</v>
      </c>
      <c r="K3408" t="s">
        <v>20</v>
      </c>
      <c r="L3408" t="s">
        <v>13</v>
      </c>
      <c r="M3408" t="s">
        <v>17</v>
      </c>
      <c r="N3408">
        <v>106.15</v>
      </c>
      <c r="O3408">
        <v>7475.1</v>
      </c>
      <c r="P3408" t="s">
        <v>14</v>
      </c>
    </row>
    <row r="3409" spans="1:16" x14ac:dyDescent="0.25">
      <c r="A3409" t="s">
        <v>4571</v>
      </c>
      <c r="B3409" t="s">
        <v>19</v>
      </c>
      <c r="C3409">
        <v>0</v>
      </c>
      <c r="D3409" t="s">
        <v>13</v>
      </c>
      <c r="E3409">
        <f>IF(D3409="Yes",1,0)</f>
        <v>1</v>
      </c>
      <c r="F3409" t="s">
        <v>13</v>
      </c>
      <c r="G3409">
        <f>IF(Table1[[#This Row],[Dependents]]="Yes",1,0)</f>
        <v>1</v>
      </c>
      <c r="H3409">
        <v>38</v>
      </c>
      <c r="I3409" t="s">
        <v>13</v>
      </c>
      <c r="J3409" t="s">
        <v>15</v>
      </c>
      <c r="K3409" t="s">
        <v>20</v>
      </c>
      <c r="L3409" t="s">
        <v>14</v>
      </c>
      <c r="M3409" t="s">
        <v>25</v>
      </c>
      <c r="N3409">
        <v>78.95</v>
      </c>
      <c r="O3409">
        <v>2862.55</v>
      </c>
      <c r="P3409" t="s">
        <v>14</v>
      </c>
    </row>
    <row r="3410" spans="1:16" x14ac:dyDescent="0.25">
      <c r="A3410" t="s">
        <v>4573</v>
      </c>
      <c r="B3410" t="s">
        <v>19</v>
      </c>
      <c r="C3410">
        <v>0</v>
      </c>
      <c r="D3410" t="s">
        <v>14</v>
      </c>
      <c r="E3410">
        <f>IF(D3410="Yes",1,0)</f>
        <v>0</v>
      </c>
      <c r="F3410" t="s">
        <v>14</v>
      </c>
      <c r="G3410">
        <f>IF(Table1[[#This Row],[Dependents]]="Yes",1,0)</f>
        <v>0</v>
      </c>
      <c r="H3410">
        <v>26</v>
      </c>
      <c r="I3410" t="s">
        <v>13</v>
      </c>
      <c r="J3410" t="s">
        <v>23</v>
      </c>
      <c r="K3410" t="s">
        <v>16</v>
      </c>
      <c r="L3410" t="s">
        <v>13</v>
      </c>
      <c r="M3410" t="s">
        <v>25</v>
      </c>
      <c r="N3410">
        <v>92.4</v>
      </c>
      <c r="O3410">
        <v>2349.8000000000002</v>
      </c>
      <c r="P3410" t="s">
        <v>14</v>
      </c>
    </row>
    <row r="3411" spans="1:16" x14ac:dyDescent="0.25">
      <c r="A3411" t="s">
        <v>4576</v>
      </c>
      <c r="B3411" t="s">
        <v>19</v>
      </c>
      <c r="C3411">
        <v>1</v>
      </c>
      <c r="D3411" t="s">
        <v>14</v>
      </c>
      <c r="E3411">
        <f>IF(D3411="Yes",1,0)</f>
        <v>0</v>
      </c>
      <c r="F3411" t="s">
        <v>14</v>
      </c>
      <c r="G3411">
        <f>IF(Table1[[#This Row],[Dependents]]="Yes",1,0)</f>
        <v>0</v>
      </c>
      <c r="H3411">
        <v>54</v>
      </c>
      <c r="I3411" t="s">
        <v>13</v>
      </c>
      <c r="J3411" t="s">
        <v>15</v>
      </c>
      <c r="K3411" t="s">
        <v>20</v>
      </c>
      <c r="L3411" t="s">
        <v>14</v>
      </c>
      <c r="M3411" t="s">
        <v>21</v>
      </c>
      <c r="N3411">
        <v>65.25</v>
      </c>
      <c r="O3411">
        <v>3529.95</v>
      </c>
      <c r="P3411" t="s">
        <v>14</v>
      </c>
    </row>
    <row r="3412" spans="1:16" x14ac:dyDescent="0.25">
      <c r="A3412" t="s">
        <v>4580</v>
      </c>
      <c r="B3412" t="s">
        <v>19</v>
      </c>
      <c r="C3412">
        <v>0</v>
      </c>
      <c r="D3412" t="s">
        <v>14</v>
      </c>
      <c r="E3412">
        <f>IF(D3412="Yes",1,0)</f>
        <v>0</v>
      </c>
      <c r="F3412" t="s">
        <v>14</v>
      </c>
      <c r="G3412">
        <f>IF(Table1[[#This Row],[Dependents]]="Yes",1,0)</f>
        <v>0</v>
      </c>
      <c r="H3412">
        <v>52</v>
      </c>
      <c r="I3412" t="s">
        <v>13</v>
      </c>
      <c r="J3412" t="s">
        <v>23</v>
      </c>
      <c r="K3412" t="s">
        <v>30</v>
      </c>
      <c r="L3412" t="s">
        <v>13</v>
      </c>
      <c r="M3412" t="s">
        <v>17</v>
      </c>
      <c r="N3412">
        <v>109.3</v>
      </c>
      <c r="O3412">
        <v>5731.4</v>
      </c>
      <c r="P3412" t="s">
        <v>14</v>
      </c>
    </row>
    <row r="3413" spans="1:16" x14ac:dyDescent="0.25">
      <c r="A3413" t="s">
        <v>3435</v>
      </c>
      <c r="B3413" t="s">
        <v>12</v>
      </c>
      <c r="C3413">
        <v>0</v>
      </c>
      <c r="D3413" t="s">
        <v>14</v>
      </c>
      <c r="E3413">
        <f>IF(D3413="Yes",1,0)</f>
        <v>0</v>
      </c>
      <c r="F3413" t="s">
        <v>14</v>
      </c>
      <c r="G3413">
        <f>IF(Table1[[#This Row],[Dependents]]="Yes",1,0)</f>
        <v>0</v>
      </c>
      <c r="H3413">
        <v>71</v>
      </c>
      <c r="I3413" t="s">
        <v>13</v>
      </c>
      <c r="J3413" t="s">
        <v>23</v>
      </c>
      <c r="K3413" t="s">
        <v>30</v>
      </c>
      <c r="L3413" t="s">
        <v>13</v>
      </c>
      <c r="M3413" t="s">
        <v>25</v>
      </c>
      <c r="N3413">
        <v>113.15</v>
      </c>
      <c r="O3413">
        <v>7993.3</v>
      </c>
      <c r="P3413" t="s">
        <v>14</v>
      </c>
    </row>
    <row r="3414" spans="1:16" x14ac:dyDescent="0.25">
      <c r="A3414" t="s">
        <v>4585</v>
      </c>
      <c r="B3414" t="s">
        <v>19</v>
      </c>
      <c r="C3414">
        <v>1</v>
      </c>
      <c r="D3414" t="s">
        <v>13</v>
      </c>
      <c r="E3414">
        <f>IF(D3414="Yes",1,0)</f>
        <v>1</v>
      </c>
      <c r="F3414" t="s">
        <v>14</v>
      </c>
      <c r="G3414">
        <f>IF(Table1[[#This Row],[Dependents]]="Yes",1,0)</f>
        <v>0</v>
      </c>
      <c r="H3414">
        <v>2</v>
      </c>
      <c r="I3414" t="s">
        <v>13</v>
      </c>
      <c r="J3414" t="s">
        <v>23</v>
      </c>
      <c r="K3414" t="s">
        <v>16</v>
      </c>
      <c r="L3414" t="s">
        <v>14</v>
      </c>
      <c r="M3414" t="s">
        <v>17</v>
      </c>
      <c r="N3414">
        <v>70.099999999999994</v>
      </c>
      <c r="O3414">
        <v>141.65</v>
      </c>
      <c r="P3414" t="s">
        <v>14</v>
      </c>
    </row>
    <row r="3415" spans="1:16" x14ac:dyDescent="0.25">
      <c r="A3415" t="s">
        <v>4588</v>
      </c>
      <c r="B3415" t="s">
        <v>19</v>
      </c>
      <c r="C3415">
        <v>0</v>
      </c>
      <c r="D3415" t="s">
        <v>13</v>
      </c>
      <c r="E3415">
        <f>IF(D3415="Yes",1,0)</f>
        <v>1</v>
      </c>
      <c r="F3415" t="s">
        <v>13</v>
      </c>
      <c r="G3415">
        <f>IF(Table1[[#This Row],[Dependents]]="Yes",1,0)</f>
        <v>1</v>
      </c>
      <c r="H3415">
        <v>40</v>
      </c>
      <c r="I3415" t="s">
        <v>13</v>
      </c>
      <c r="J3415" t="s">
        <v>14</v>
      </c>
      <c r="K3415" t="s">
        <v>30</v>
      </c>
      <c r="L3415" t="s">
        <v>14</v>
      </c>
      <c r="M3415" t="s">
        <v>25</v>
      </c>
      <c r="N3415">
        <v>25.25</v>
      </c>
      <c r="O3415">
        <v>1006.9</v>
      </c>
      <c r="P3415" t="s">
        <v>14</v>
      </c>
    </row>
    <row r="3416" spans="1:16" x14ac:dyDescent="0.25">
      <c r="A3416" t="s">
        <v>3438</v>
      </c>
      <c r="B3416" t="s">
        <v>12</v>
      </c>
      <c r="C3416">
        <v>0</v>
      </c>
      <c r="D3416" t="s">
        <v>13</v>
      </c>
      <c r="E3416">
        <f>IF(D3416="Yes",1,0)</f>
        <v>1</v>
      </c>
      <c r="F3416" t="s">
        <v>13</v>
      </c>
      <c r="G3416">
        <f>IF(Table1[[#This Row],[Dependents]]="Yes",1,0)</f>
        <v>1</v>
      </c>
      <c r="H3416">
        <v>6</v>
      </c>
      <c r="I3416" t="s">
        <v>13</v>
      </c>
      <c r="J3416" t="s">
        <v>14</v>
      </c>
      <c r="K3416" t="s">
        <v>20</v>
      </c>
      <c r="L3416" t="s">
        <v>14</v>
      </c>
      <c r="M3416" t="s">
        <v>27</v>
      </c>
      <c r="N3416">
        <v>19.7</v>
      </c>
      <c r="O3416">
        <v>94.45</v>
      </c>
      <c r="P3416" t="s">
        <v>14</v>
      </c>
    </row>
    <row r="3417" spans="1:16" x14ac:dyDescent="0.25">
      <c r="A3417" t="s">
        <v>3439</v>
      </c>
      <c r="B3417" t="s">
        <v>12</v>
      </c>
      <c r="C3417">
        <v>0</v>
      </c>
      <c r="D3417" t="s">
        <v>14</v>
      </c>
      <c r="E3417">
        <f>IF(D3417="Yes",1,0)</f>
        <v>0</v>
      </c>
      <c r="F3417" t="s">
        <v>14</v>
      </c>
      <c r="G3417">
        <f>IF(Table1[[#This Row],[Dependents]]="Yes",1,0)</f>
        <v>0</v>
      </c>
      <c r="H3417">
        <v>3</v>
      </c>
      <c r="I3417" t="s">
        <v>13</v>
      </c>
      <c r="J3417" t="s">
        <v>23</v>
      </c>
      <c r="K3417" t="s">
        <v>16</v>
      </c>
      <c r="L3417" t="s">
        <v>13</v>
      </c>
      <c r="M3417" t="s">
        <v>17</v>
      </c>
      <c r="N3417">
        <v>79.400000000000006</v>
      </c>
      <c r="O3417">
        <v>244.65</v>
      </c>
      <c r="P3417" t="s">
        <v>13</v>
      </c>
    </row>
    <row r="3418" spans="1:16" x14ac:dyDescent="0.25">
      <c r="A3418" t="s">
        <v>3440</v>
      </c>
      <c r="B3418" t="s">
        <v>12</v>
      </c>
      <c r="C3418">
        <v>0</v>
      </c>
      <c r="D3418" t="s">
        <v>13</v>
      </c>
      <c r="E3418">
        <f>IF(D3418="Yes",1,0)</f>
        <v>1</v>
      </c>
      <c r="F3418" t="s">
        <v>13</v>
      </c>
      <c r="G3418">
        <f>IF(Table1[[#This Row],[Dependents]]="Yes",1,0)</f>
        <v>1</v>
      </c>
      <c r="H3418">
        <v>69</v>
      </c>
      <c r="I3418" t="s">
        <v>13</v>
      </c>
      <c r="J3418" t="s">
        <v>15</v>
      </c>
      <c r="K3418" t="s">
        <v>20</v>
      </c>
      <c r="L3418" t="s">
        <v>14</v>
      </c>
      <c r="M3418" t="s">
        <v>21</v>
      </c>
      <c r="N3418">
        <v>59.1</v>
      </c>
      <c r="O3418">
        <v>4134.7</v>
      </c>
      <c r="P3418" t="s">
        <v>14</v>
      </c>
    </row>
    <row r="3419" spans="1:16" x14ac:dyDescent="0.25">
      <c r="A3419" t="s">
        <v>4590</v>
      </c>
      <c r="B3419" t="s">
        <v>19</v>
      </c>
      <c r="C3419">
        <v>0</v>
      </c>
      <c r="D3419" t="s">
        <v>13</v>
      </c>
      <c r="E3419">
        <f>IF(D3419="Yes",1,0)</f>
        <v>1</v>
      </c>
      <c r="F3419" t="s">
        <v>14</v>
      </c>
      <c r="G3419">
        <f>IF(Table1[[#This Row],[Dependents]]="Yes",1,0)</f>
        <v>0</v>
      </c>
      <c r="H3419">
        <v>32</v>
      </c>
      <c r="I3419" t="s">
        <v>13</v>
      </c>
      <c r="J3419" t="s">
        <v>23</v>
      </c>
      <c r="K3419" t="s">
        <v>20</v>
      </c>
      <c r="L3419" t="s">
        <v>13</v>
      </c>
      <c r="M3419" t="s">
        <v>17</v>
      </c>
      <c r="N3419">
        <v>79.25</v>
      </c>
      <c r="O3419">
        <v>2619.15</v>
      </c>
      <c r="P3419" t="s">
        <v>14</v>
      </c>
    </row>
    <row r="3420" spans="1:16" x14ac:dyDescent="0.25">
      <c r="A3420" t="s">
        <v>4591</v>
      </c>
      <c r="B3420" t="s">
        <v>19</v>
      </c>
      <c r="C3420">
        <v>0</v>
      </c>
      <c r="D3420" t="s">
        <v>14</v>
      </c>
      <c r="E3420">
        <f>IF(D3420="Yes",1,0)</f>
        <v>0</v>
      </c>
      <c r="F3420" t="s">
        <v>14</v>
      </c>
      <c r="G3420">
        <f>IF(Table1[[#This Row],[Dependents]]="Yes",1,0)</f>
        <v>0</v>
      </c>
      <c r="H3420">
        <v>52</v>
      </c>
      <c r="I3420" t="s">
        <v>13</v>
      </c>
      <c r="J3420" t="s">
        <v>15</v>
      </c>
      <c r="K3420" t="s">
        <v>20</v>
      </c>
      <c r="L3420" t="s">
        <v>14</v>
      </c>
      <c r="M3420" t="s">
        <v>17</v>
      </c>
      <c r="N3420">
        <v>53.75</v>
      </c>
      <c r="O3420">
        <v>2790.65</v>
      </c>
      <c r="P3420" t="s">
        <v>14</v>
      </c>
    </row>
    <row r="3421" spans="1:16" x14ac:dyDescent="0.25">
      <c r="A3421" t="s">
        <v>4594</v>
      </c>
      <c r="B3421" t="s">
        <v>19</v>
      </c>
      <c r="C3421">
        <v>0</v>
      </c>
      <c r="D3421" t="s">
        <v>13</v>
      </c>
      <c r="E3421">
        <f>IF(D3421="Yes",1,0)</f>
        <v>1</v>
      </c>
      <c r="F3421" t="s">
        <v>13</v>
      </c>
      <c r="G3421">
        <f>IF(Table1[[#This Row],[Dependents]]="Yes",1,0)</f>
        <v>1</v>
      </c>
      <c r="H3421">
        <v>52</v>
      </c>
      <c r="I3421" t="s">
        <v>14</v>
      </c>
      <c r="J3421" t="s">
        <v>15</v>
      </c>
      <c r="K3421" t="s">
        <v>20</v>
      </c>
      <c r="L3421" t="s">
        <v>14</v>
      </c>
      <c r="M3421" t="s">
        <v>21</v>
      </c>
      <c r="N3421">
        <v>44.25</v>
      </c>
      <c r="O3421">
        <v>2276.1</v>
      </c>
      <c r="P3421" t="s">
        <v>14</v>
      </c>
    </row>
    <row r="3422" spans="1:16" x14ac:dyDescent="0.25">
      <c r="A3422" t="s">
        <v>4596</v>
      </c>
      <c r="B3422" t="s">
        <v>19</v>
      </c>
      <c r="C3422">
        <v>0</v>
      </c>
      <c r="D3422" t="s">
        <v>14</v>
      </c>
      <c r="E3422">
        <f>IF(D3422="Yes",1,0)</f>
        <v>0</v>
      </c>
      <c r="F3422" t="s">
        <v>14</v>
      </c>
      <c r="G3422">
        <f>IF(Table1[[#This Row],[Dependents]]="Yes",1,0)</f>
        <v>0</v>
      </c>
      <c r="H3422">
        <v>41</v>
      </c>
      <c r="I3422" t="s">
        <v>13</v>
      </c>
      <c r="J3422" t="s">
        <v>14</v>
      </c>
      <c r="K3422" t="s">
        <v>30</v>
      </c>
      <c r="L3422" t="s">
        <v>14</v>
      </c>
      <c r="M3422" t="s">
        <v>27</v>
      </c>
      <c r="N3422">
        <v>20.149999999999999</v>
      </c>
      <c r="O3422">
        <v>802.35</v>
      </c>
      <c r="P3422" t="s">
        <v>14</v>
      </c>
    </row>
    <row r="3423" spans="1:16" x14ac:dyDescent="0.25">
      <c r="A3423" t="s">
        <v>3445</v>
      </c>
      <c r="B3423" t="s">
        <v>12</v>
      </c>
      <c r="C3423">
        <v>1</v>
      </c>
      <c r="D3423" t="s">
        <v>13</v>
      </c>
      <c r="E3423">
        <f>IF(D3423="Yes",1,0)</f>
        <v>1</v>
      </c>
      <c r="F3423" t="s">
        <v>13</v>
      </c>
      <c r="G3423">
        <f>IF(Table1[[#This Row],[Dependents]]="Yes",1,0)</f>
        <v>1</v>
      </c>
      <c r="H3423">
        <v>71</v>
      </c>
      <c r="I3423" t="s">
        <v>13</v>
      </c>
      <c r="J3423" t="s">
        <v>15</v>
      </c>
      <c r="K3423" t="s">
        <v>20</v>
      </c>
      <c r="L3423" t="s">
        <v>14</v>
      </c>
      <c r="M3423" t="s">
        <v>17</v>
      </c>
      <c r="N3423">
        <v>69.2</v>
      </c>
      <c r="O3423">
        <v>4982.5</v>
      </c>
      <c r="P3423" t="s">
        <v>14</v>
      </c>
    </row>
    <row r="3424" spans="1:16" x14ac:dyDescent="0.25">
      <c r="A3424" t="s">
        <v>3446</v>
      </c>
      <c r="B3424" t="s">
        <v>12</v>
      </c>
      <c r="C3424">
        <v>0</v>
      </c>
      <c r="D3424" t="s">
        <v>14</v>
      </c>
      <c r="E3424">
        <f>IF(D3424="Yes",1,0)</f>
        <v>0</v>
      </c>
      <c r="F3424" t="s">
        <v>14</v>
      </c>
      <c r="G3424">
        <f>IF(Table1[[#This Row],[Dependents]]="Yes",1,0)</f>
        <v>0</v>
      </c>
      <c r="H3424">
        <v>1</v>
      </c>
      <c r="I3424" t="s">
        <v>13</v>
      </c>
      <c r="J3424" t="s">
        <v>14</v>
      </c>
      <c r="K3424" t="s">
        <v>16</v>
      </c>
      <c r="L3424" t="s">
        <v>13</v>
      </c>
      <c r="M3424" t="s">
        <v>27</v>
      </c>
      <c r="N3424">
        <v>19.55</v>
      </c>
      <c r="O3424">
        <v>19.55</v>
      </c>
      <c r="P3424" t="s">
        <v>14</v>
      </c>
    </row>
    <row r="3425" spans="1:16" x14ac:dyDescent="0.25">
      <c r="A3425" t="s">
        <v>4598</v>
      </c>
      <c r="B3425" t="s">
        <v>19</v>
      </c>
      <c r="C3425">
        <v>0</v>
      </c>
      <c r="D3425" t="s">
        <v>13</v>
      </c>
      <c r="E3425">
        <f>IF(D3425="Yes",1,0)</f>
        <v>1</v>
      </c>
      <c r="F3425" t="s">
        <v>13</v>
      </c>
      <c r="G3425">
        <f>IF(Table1[[#This Row],[Dependents]]="Yes",1,0)</f>
        <v>1</v>
      </c>
      <c r="H3425">
        <v>67</v>
      </c>
      <c r="I3425" t="s">
        <v>13</v>
      </c>
      <c r="J3425" t="s">
        <v>15</v>
      </c>
      <c r="K3425" t="s">
        <v>20</v>
      </c>
      <c r="L3425" t="s">
        <v>13</v>
      </c>
      <c r="M3425" t="s">
        <v>25</v>
      </c>
      <c r="N3425">
        <v>69.349999999999994</v>
      </c>
      <c r="O3425">
        <v>4653.25</v>
      </c>
      <c r="P3425" t="s">
        <v>14</v>
      </c>
    </row>
    <row r="3426" spans="1:16" x14ac:dyDescent="0.25">
      <c r="A3426" t="s">
        <v>4599</v>
      </c>
      <c r="B3426" t="s">
        <v>19</v>
      </c>
      <c r="C3426">
        <v>0</v>
      </c>
      <c r="D3426" t="s">
        <v>13</v>
      </c>
      <c r="E3426">
        <f>IF(D3426="Yes",1,0)</f>
        <v>1</v>
      </c>
      <c r="F3426" t="s">
        <v>14</v>
      </c>
      <c r="G3426">
        <f>IF(Table1[[#This Row],[Dependents]]="Yes",1,0)</f>
        <v>0</v>
      </c>
      <c r="H3426">
        <v>35</v>
      </c>
      <c r="I3426" t="s">
        <v>13</v>
      </c>
      <c r="J3426" t="s">
        <v>15</v>
      </c>
      <c r="K3426" t="s">
        <v>16</v>
      </c>
      <c r="L3426" t="s">
        <v>14</v>
      </c>
      <c r="M3426" t="s">
        <v>27</v>
      </c>
      <c r="N3426">
        <v>61</v>
      </c>
      <c r="O3426">
        <v>2130.4499999999998</v>
      </c>
      <c r="P3426" t="s">
        <v>14</v>
      </c>
    </row>
    <row r="3427" spans="1:16" x14ac:dyDescent="0.25">
      <c r="A3427" t="s">
        <v>3449</v>
      </c>
      <c r="B3427" t="s">
        <v>12</v>
      </c>
      <c r="C3427">
        <v>0</v>
      </c>
      <c r="D3427" t="s">
        <v>13</v>
      </c>
      <c r="E3427">
        <f>IF(D3427="Yes",1,0)</f>
        <v>1</v>
      </c>
      <c r="F3427" t="s">
        <v>14</v>
      </c>
      <c r="G3427">
        <f>IF(Table1[[#This Row],[Dependents]]="Yes",1,0)</f>
        <v>0</v>
      </c>
      <c r="H3427">
        <v>4</v>
      </c>
      <c r="I3427" t="s">
        <v>13</v>
      </c>
      <c r="J3427" t="s">
        <v>15</v>
      </c>
      <c r="K3427" t="s">
        <v>16</v>
      </c>
      <c r="L3427" t="s">
        <v>14</v>
      </c>
      <c r="M3427" t="s">
        <v>27</v>
      </c>
      <c r="N3427">
        <v>54.7</v>
      </c>
      <c r="O3427">
        <v>235.05</v>
      </c>
      <c r="P3427" t="s">
        <v>14</v>
      </c>
    </row>
    <row r="3428" spans="1:16" x14ac:dyDescent="0.25">
      <c r="A3428" t="s">
        <v>4608</v>
      </c>
      <c r="B3428" t="s">
        <v>19</v>
      </c>
      <c r="C3428">
        <v>1</v>
      </c>
      <c r="D3428" t="s">
        <v>13</v>
      </c>
      <c r="E3428">
        <f>IF(D3428="Yes",1,0)</f>
        <v>1</v>
      </c>
      <c r="F3428" t="s">
        <v>13</v>
      </c>
      <c r="G3428">
        <f>IF(Table1[[#This Row],[Dependents]]="Yes",1,0)</f>
        <v>1</v>
      </c>
      <c r="H3428">
        <v>58</v>
      </c>
      <c r="I3428" t="s">
        <v>13</v>
      </c>
      <c r="J3428" t="s">
        <v>23</v>
      </c>
      <c r="K3428" t="s">
        <v>20</v>
      </c>
      <c r="L3428" t="s">
        <v>13</v>
      </c>
      <c r="M3428" t="s">
        <v>21</v>
      </c>
      <c r="N3428">
        <v>89.85</v>
      </c>
      <c r="O3428">
        <v>5125.75</v>
      </c>
      <c r="P3428" t="s">
        <v>14</v>
      </c>
    </row>
    <row r="3429" spans="1:16" x14ac:dyDescent="0.25">
      <c r="A3429" t="s">
        <v>3451</v>
      </c>
      <c r="B3429" t="s">
        <v>12</v>
      </c>
      <c r="C3429">
        <v>1</v>
      </c>
      <c r="D3429" t="s">
        <v>13</v>
      </c>
      <c r="E3429">
        <f>IF(D3429="Yes",1,0)</f>
        <v>1</v>
      </c>
      <c r="F3429" t="s">
        <v>14</v>
      </c>
      <c r="G3429">
        <f>IF(Table1[[#This Row],[Dependents]]="Yes",1,0)</f>
        <v>0</v>
      </c>
      <c r="H3429">
        <v>31</v>
      </c>
      <c r="I3429" t="s">
        <v>13</v>
      </c>
      <c r="J3429" t="s">
        <v>23</v>
      </c>
      <c r="K3429" t="s">
        <v>16</v>
      </c>
      <c r="L3429" t="s">
        <v>13</v>
      </c>
      <c r="M3429" t="s">
        <v>17</v>
      </c>
      <c r="N3429">
        <v>84.85</v>
      </c>
      <c r="O3429">
        <v>2633.4</v>
      </c>
      <c r="P3429" t="s">
        <v>14</v>
      </c>
    </row>
    <row r="3430" spans="1:16" x14ac:dyDescent="0.25">
      <c r="A3430" t="s">
        <v>4609</v>
      </c>
      <c r="B3430" t="s">
        <v>19</v>
      </c>
      <c r="C3430">
        <v>0</v>
      </c>
      <c r="D3430" t="s">
        <v>14</v>
      </c>
      <c r="E3430">
        <f>IF(D3430="Yes",1,0)</f>
        <v>0</v>
      </c>
      <c r="F3430" t="s">
        <v>14</v>
      </c>
      <c r="G3430">
        <f>IF(Table1[[#This Row],[Dependents]]="Yes",1,0)</f>
        <v>0</v>
      </c>
      <c r="H3430">
        <v>60</v>
      </c>
      <c r="I3430" t="s">
        <v>13</v>
      </c>
      <c r="J3430" t="s">
        <v>15</v>
      </c>
      <c r="K3430" t="s">
        <v>20</v>
      </c>
      <c r="L3430" t="s">
        <v>14</v>
      </c>
      <c r="M3430" t="s">
        <v>27</v>
      </c>
      <c r="N3430">
        <v>79</v>
      </c>
      <c r="O3430">
        <v>4801.1000000000004</v>
      </c>
      <c r="P3430" t="s">
        <v>14</v>
      </c>
    </row>
    <row r="3431" spans="1:16" x14ac:dyDescent="0.25">
      <c r="A3431" t="s">
        <v>4611</v>
      </c>
      <c r="B3431" t="s">
        <v>19</v>
      </c>
      <c r="C3431">
        <v>0</v>
      </c>
      <c r="D3431" t="s">
        <v>14</v>
      </c>
      <c r="E3431">
        <f>IF(D3431="Yes",1,0)</f>
        <v>0</v>
      </c>
      <c r="F3431" t="s">
        <v>14</v>
      </c>
      <c r="G3431">
        <f>IF(Table1[[#This Row],[Dependents]]="Yes",1,0)</f>
        <v>0</v>
      </c>
      <c r="H3431">
        <v>1</v>
      </c>
      <c r="I3431" t="s">
        <v>13</v>
      </c>
      <c r="J3431" t="s">
        <v>14</v>
      </c>
      <c r="K3431" t="s">
        <v>16</v>
      </c>
      <c r="L3431" t="s">
        <v>14</v>
      </c>
      <c r="M3431" t="s">
        <v>27</v>
      </c>
      <c r="N3431">
        <v>19.55</v>
      </c>
      <c r="O3431">
        <v>19.55</v>
      </c>
      <c r="P3431" t="s">
        <v>14</v>
      </c>
    </row>
    <row r="3432" spans="1:16" x14ac:dyDescent="0.25">
      <c r="A3432" t="s">
        <v>3454</v>
      </c>
      <c r="B3432" t="s">
        <v>12</v>
      </c>
      <c r="C3432">
        <v>0</v>
      </c>
      <c r="D3432" t="s">
        <v>13</v>
      </c>
      <c r="E3432">
        <f>IF(D3432="Yes",1,0)</f>
        <v>1</v>
      </c>
      <c r="F3432" t="s">
        <v>14</v>
      </c>
      <c r="G3432">
        <f>IF(Table1[[#This Row],[Dependents]]="Yes",1,0)</f>
        <v>0</v>
      </c>
      <c r="H3432">
        <v>53</v>
      </c>
      <c r="I3432" t="s">
        <v>13</v>
      </c>
      <c r="J3432" t="s">
        <v>14</v>
      </c>
      <c r="K3432" t="s">
        <v>20</v>
      </c>
      <c r="L3432" t="s">
        <v>14</v>
      </c>
      <c r="M3432" t="s">
        <v>21</v>
      </c>
      <c r="N3432">
        <v>20.8</v>
      </c>
      <c r="O3432">
        <v>1021.8</v>
      </c>
      <c r="P3432" t="s">
        <v>13</v>
      </c>
    </row>
    <row r="3433" spans="1:16" x14ac:dyDescent="0.25">
      <c r="A3433" t="s">
        <v>3455</v>
      </c>
      <c r="B3433" t="s">
        <v>12</v>
      </c>
      <c r="C3433">
        <v>0</v>
      </c>
      <c r="D3433" t="s">
        <v>13</v>
      </c>
      <c r="E3433">
        <f>IF(D3433="Yes",1,0)</f>
        <v>1</v>
      </c>
      <c r="F3433" t="s">
        <v>14</v>
      </c>
      <c r="G3433">
        <f>IF(Table1[[#This Row],[Dependents]]="Yes",1,0)</f>
        <v>0</v>
      </c>
      <c r="H3433">
        <v>55</v>
      </c>
      <c r="I3433" t="s">
        <v>13</v>
      </c>
      <c r="J3433" t="s">
        <v>23</v>
      </c>
      <c r="K3433" t="s">
        <v>20</v>
      </c>
      <c r="L3433" t="s">
        <v>13</v>
      </c>
      <c r="M3433" t="s">
        <v>17</v>
      </c>
      <c r="N3433">
        <v>94.75</v>
      </c>
      <c r="O3433">
        <v>5276.1</v>
      </c>
      <c r="P3433" t="s">
        <v>14</v>
      </c>
    </row>
    <row r="3434" spans="1:16" x14ac:dyDescent="0.25">
      <c r="A3434" t="s">
        <v>4613</v>
      </c>
      <c r="B3434" t="s">
        <v>19</v>
      </c>
      <c r="C3434">
        <v>1</v>
      </c>
      <c r="D3434" t="s">
        <v>13</v>
      </c>
      <c r="E3434">
        <f>IF(D3434="Yes",1,0)</f>
        <v>1</v>
      </c>
      <c r="F3434" t="s">
        <v>13</v>
      </c>
      <c r="G3434">
        <f>IF(Table1[[#This Row],[Dependents]]="Yes",1,0)</f>
        <v>1</v>
      </c>
      <c r="H3434">
        <v>66</v>
      </c>
      <c r="I3434" t="s">
        <v>13</v>
      </c>
      <c r="J3434" t="s">
        <v>23</v>
      </c>
      <c r="K3434" t="s">
        <v>20</v>
      </c>
      <c r="L3434" t="s">
        <v>13</v>
      </c>
      <c r="M3434" t="s">
        <v>17</v>
      </c>
      <c r="N3434">
        <v>116.25</v>
      </c>
      <c r="O3434">
        <v>7862.25</v>
      </c>
      <c r="P3434" t="s">
        <v>14</v>
      </c>
    </row>
    <row r="3435" spans="1:16" x14ac:dyDescent="0.25">
      <c r="A3435" t="s">
        <v>3457</v>
      </c>
      <c r="B3435" t="s">
        <v>12</v>
      </c>
      <c r="C3435">
        <v>1</v>
      </c>
      <c r="D3435" t="s">
        <v>14</v>
      </c>
      <c r="E3435">
        <f>IF(D3435="Yes",1,0)</f>
        <v>0</v>
      </c>
      <c r="F3435" t="s">
        <v>14</v>
      </c>
      <c r="G3435">
        <f>IF(Table1[[#This Row],[Dependents]]="Yes",1,0)</f>
        <v>0</v>
      </c>
      <c r="H3435">
        <v>36</v>
      </c>
      <c r="I3435" t="s">
        <v>13</v>
      </c>
      <c r="J3435" t="s">
        <v>23</v>
      </c>
      <c r="K3435" t="s">
        <v>16</v>
      </c>
      <c r="L3435" t="s">
        <v>13</v>
      </c>
      <c r="M3435" t="s">
        <v>21</v>
      </c>
      <c r="N3435">
        <v>74.900000000000006</v>
      </c>
      <c r="O3435">
        <v>2659.45</v>
      </c>
      <c r="P3435" t="s">
        <v>14</v>
      </c>
    </row>
    <row r="3436" spans="1:16" x14ac:dyDescent="0.25">
      <c r="A3436" t="s">
        <v>4614</v>
      </c>
      <c r="B3436" t="s">
        <v>19</v>
      </c>
      <c r="C3436">
        <v>0</v>
      </c>
      <c r="D3436" t="s">
        <v>14</v>
      </c>
      <c r="E3436">
        <f>IF(D3436="Yes",1,0)</f>
        <v>0</v>
      </c>
      <c r="F3436" t="s">
        <v>14</v>
      </c>
      <c r="G3436">
        <f>IF(Table1[[#This Row],[Dependents]]="Yes",1,0)</f>
        <v>0</v>
      </c>
      <c r="H3436">
        <v>15</v>
      </c>
      <c r="I3436" t="s">
        <v>13</v>
      </c>
      <c r="J3436" t="s">
        <v>23</v>
      </c>
      <c r="K3436" t="s">
        <v>16</v>
      </c>
      <c r="L3436" t="s">
        <v>13</v>
      </c>
      <c r="M3436" t="s">
        <v>21</v>
      </c>
      <c r="N3436">
        <v>87.75</v>
      </c>
      <c r="O3436">
        <v>1242.2</v>
      </c>
      <c r="P3436" t="s">
        <v>14</v>
      </c>
    </row>
    <row r="3437" spans="1:16" x14ac:dyDescent="0.25">
      <c r="A3437" t="s">
        <v>3459</v>
      </c>
      <c r="B3437" t="s">
        <v>12</v>
      </c>
      <c r="C3437">
        <v>0</v>
      </c>
      <c r="D3437" t="s">
        <v>13</v>
      </c>
      <c r="E3437">
        <f>IF(D3437="Yes",1,0)</f>
        <v>1</v>
      </c>
      <c r="F3437" t="s">
        <v>13</v>
      </c>
      <c r="G3437">
        <f>IF(Table1[[#This Row],[Dependents]]="Yes",1,0)</f>
        <v>1</v>
      </c>
      <c r="H3437">
        <v>72</v>
      </c>
      <c r="I3437" t="s">
        <v>13</v>
      </c>
      <c r="J3437" t="s">
        <v>15</v>
      </c>
      <c r="K3437" t="s">
        <v>30</v>
      </c>
      <c r="L3437" t="s">
        <v>14</v>
      </c>
      <c r="M3437" t="s">
        <v>21</v>
      </c>
      <c r="N3437">
        <v>80.849999999999994</v>
      </c>
      <c r="O3437">
        <v>5824.75</v>
      </c>
      <c r="P3437" t="s">
        <v>14</v>
      </c>
    </row>
    <row r="3438" spans="1:16" x14ac:dyDescent="0.25">
      <c r="A3438" t="s">
        <v>3460</v>
      </c>
      <c r="B3438" t="s">
        <v>12</v>
      </c>
      <c r="C3438">
        <v>0</v>
      </c>
      <c r="D3438" t="s">
        <v>14</v>
      </c>
      <c r="E3438">
        <f>IF(D3438="Yes",1,0)</f>
        <v>0</v>
      </c>
      <c r="F3438" t="s">
        <v>14</v>
      </c>
      <c r="G3438">
        <f>IF(Table1[[#This Row],[Dependents]]="Yes",1,0)</f>
        <v>0</v>
      </c>
      <c r="H3438">
        <v>28</v>
      </c>
      <c r="I3438" t="s">
        <v>13</v>
      </c>
      <c r="J3438" t="s">
        <v>15</v>
      </c>
      <c r="K3438" t="s">
        <v>16</v>
      </c>
      <c r="L3438" t="s">
        <v>14</v>
      </c>
      <c r="M3438" t="s">
        <v>21</v>
      </c>
      <c r="N3438">
        <v>54.65</v>
      </c>
      <c r="O3438">
        <v>1517.5</v>
      </c>
      <c r="P3438" t="s">
        <v>14</v>
      </c>
    </row>
    <row r="3439" spans="1:16" x14ac:dyDescent="0.25">
      <c r="A3439" t="s">
        <v>4615</v>
      </c>
      <c r="B3439" t="s">
        <v>19</v>
      </c>
      <c r="C3439">
        <v>0</v>
      </c>
      <c r="D3439" t="s">
        <v>13</v>
      </c>
      <c r="E3439">
        <f>IF(D3439="Yes",1,0)</f>
        <v>1</v>
      </c>
      <c r="F3439" t="s">
        <v>14</v>
      </c>
      <c r="G3439">
        <f>IF(Table1[[#This Row],[Dependents]]="Yes",1,0)</f>
        <v>0</v>
      </c>
      <c r="H3439">
        <v>59</v>
      </c>
      <c r="I3439" t="s">
        <v>14</v>
      </c>
      <c r="J3439" t="s">
        <v>15</v>
      </c>
      <c r="K3439" t="s">
        <v>16</v>
      </c>
      <c r="L3439" t="s">
        <v>13</v>
      </c>
      <c r="M3439" t="s">
        <v>17</v>
      </c>
      <c r="N3439">
        <v>44.3</v>
      </c>
      <c r="O3439">
        <v>2666.75</v>
      </c>
      <c r="P3439" t="s">
        <v>14</v>
      </c>
    </row>
    <row r="3440" spans="1:16" x14ac:dyDescent="0.25">
      <c r="A3440" t="s">
        <v>3462</v>
      </c>
      <c r="B3440" t="s">
        <v>12</v>
      </c>
      <c r="C3440">
        <v>0</v>
      </c>
      <c r="D3440" t="s">
        <v>14</v>
      </c>
      <c r="E3440">
        <f>IF(D3440="Yes",1,0)</f>
        <v>0</v>
      </c>
      <c r="F3440" t="s">
        <v>14</v>
      </c>
      <c r="G3440">
        <f>IF(Table1[[#This Row],[Dependents]]="Yes",1,0)</f>
        <v>0</v>
      </c>
      <c r="H3440">
        <v>61</v>
      </c>
      <c r="I3440" t="s">
        <v>13</v>
      </c>
      <c r="J3440" t="s">
        <v>23</v>
      </c>
      <c r="K3440" t="s">
        <v>20</v>
      </c>
      <c r="L3440" t="s">
        <v>13</v>
      </c>
      <c r="M3440" t="s">
        <v>17</v>
      </c>
      <c r="N3440">
        <v>118.6</v>
      </c>
      <c r="O3440">
        <v>7365.7</v>
      </c>
      <c r="P3440" t="s">
        <v>14</v>
      </c>
    </row>
    <row r="3441" spans="1:16" x14ac:dyDescent="0.25">
      <c r="A3441" t="s">
        <v>4616</v>
      </c>
      <c r="B3441" t="s">
        <v>19</v>
      </c>
      <c r="C3441">
        <v>0</v>
      </c>
      <c r="D3441" t="s">
        <v>13</v>
      </c>
      <c r="E3441">
        <f>IF(D3441="Yes",1,0)</f>
        <v>1</v>
      </c>
      <c r="F3441" t="s">
        <v>13</v>
      </c>
      <c r="G3441">
        <f>IF(Table1[[#This Row],[Dependents]]="Yes",1,0)</f>
        <v>1</v>
      </c>
      <c r="H3441">
        <v>6</v>
      </c>
      <c r="I3441" t="s">
        <v>13</v>
      </c>
      <c r="J3441" t="s">
        <v>15</v>
      </c>
      <c r="K3441" t="s">
        <v>16</v>
      </c>
      <c r="L3441" t="s">
        <v>13</v>
      </c>
      <c r="M3441" t="s">
        <v>17</v>
      </c>
      <c r="N3441">
        <v>49.15</v>
      </c>
      <c r="O3441">
        <v>295.64999999999998</v>
      </c>
      <c r="P3441" t="s">
        <v>14</v>
      </c>
    </row>
    <row r="3442" spans="1:16" x14ac:dyDescent="0.25">
      <c r="A3442" t="s">
        <v>3464</v>
      </c>
      <c r="B3442" t="s">
        <v>12</v>
      </c>
      <c r="C3442">
        <v>0</v>
      </c>
      <c r="D3442" t="s">
        <v>14</v>
      </c>
      <c r="E3442">
        <f>IF(D3442="Yes",1,0)</f>
        <v>0</v>
      </c>
      <c r="F3442" t="s">
        <v>14</v>
      </c>
      <c r="G3442">
        <f>IF(Table1[[#This Row],[Dependents]]="Yes",1,0)</f>
        <v>0</v>
      </c>
      <c r="H3442">
        <v>54</v>
      </c>
      <c r="I3442" t="s">
        <v>13</v>
      </c>
      <c r="J3442" t="s">
        <v>15</v>
      </c>
      <c r="K3442" t="s">
        <v>30</v>
      </c>
      <c r="L3442" t="s">
        <v>14</v>
      </c>
      <c r="M3442" t="s">
        <v>17</v>
      </c>
      <c r="N3442">
        <v>80.599999999999994</v>
      </c>
      <c r="O3442">
        <v>4299.95</v>
      </c>
      <c r="P3442" t="s">
        <v>14</v>
      </c>
    </row>
    <row r="3443" spans="1:16" x14ac:dyDescent="0.25">
      <c r="A3443" t="s">
        <v>3465</v>
      </c>
      <c r="B3443" t="s">
        <v>12</v>
      </c>
      <c r="C3443">
        <v>0</v>
      </c>
      <c r="D3443" t="s">
        <v>13</v>
      </c>
      <c r="E3443">
        <f>IF(D3443="Yes",1,0)</f>
        <v>1</v>
      </c>
      <c r="F3443" t="s">
        <v>14</v>
      </c>
      <c r="G3443">
        <f>IF(Table1[[#This Row],[Dependents]]="Yes",1,0)</f>
        <v>0</v>
      </c>
      <c r="H3443">
        <v>1</v>
      </c>
      <c r="I3443" t="s">
        <v>13</v>
      </c>
      <c r="J3443" t="s">
        <v>14</v>
      </c>
      <c r="K3443" t="s">
        <v>16</v>
      </c>
      <c r="L3443" t="s">
        <v>13</v>
      </c>
      <c r="M3443" t="s">
        <v>21</v>
      </c>
      <c r="N3443">
        <v>20.3</v>
      </c>
      <c r="O3443">
        <v>20.3</v>
      </c>
      <c r="P3443" t="s">
        <v>14</v>
      </c>
    </row>
    <row r="3444" spans="1:16" x14ac:dyDescent="0.25">
      <c r="A3444" t="s">
        <v>3466</v>
      </c>
      <c r="B3444" t="s">
        <v>12</v>
      </c>
      <c r="C3444">
        <v>1</v>
      </c>
      <c r="D3444" t="s">
        <v>14</v>
      </c>
      <c r="E3444">
        <f>IF(D3444="Yes",1,0)</f>
        <v>0</v>
      </c>
      <c r="F3444" t="s">
        <v>14</v>
      </c>
      <c r="G3444">
        <f>IF(Table1[[#This Row],[Dependents]]="Yes",1,0)</f>
        <v>0</v>
      </c>
      <c r="H3444">
        <v>15</v>
      </c>
      <c r="I3444" t="s">
        <v>13</v>
      </c>
      <c r="J3444" t="s">
        <v>23</v>
      </c>
      <c r="K3444" t="s">
        <v>16</v>
      </c>
      <c r="L3444" t="s">
        <v>14</v>
      </c>
      <c r="M3444" t="s">
        <v>17</v>
      </c>
      <c r="N3444">
        <v>89.85</v>
      </c>
      <c r="O3444">
        <v>1424.95</v>
      </c>
      <c r="P3444" t="s">
        <v>13</v>
      </c>
    </row>
    <row r="3445" spans="1:16" x14ac:dyDescent="0.25">
      <c r="A3445" t="s">
        <v>3467</v>
      </c>
      <c r="B3445" t="s">
        <v>12</v>
      </c>
      <c r="C3445">
        <v>0</v>
      </c>
      <c r="D3445" t="s">
        <v>14</v>
      </c>
      <c r="E3445">
        <f>IF(D3445="Yes",1,0)</f>
        <v>0</v>
      </c>
      <c r="F3445" t="s">
        <v>14</v>
      </c>
      <c r="G3445">
        <f>IF(Table1[[#This Row],[Dependents]]="Yes",1,0)</f>
        <v>0</v>
      </c>
      <c r="H3445">
        <v>4</v>
      </c>
      <c r="I3445" t="s">
        <v>13</v>
      </c>
      <c r="J3445" t="s">
        <v>15</v>
      </c>
      <c r="K3445" t="s">
        <v>16</v>
      </c>
      <c r="L3445" t="s">
        <v>13</v>
      </c>
      <c r="M3445" t="s">
        <v>27</v>
      </c>
      <c r="N3445">
        <v>46</v>
      </c>
      <c r="O3445">
        <v>193.6</v>
      </c>
      <c r="P3445" t="s">
        <v>13</v>
      </c>
    </row>
    <row r="3446" spans="1:16" x14ac:dyDescent="0.25">
      <c r="A3446" t="s">
        <v>3468</v>
      </c>
      <c r="B3446" t="s">
        <v>12</v>
      </c>
      <c r="C3446">
        <v>0</v>
      </c>
      <c r="D3446" t="s">
        <v>14</v>
      </c>
      <c r="E3446">
        <f>IF(D3446="Yes",1,0)</f>
        <v>0</v>
      </c>
      <c r="F3446" t="s">
        <v>13</v>
      </c>
      <c r="G3446">
        <f>IF(Table1[[#This Row],[Dependents]]="Yes",1,0)</f>
        <v>1</v>
      </c>
      <c r="H3446">
        <v>46</v>
      </c>
      <c r="I3446" t="s">
        <v>13</v>
      </c>
      <c r="J3446" t="s">
        <v>23</v>
      </c>
      <c r="K3446" t="s">
        <v>16</v>
      </c>
      <c r="L3446" t="s">
        <v>13</v>
      </c>
      <c r="M3446" t="s">
        <v>17</v>
      </c>
      <c r="N3446">
        <v>99.8</v>
      </c>
      <c r="O3446">
        <v>4391.25</v>
      </c>
      <c r="P3446" t="s">
        <v>14</v>
      </c>
    </row>
    <row r="3447" spans="1:16" x14ac:dyDescent="0.25">
      <c r="A3447" t="s">
        <v>3469</v>
      </c>
      <c r="B3447" t="s">
        <v>12</v>
      </c>
      <c r="C3447">
        <v>0</v>
      </c>
      <c r="D3447" t="s">
        <v>14</v>
      </c>
      <c r="E3447">
        <f>IF(D3447="Yes",1,0)</f>
        <v>0</v>
      </c>
      <c r="F3447" t="s">
        <v>14</v>
      </c>
      <c r="G3447">
        <f>IF(Table1[[#This Row],[Dependents]]="Yes",1,0)</f>
        <v>0</v>
      </c>
      <c r="H3447">
        <v>22</v>
      </c>
      <c r="I3447" t="s">
        <v>13</v>
      </c>
      <c r="J3447" t="s">
        <v>23</v>
      </c>
      <c r="K3447" t="s">
        <v>16</v>
      </c>
      <c r="L3447" t="s">
        <v>13</v>
      </c>
      <c r="M3447" t="s">
        <v>17</v>
      </c>
      <c r="N3447">
        <v>90</v>
      </c>
      <c r="O3447">
        <v>1993.8</v>
      </c>
      <c r="P3447" t="s">
        <v>13</v>
      </c>
    </row>
    <row r="3448" spans="1:16" x14ac:dyDescent="0.25">
      <c r="A3448" t="s">
        <v>3470</v>
      </c>
      <c r="B3448" t="s">
        <v>12</v>
      </c>
      <c r="C3448">
        <v>0</v>
      </c>
      <c r="D3448" t="s">
        <v>13</v>
      </c>
      <c r="E3448">
        <f>IF(D3448="Yes",1,0)</f>
        <v>1</v>
      </c>
      <c r="F3448" t="s">
        <v>13</v>
      </c>
      <c r="G3448">
        <f>IF(Table1[[#This Row],[Dependents]]="Yes",1,0)</f>
        <v>1</v>
      </c>
      <c r="H3448">
        <v>55</v>
      </c>
      <c r="I3448" t="s">
        <v>13</v>
      </c>
      <c r="J3448" t="s">
        <v>15</v>
      </c>
      <c r="K3448" t="s">
        <v>20</v>
      </c>
      <c r="L3448" t="s">
        <v>13</v>
      </c>
      <c r="M3448" t="s">
        <v>25</v>
      </c>
      <c r="N3448">
        <v>75</v>
      </c>
      <c r="O3448">
        <v>4213.8999999999996</v>
      </c>
      <c r="P3448" t="s">
        <v>14</v>
      </c>
    </row>
    <row r="3449" spans="1:16" x14ac:dyDescent="0.25">
      <c r="A3449" t="s">
        <v>3471</v>
      </c>
      <c r="B3449" t="s">
        <v>12</v>
      </c>
      <c r="C3449">
        <v>0</v>
      </c>
      <c r="D3449" t="s">
        <v>14</v>
      </c>
      <c r="E3449">
        <f>IF(D3449="Yes",1,0)</f>
        <v>0</v>
      </c>
      <c r="F3449" t="s">
        <v>14</v>
      </c>
      <c r="G3449">
        <f>IF(Table1[[#This Row],[Dependents]]="Yes",1,0)</f>
        <v>0</v>
      </c>
      <c r="H3449">
        <v>1</v>
      </c>
      <c r="I3449" t="s">
        <v>13</v>
      </c>
      <c r="J3449" t="s">
        <v>14</v>
      </c>
      <c r="K3449" t="s">
        <v>16</v>
      </c>
      <c r="L3449" t="s">
        <v>14</v>
      </c>
      <c r="M3449" t="s">
        <v>27</v>
      </c>
      <c r="N3449">
        <v>19.899999999999999</v>
      </c>
      <c r="O3449">
        <v>19.899999999999999</v>
      </c>
      <c r="P3449" t="s">
        <v>14</v>
      </c>
    </row>
    <row r="3450" spans="1:16" x14ac:dyDescent="0.25">
      <c r="A3450" t="s">
        <v>4617</v>
      </c>
      <c r="B3450" t="s">
        <v>19</v>
      </c>
      <c r="C3450">
        <v>1</v>
      </c>
      <c r="D3450" t="s">
        <v>13</v>
      </c>
      <c r="E3450">
        <f>IF(D3450="Yes",1,0)</f>
        <v>1</v>
      </c>
      <c r="F3450" t="s">
        <v>14</v>
      </c>
      <c r="G3450">
        <f>IF(Table1[[#This Row],[Dependents]]="Yes",1,0)</f>
        <v>0</v>
      </c>
      <c r="H3450">
        <v>51</v>
      </c>
      <c r="I3450" t="s">
        <v>14</v>
      </c>
      <c r="J3450" t="s">
        <v>15</v>
      </c>
      <c r="K3450" t="s">
        <v>16</v>
      </c>
      <c r="L3450" t="s">
        <v>13</v>
      </c>
      <c r="M3450" t="s">
        <v>25</v>
      </c>
      <c r="N3450">
        <v>29.45</v>
      </c>
      <c r="O3450">
        <v>1459.35</v>
      </c>
      <c r="P3450" t="s">
        <v>14</v>
      </c>
    </row>
    <row r="3451" spans="1:16" x14ac:dyDescent="0.25">
      <c r="A3451" t="s">
        <v>4619</v>
      </c>
      <c r="B3451" t="s">
        <v>19</v>
      </c>
      <c r="C3451">
        <v>0</v>
      </c>
      <c r="D3451" t="s">
        <v>13</v>
      </c>
      <c r="E3451">
        <f>IF(D3451="Yes",1,0)</f>
        <v>1</v>
      </c>
      <c r="F3451" t="s">
        <v>14</v>
      </c>
      <c r="G3451">
        <f>IF(Table1[[#This Row],[Dependents]]="Yes",1,0)</f>
        <v>0</v>
      </c>
      <c r="H3451">
        <v>49</v>
      </c>
      <c r="I3451" t="s">
        <v>13</v>
      </c>
      <c r="J3451" t="s">
        <v>23</v>
      </c>
      <c r="K3451" t="s">
        <v>16</v>
      </c>
      <c r="L3451" t="s">
        <v>13</v>
      </c>
      <c r="M3451" t="s">
        <v>25</v>
      </c>
      <c r="N3451">
        <v>85.3</v>
      </c>
      <c r="O3451">
        <v>4297.95</v>
      </c>
      <c r="P3451" t="s">
        <v>14</v>
      </c>
    </row>
    <row r="3452" spans="1:16" x14ac:dyDescent="0.25">
      <c r="A3452" t="s">
        <v>3474</v>
      </c>
      <c r="B3452" t="s">
        <v>12</v>
      </c>
      <c r="C3452">
        <v>0</v>
      </c>
      <c r="D3452" t="s">
        <v>13</v>
      </c>
      <c r="E3452">
        <f>IF(D3452="Yes",1,0)</f>
        <v>1</v>
      </c>
      <c r="F3452" t="s">
        <v>14</v>
      </c>
      <c r="G3452">
        <f>IF(Table1[[#This Row],[Dependents]]="Yes",1,0)</f>
        <v>0</v>
      </c>
      <c r="H3452">
        <v>58</v>
      </c>
      <c r="I3452" t="s">
        <v>13</v>
      </c>
      <c r="J3452" t="s">
        <v>15</v>
      </c>
      <c r="K3452" t="s">
        <v>30</v>
      </c>
      <c r="L3452" t="s">
        <v>13</v>
      </c>
      <c r="M3452" t="s">
        <v>17</v>
      </c>
      <c r="N3452">
        <v>84.3</v>
      </c>
      <c r="O3452">
        <v>4916.3999999999996</v>
      </c>
      <c r="P3452" t="s">
        <v>14</v>
      </c>
    </row>
    <row r="3453" spans="1:16" x14ac:dyDescent="0.25">
      <c r="A3453" t="s">
        <v>4620</v>
      </c>
      <c r="B3453" t="s">
        <v>19</v>
      </c>
      <c r="C3453">
        <v>0</v>
      </c>
      <c r="D3453" t="s">
        <v>13</v>
      </c>
      <c r="E3453">
        <f>IF(D3453="Yes",1,0)</f>
        <v>1</v>
      </c>
      <c r="F3453" t="s">
        <v>14</v>
      </c>
      <c r="G3453">
        <f>IF(Table1[[#This Row],[Dependents]]="Yes",1,0)</f>
        <v>0</v>
      </c>
      <c r="H3453">
        <v>59</v>
      </c>
      <c r="I3453" t="s">
        <v>13</v>
      </c>
      <c r="J3453" t="s">
        <v>15</v>
      </c>
      <c r="K3453" t="s">
        <v>20</v>
      </c>
      <c r="L3453" t="s">
        <v>13</v>
      </c>
      <c r="M3453" t="s">
        <v>27</v>
      </c>
      <c r="N3453">
        <v>69.099999999999994</v>
      </c>
      <c r="O3453">
        <v>4096.8999999999996</v>
      </c>
      <c r="P3453" t="s">
        <v>14</v>
      </c>
    </row>
    <row r="3454" spans="1:16" x14ac:dyDescent="0.25">
      <c r="A3454" t="s">
        <v>4621</v>
      </c>
      <c r="B3454" t="s">
        <v>19</v>
      </c>
      <c r="C3454">
        <v>1</v>
      </c>
      <c r="D3454" t="s">
        <v>14</v>
      </c>
      <c r="E3454">
        <f>IF(D3454="Yes",1,0)</f>
        <v>0</v>
      </c>
      <c r="F3454" t="s">
        <v>14</v>
      </c>
      <c r="G3454">
        <f>IF(Table1[[#This Row],[Dependents]]="Yes",1,0)</f>
        <v>0</v>
      </c>
      <c r="H3454">
        <v>50</v>
      </c>
      <c r="I3454" t="s">
        <v>13</v>
      </c>
      <c r="J3454" t="s">
        <v>15</v>
      </c>
      <c r="K3454" t="s">
        <v>16</v>
      </c>
      <c r="L3454" t="s">
        <v>13</v>
      </c>
      <c r="M3454" t="s">
        <v>21</v>
      </c>
      <c r="N3454">
        <v>70.349999999999994</v>
      </c>
      <c r="O3454">
        <v>3454.6</v>
      </c>
      <c r="P3454" t="s">
        <v>14</v>
      </c>
    </row>
    <row r="3455" spans="1:16" x14ac:dyDescent="0.25">
      <c r="A3455" t="s">
        <v>4622</v>
      </c>
      <c r="B3455" t="s">
        <v>19</v>
      </c>
      <c r="C3455">
        <v>0</v>
      </c>
      <c r="D3455" t="s">
        <v>14</v>
      </c>
      <c r="E3455">
        <f>IF(D3455="Yes",1,0)</f>
        <v>0</v>
      </c>
      <c r="F3455" t="s">
        <v>14</v>
      </c>
      <c r="G3455">
        <f>IF(Table1[[#This Row],[Dependents]]="Yes",1,0)</f>
        <v>0</v>
      </c>
      <c r="H3455">
        <v>18</v>
      </c>
      <c r="I3455" t="s">
        <v>13</v>
      </c>
      <c r="J3455" t="s">
        <v>23</v>
      </c>
      <c r="K3455" t="s">
        <v>16</v>
      </c>
      <c r="L3455" t="s">
        <v>14</v>
      </c>
      <c r="M3455" t="s">
        <v>27</v>
      </c>
      <c r="N3455">
        <v>74.150000000000006</v>
      </c>
      <c r="O3455">
        <v>1387</v>
      </c>
      <c r="P3455" t="s">
        <v>14</v>
      </c>
    </row>
    <row r="3456" spans="1:16" x14ac:dyDescent="0.25">
      <c r="A3456" t="s">
        <v>4623</v>
      </c>
      <c r="B3456" t="s">
        <v>19</v>
      </c>
      <c r="C3456">
        <v>0</v>
      </c>
      <c r="D3456" t="s">
        <v>14</v>
      </c>
      <c r="E3456">
        <f>IF(D3456="Yes",1,0)</f>
        <v>0</v>
      </c>
      <c r="F3456" t="s">
        <v>14</v>
      </c>
      <c r="G3456">
        <f>IF(Table1[[#This Row],[Dependents]]="Yes",1,0)</f>
        <v>0</v>
      </c>
      <c r="H3456">
        <v>10</v>
      </c>
      <c r="I3456" t="s">
        <v>13</v>
      </c>
      <c r="J3456" t="s">
        <v>23</v>
      </c>
      <c r="K3456" t="s">
        <v>16</v>
      </c>
      <c r="L3456" t="s">
        <v>14</v>
      </c>
      <c r="M3456" t="s">
        <v>17</v>
      </c>
      <c r="N3456">
        <v>75.05</v>
      </c>
      <c r="O3456">
        <v>786.3</v>
      </c>
      <c r="P3456" t="s">
        <v>14</v>
      </c>
    </row>
    <row r="3457" spans="1:16" x14ac:dyDescent="0.25">
      <c r="A3457" t="s">
        <v>4624</v>
      </c>
      <c r="B3457" t="s">
        <v>19</v>
      </c>
      <c r="C3457">
        <v>0</v>
      </c>
      <c r="D3457" t="s">
        <v>13</v>
      </c>
      <c r="E3457">
        <f>IF(D3457="Yes",1,0)</f>
        <v>1</v>
      </c>
      <c r="F3457" t="s">
        <v>14</v>
      </c>
      <c r="G3457">
        <f>IF(Table1[[#This Row],[Dependents]]="Yes",1,0)</f>
        <v>0</v>
      </c>
      <c r="H3457">
        <v>14</v>
      </c>
      <c r="I3457" t="s">
        <v>13</v>
      </c>
      <c r="J3457" t="s">
        <v>15</v>
      </c>
      <c r="K3457" t="s">
        <v>20</v>
      </c>
      <c r="L3457" t="s">
        <v>14</v>
      </c>
      <c r="M3457" t="s">
        <v>17</v>
      </c>
      <c r="N3457">
        <v>44.6</v>
      </c>
      <c r="O3457">
        <v>641.25</v>
      </c>
      <c r="P3457" t="s">
        <v>14</v>
      </c>
    </row>
    <row r="3458" spans="1:16" x14ac:dyDescent="0.25">
      <c r="A3458" t="s">
        <v>3480</v>
      </c>
      <c r="B3458" t="s">
        <v>12</v>
      </c>
      <c r="C3458">
        <v>0</v>
      </c>
      <c r="D3458" t="s">
        <v>14</v>
      </c>
      <c r="E3458">
        <f>IF(D3458="Yes",1,0)</f>
        <v>0</v>
      </c>
      <c r="F3458" t="s">
        <v>14</v>
      </c>
      <c r="G3458">
        <f>IF(Table1[[#This Row],[Dependents]]="Yes",1,0)</f>
        <v>0</v>
      </c>
      <c r="H3458">
        <v>39</v>
      </c>
      <c r="I3458" t="s">
        <v>14</v>
      </c>
      <c r="J3458" t="s">
        <v>15</v>
      </c>
      <c r="K3458" t="s">
        <v>16</v>
      </c>
      <c r="L3458" t="s">
        <v>14</v>
      </c>
      <c r="M3458" t="s">
        <v>21</v>
      </c>
      <c r="N3458">
        <v>41.1</v>
      </c>
      <c r="O3458">
        <v>1597.05</v>
      </c>
      <c r="P3458" t="s">
        <v>14</v>
      </c>
    </row>
    <row r="3459" spans="1:16" x14ac:dyDescent="0.25">
      <c r="A3459" t="s">
        <v>3481</v>
      </c>
      <c r="B3459" t="s">
        <v>12</v>
      </c>
      <c r="C3459">
        <v>0</v>
      </c>
      <c r="D3459" t="s">
        <v>14</v>
      </c>
      <c r="E3459">
        <f>IF(D3459="Yes",1,0)</f>
        <v>0</v>
      </c>
      <c r="F3459" t="s">
        <v>14</v>
      </c>
      <c r="G3459">
        <f>IF(Table1[[#This Row],[Dependents]]="Yes",1,0)</f>
        <v>0</v>
      </c>
      <c r="H3459">
        <v>12</v>
      </c>
      <c r="I3459" t="s">
        <v>13</v>
      </c>
      <c r="J3459" t="s">
        <v>15</v>
      </c>
      <c r="K3459" t="s">
        <v>16</v>
      </c>
      <c r="L3459" t="s">
        <v>13</v>
      </c>
      <c r="M3459" t="s">
        <v>21</v>
      </c>
      <c r="N3459">
        <v>45</v>
      </c>
      <c r="O3459">
        <v>524.35</v>
      </c>
      <c r="P3459" t="s">
        <v>14</v>
      </c>
    </row>
    <row r="3460" spans="1:16" x14ac:dyDescent="0.25">
      <c r="A3460" t="s">
        <v>4625</v>
      </c>
      <c r="B3460" t="s">
        <v>19</v>
      </c>
      <c r="C3460">
        <v>0</v>
      </c>
      <c r="D3460" t="s">
        <v>14</v>
      </c>
      <c r="E3460">
        <f>IF(D3460="Yes",1,0)</f>
        <v>0</v>
      </c>
      <c r="F3460" t="s">
        <v>14</v>
      </c>
      <c r="G3460">
        <f>IF(Table1[[#This Row],[Dependents]]="Yes",1,0)</f>
        <v>0</v>
      </c>
      <c r="H3460">
        <v>35</v>
      </c>
      <c r="I3460" t="s">
        <v>13</v>
      </c>
      <c r="J3460" t="s">
        <v>14</v>
      </c>
      <c r="K3460" t="s">
        <v>30</v>
      </c>
      <c r="L3460" t="s">
        <v>14</v>
      </c>
      <c r="M3460" t="s">
        <v>21</v>
      </c>
      <c r="N3460">
        <v>21.45</v>
      </c>
      <c r="O3460">
        <v>705.45</v>
      </c>
      <c r="P3460" t="s">
        <v>14</v>
      </c>
    </row>
    <row r="3461" spans="1:16" x14ac:dyDescent="0.25">
      <c r="A3461" t="s">
        <v>4626</v>
      </c>
      <c r="B3461" t="s">
        <v>19</v>
      </c>
      <c r="C3461">
        <v>0</v>
      </c>
      <c r="D3461" t="s">
        <v>13</v>
      </c>
      <c r="E3461">
        <f>IF(D3461="Yes",1,0)</f>
        <v>1</v>
      </c>
      <c r="F3461" t="s">
        <v>13</v>
      </c>
      <c r="G3461">
        <f>IF(Table1[[#This Row],[Dependents]]="Yes",1,0)</f>
        <v>1</v>
      </c>
      <c r="H3461">
        <v>8</v>
      </c>
      <c r="I3461" t="s">
        <v>13</v>
      </c>
      <c r="J3461" t="s">
        <v>15</v>
      </c>
      <c r="K3461" t="s">
        <v>20</v>
      </c>
      <c r="L3461" t="s">
        <v>13</v>
      </c>
      <c r="M3461" t="s">
        <v>27</v>
      </c>
      <c r="N3461">
        <v>43.45</v>
      </c>
      <c r="O3461">
        <v>345.5</v>
      </c>
      <c r="P3461" t="s">
        <v>14</v>
      </c>
    </row>
    <row r="3462" spans="1:16" x14ac:dyDescent="0.25">
      <c r="A3462" t="s">
        <v>4627</v>
      </c>
      <c r="B3462" t="s">
        <v>19</v>
      </c>
      <c r="C3462">
        <v>0</v>
      </c>
      <c r="D3462" t="s">
        <v>13</v>
      </c>
      <c r="E3462">
        <f>IF(D3462="Yes",1,0)</f>
        <v>1</v>
      </c>
      <c r="F3462" t="s">
        <v>13</v>
      </c>
      <c r="G3462">
        <f>IF(Table1[[#This Row],[Dependents]]="Yes",1,0)</f>
        <v>1</v>
      </c>
      <c r="H3462">
        <v>18</v>
      </c>
      <c r="I3462" t="s">
        <v>13</v>
      </c>
      <c r="J3462" t="s">
        <v>14</v>
      </c>
      <c r="K3462" t="s">
        <v>20</v>
      </c>
      <c r="L3462" t="s">
        <v>14</v>
      </c>
      <c r="M3462" t="s">
        <v>21</v>
      </c>
      <c r="N3462">
        <v>20.05</v>
      </c>
      <c r="O3462">
        <v>345.9</v>
      </c>
      <c r="P3462" t="s">
        <v>14</v>
      </c>
    </row>
    <row r="3463" spans="1:16" x14ac:dyDescent="0.25">
      <c r="A3463" t="s">
        <v>4632</v>
      </c>
      <c r="B3463" t="s">
        <v>19</v>
      </c>
      <c r="C3463">
        <v>0</v>
      </c>
      <c r="D3463" t="s">
        <v>13</v>
      </c>
      <c r="E3463">
        <f>IF(D3463="Yes",1,0)</f>
        <v>1</v>
      </c>
      <c r="F3463" t="s">
        <v>13</v>
      </c>
      <c r="G3463">
        <f>IF(Table1[[#This Row],[Dependents]]="Yes",1,0)</f>
        <v>1</v>
      </c>
      <c r="H3463">
        <v>53</v>
      </c>
      <c r="I3463" t="s">
        <v>13</v>
      </c>
      <c r="J3463" t="s">
        <v>15</v>
      </c>
      <c r="K3463" t="s">
        <v>20</v>
      </c>
      <c r="L3463" t="s">
        <v>14</v>
      </c>
      <c r="M3463" t="s">
        <v>21</v>
      </c>
      <c r="N3463">
        <v>64.150000000000006</v>
      </c>
      <c r="O3463">
        <v>3491.55</v>
      </c>
      <c r="P3463" t="s">
        <v>14</v>
      </c>
    </row>
    <row r="3464" spans="1:16" x14ac:dyDescent="0.25">
      <c r="A3464" t="s">
        <v>3486</v>
      </c>
      <c r="B3464" t="s">
        <v>12</v>
      </c>
      <c r="C3464">
        <v>0</v>
      </c>
      <c r="D3464" t="s">
        <v>14</v>
      </c>
      <c r="E3464">
        <f>IF(D3464="Yes",1,0)</f>
        <v>0</v>
      </c>
      <c r="F3464" t="s">
        <v>14</v>
      </c>
      <c r="G3464">
        <f>IF(Table1[[#This Row],[Dependents]]="Yes",1,0)</f>
        <v>0</v>
      </c>
      <c r="H3464">
        <v>25</v>
      </c>
      <c r="I3464" t="s">
        <v>13</v>
      </c>
      <c r="J3464" t="s">
        <v>15</v>
      </c>
      <c r="K3464" t="s">
        <v>16</v>
      </c>
      <c r="L3464" t="s">
        <v>13</v>
      </c>
      <c r="M3464" t="s">
        <v>21</v>
      </c>
      <c r="N3464">
        <v>78.349999999999994</v>
      </c>
      <c r="O3464">
        <v>1837.9</v>
      </c>
      <c r="P3464" t="s">
        <v>14</v>
      </c>
    </row>
    <row r="3465" spans="1:16" x14ac:dyDescent="0.25">
      <c r="A3465" t="s">
        <v>3487</v>
      </c>
      <c r="B3465" t="s">
        <v>12</v>
      </c>
      <c r="C3465">
        <v>0</v>
      </c>
      <c r="D3465" t="s">
        <v>13</v>
      </c>
      <c r="E3465">
        <f>IF(D3465="Yes",1,0)</f>
        <v>1</v>
      </c>
      <c r="F3465" t="s">
        <v>14</v>
      </c>
      <c r="G3465">
        <f>IF(Table1[[#This Row],[Dependents]]="Yes",1,0)</f>
        <v>0</v>
      </c>
      <c r="H3465">
        <v>67</v>
      </c>
      <c r="I3465" t="s">
        <v>13</v>
      </c>
      <c r="J3465" t="s">
        <v>23</v>
      </c>
      <c r="K3465" t="s">
        <v>20</v>
      </c>
      <c r="L3465" t="s">
        <v>13</v>
      </c>
      <c r="M3465" t="s">
        <v>25</v>
      </c>
      <c r="N3465">
        <v>109.7</v>
      </c>
      <c r="O3465">
        <v>7344.45</v>
      </c>
      <c r="P3465" t="s">
        <v>14</v>
      </c>
    </row>
    <row r="3466" spans="1:16" x14ac:dyDescent="0.25">
      <c r="A3466" t="s">
        <v>4633</v>
      </c>
      <c r="B3466" t="s">
        <v>19</v>
      </c>
      <c r="C3466">
        <v>1</v>
      </c>
      <c r="D3466" t="s">
        <v>13</v>
      </c>
      <c r="E3466">
        <f>IF(D3466="Yes",1,0)</f>
        <v>1</v>
      </c>
      <c r="F3466" t="s">
        <v>14</v>
      </c>
      <c r="G3466">
        <f>IF(Table1[[#This Row],[Dependents]]="Yes",1,0)</f>
        <v>0</v>
      </c>
      <c r="H3466">
        <v>72</v>
      </c>
      <c r="I3466" t="s">
        <v>13</v>
      </c>
      <c r="J3466" t="s">
        <v>23</v>
      </c>
      <c r="K3466" t="s">
        <v>30</v>
      </c>
      <c r="L3466" t="s">
        <v>13</v>
      </c>
      <c r="M3466" t="s">
        <v>21</v>
      </c>
      <c r="N3466">
        <v>109.55</v>
      </c>
      <c r="O3466">
        <v>7920.7</v>
      </c>
      <c r="P3466" t="s">
        <v>14</v>
      </c>
    </row>
    <row r="3467" spans="1:16" x14ac:dyDescent="0.25">
      <c r="A3467" t="s">
        <v>3489</v>
      </c>
      <c r="B3467" t="s">
        <v>12</v>
      </c>
      <c r="C3467">
        <v>1</v>
      </c>
      <c r="D3467" t="s">
        <v>14</v>
      </c>
      <c r="E3467">
        <f>IF(D3467="Yes",1,0)</f>
        <v>0</v>
      </c>
      <c r="F3467" t="s">
        <v>14</v>
      </c>
      <c r="G3467">
        <f>IF(Table1[[#This Row],[Dependents]]="Yes",1,0)</f>
        <v>0</v>
      </c>
      <c r="H3467">
        <v>43</v>
      </c>
      <c r="I3467" t="s">
        <v>14</v>
      </c>
      <c r="J3467" t="s">
        <v>15</v>
      </c>
      <c r="K3467" t="s">
        <v>16</v>
      </c>
      <c r="L3467" t="s">
        <v>13</v>
      </c>
      <c r="M3467" t="s">
        <v>25</v>
      </c>
      <c r="N3467">
        <v>33.450000000000003</v>
      </c>
      <c r="O3467">
        <v>1500.25</v>
      </c>
      <c r="P3467" t="s">
        <v>14</v>
      </c>
    </row>
    <row r="3468" spans="1:16" x14ac:dyDescent="0.25">
      <c r="A3468" t="s">
        <v>3490</v>
      </c>
      <c r="B3468" t="s">
        <v>12</v>
      </c>
      <c r="C3468">
        <v>0</v>
      </c>
      <c r="D3468" t="s">
        <v>14</v>
      </c>
      <c r="E3468">
        <f>IF(D3468="Yes",1,0)</f>
        <v>0</v>
      </c>
      <c r="F3468" t="s">
        <v>14</v>
      </c>
      <c r="G3468">
        <f>IF(Table1[[#This Row],[Dependents]]="Yes",1,0)</f>
        <v>0</v>
      </c>
      <c r="H3468">
        <v>24</v>
      </c>
      <c r="I3468" t="s">
        <v>13</v>
      </c>
      <c r="J3468" t="s">
        <v>23</v>
      </c>
      <c r="K3468" t="s">
        <v>16</v>
      </c>
      <c r="L3468" t="s">
        <v>13</v>
      </c>
      <c r="M3468" t="s">
        <v>17</v>
      </c>
      <c r="N3468">
        <v>94.6</v>
      </c>
      <c r="O3468">
        <v>2283.15</v>
      </c>
      <c r="P3468" t="s">
        <v>14</v>
      </c>
    </row>
    <row r="3469" spans="1:16" x14ac:dyDescent="0.25">
      <c r="A3469" t="s">
        <v>4637</v>
      </c>
      <c r="B3469" t="s">
        <v>19</v>
      </c>
      <c r="C3469">
        <v>0</v>
      </c>
      <c r="D3469" t="s">
        <v>14</v>
      </c>
      <c r="E3469">
        <f>IF(D3469="Yes",1,0)</f>
        <v>0</v>
      </c>
      <c r="F3469" t="s">
        <v>14</v>
      </c>
      <c r="G3469">
        <f>IF(Table1[[#This Row],[Dependents]]="Yes",1,0)</f>
        <v>0</v>
      </c>
      <c r="H3469">
        <v>37</v>
      </c>
      <c r="I3469" t="s">
        <v>13</v>
      </c>
      <c r="J3469" t="s">
        <v>15</v>
      </c>
      <c r="K3469" t="s">
        <v>20</v>
      </c>
      <c r="L3469" t="s">
        <v>13</v>
      </c>
      <c r="M3469" t="s">
        <v>21</v>
      </c>
      <c r="N3469">
        <v>90.6</v>
      </c>
      <c r="O3469">
        <v>3358.65</v>
      </c>
      <c r="P3469" t="s">
        <v>14</v>
      </c>
    </row>
    <row r="3470" spans="1:16" x14ac:dyDescent="0.25">
      <c r="A3470" t="s">
        <v>4642</v>
      </c>
      <c r="B3470" t="s">
        <v>19</v>
      </c>
      <c r="C3470">
        <v>0</v>
      </c>
      <c r="D3470" t="s">
        <v>14</v>
      </c>
      <c r="E3470">
        <f>IF(D3470="Yes",1,0)</f>
        <v>0</v>
      </c>
      <c r="F3470" t="s">
        <v>14</v>
      </c>
      <c r="G3470">
        <f>IF(Table1[[#This Row],[Dependents]]="Yes",1,0)</f>
        <v>0</v>
      </c>
      <c r="H3470">
        <v>26</v>
      </c>
      <c r="I3470" t="s">
        <v>13</v>
      </c>
      <c r="J3470" t="s">
        <v>14</v>
      </c>
      <c r="K3470" t="s">
        <v>20</v>
      </c>
      <c r="L3470" t="s">
        <v>14</v>
      </c>
      <c r="M3470" t="s">
        <v>27</v>
      </c>
      <c r="N3470">
        <v>19.399999999999999</v>
      </c>
      <c r="O3470">
        <v>525.54999999999995</v>
      </c>
      <c r="P3470" t="s">
        <v>14</v>
      </c>
    </row>
    <row r="3471" spans="1:16" x14ac:dyDescent="0.25">
      <c r="A3471" t="s">
        <v>3493</v>
      </c>
      <c r="B3471" t="s">
        <v>12</v>
      </c>
      <c r="C3471">
        <v>0</v>
      </c>
      <c r="D3471" t="s">
        <v>14</v>
      </c>
      <c r="E3471">
        <f>IF(D3471="Yes",1,0)</f>
        <v>0</v>
      </c>
      <c r="F3471" t="s">
        <v>14</v>
      </c>
      <c r="G3471">
        <f>IF(Table1[[#This Row],[Dependents]]="Yes",1,0)</f>
        <v>0</v>
      </c>
      <c r="H3471">
        <v>5</v>
      </c>
      <c r="I3471" t="s">
        <v>13</v>
      </c>
      <c r="J3471" t="s">
        <v>23</v>
      </c>
      <c r="K3471" t="s">
        <v>16</v>
      </c>
      <c r="L3471" t="s">
        <v>13</v>
      </c>
      <c r="M3471" t="s">
        <v>27</v>
      </c>
      <c r="N3471">
        <v>93.9</v>
      </c>
      <c r="O3471">
        <v>486.85</v>
      </c>
      <c r="P3471" t="s">
        <v>13</v>
      </c>
    </row>
    <row r="3472" spans="1:16" x14ac:dyDescent="0.25">
      <c r="A3472" t="s">
        <v>4644</v>
      </c>
      <c r="B3472" t="s">
        <v>19</v>
      </c>
      <c r="C3472">
        <v>0</v>
      </c>
      <c r="D3472" t="s">
        <v>13</v>
      </c>
      <c r="E3472">
        <f>IF(D3472="Yes",1,0)</f>
        <v>1</v>
      </c>
      <c r="F3472" t="s">
        <v>14</v>
      </c>
      <c r="G3472">
        <f>IF(Table1[[#This Row],[Dependents]]="Yes",1,0)</f>
        <v>0</v>
      </c>
      <c r="H3472">
        <v>24</v>
      </c>
      <c r="I3472" t="s">
        <v>13</v>
      </c>
      <c r="J3472" t="s">
        <v>14</v>
      </c>
      <c r="K3472" t="s">
        <v>30</v>
      </c>
      <c r="L3472" t="s">
        <v>14</v>
      </c>
      <c r="M3472" t="s">
        <v>27</v>
      </c>
      <c r="N3472">
        <v>19.75</v>
      </c>
      <c r="O3472">
        <v>483.15</v>
      </c>
      <c r="P3472" t="s">
        <v>14</v>
      </c>
    </row>
    <row r="3473" spans="1:16" x14ac:dyDescent="0.25">
      <c r="A3473" t="s">
        <v>3495</v>
      </c>
      <c r="B3473" t="s">
        <v>12</v>
      </c>
      <c r="C3473">
        <v>0</v>
      </c>
      <c r="D3473" t="s">
        <v>14</v>
      </c>
      <c r="E3473">
        <f>IF(D3473="Yes",1,0)</f>
        <v>0</v>
      </c>
      <c r="F3473" t="s">
        <v>14</v>
      </c>
      <c r="G3473">
        <f>IF(Table1[[#This Row],[Dependents]]="Yes",1,0)</f>
        <v>0</v>
      </c>
      <c r="H3473">
        <v>53</v>
      </c>
      <c r="I3473" t="s">
        <v>13</v>
      </c>
      <c r="J3473" t="s">
        <v>23</v>
      </c>
      <c r="K3473" t="s">
        <v>20</v>
      </c>
      <c r="L3473" t="s">
        <v>13</v>
      </c>
      <c r="M3473" t="s">
        <v>25</v>
      </c>
      <c r="N3473">
        <v>94.45</v>
      </c>
      <c r="O3473">
        <v>5042.75</v>
      </c>
      <c r="P3473" t="s">
        <v>14</v>
      </c>
    </row>
    <row r="3474" spans="1:16" x14ac:dyDescent="0.25">
      <c r="A3474" t="s">
        <v>4648</v>
      </c>
      <c r="B3474" t="s">
        <v>19</v>
      </c>
      <c r="C3474">
        <v>0</v>
      </c>
      <c r="D3474" t="s">
        <v>14</v>
      </c>
      <c r="E3474">
        <f>IF(D3474="Yes",1,0)</f>
        <v>0</v>
      </c>
      <c r="F3474" t="s">
        <v>14</v>
      </c>
      <c r="G3474">
        <f>IF(Table1[[#This Row],[Dependents]]="Yes",1,0)</f>
        <v>0</v>
      </c>
      <c r="H3474">
        <v>52</v>
      </c>
      <c r="I3474" t="s">
        <v>13</v>
      </c>
      <c r="J3474" t="s">
        <v>23</v>
      </c>
      <c r="K3474" t="s">
        <v>16</v>
      </c>
      <c r="L3474" t="s">
        <v>13</v>
      </c>
      <c r="M3474" t="s">
        <v>17</v>
      </c>
      <c r="N3474">
        <v>103.05</v>
      </c>
      <c r="O3474">
        <v>5364.8</v>
      </c>
      <c r="P3474" t="s">
        <v>14</v>
      </c>
    </row>
    <row r="3475" spans="1:16" x14ac:dyDescent="0.25">
      <c r="A3475" t="s">
        <v>4650</v>
      </c>
      <c r="B3475" t="s">
        <v>19</v>
      </c>
      <c r="C3475">
        <v>0</v>
      </c>
      <c r="D3475" t="s">
        <v>14</v>
      </c>
      <c r="E3475">
        <f>IF(D3475="Yes",1,0)</f>
        <v>0</v>
      </c>
      <c r="F3475" t="s">
        <v>14</v>
      </c>
      <c r="G3475">
        <f>IF(Table1[[#This Row],[Dependents]]="Yes",1,0)</f>
        <v>0</v>
      </c>
      <c r="H3475">
        <v>1</v>
      </c>
      <c r="I3475" t="s">
        <v>13</v>
      </c>
      <c r="J3475" t="s">
        <v>14</v>
      </c>
      <c r="K3475" t="s">
        <v>16</v>
      </c>
      <c r="L3475" t="s">
        <v>14</v>
      </c>
      <c r="M3475" t="s">
        <v>27</v>
      </c>
      <c r="N3475">
        <v>20.3</v>
      </c>
      <c r="O3475">
        <v>20.3</v>
      </c>
      <c r="P3475" t="s">
        <v>14</v>
      </c>
    </row>
    <row r="3476" spans="1:16" x14ac:dyDescent="0.25">
      <c r="A3476" t="s">
        <v>3498</v>
      </c>
      <c r="B3476" t="s">
        <v>12</v>
      </c>
      <c r="C3476">
        <v>0</v>
      </c>
      <c r="D3476" t="s">
        <v>14</v>
      </c>
      <c r="E3476">
        <f>IF(D3476="Yes",1,0)</f>
        <v>0</v>
      </c>
      <c r="F3476" t="s">
        <v>14</v>
      </c>
      <c r="G3476">
        <f>IF(Table1[[#This Row],[Dependents]]="Yes",1,0)</f>
        <v>0</v>
      </c>
      <c r="H3476">
        <v>20</v>
      </c>
      <c r="I3476" t="s">
        <v>14</v>
      </c>
      <c r="J3476" t="s">
        <v>15</v>
      </c>
      <c r="K3476" t="s">
        <v>16</v>
      </c>
      <c r="L3476" t="s">
        <v>14</v>
      </c>
      <c r="M3476" t="s">
        <v>25</v>
      </c>
      <c r="N3476">
        <v>24.9</v>
      </c>
      <c r="O3476">
        <v>505.95</v>
      </c>
      <c r="P3476" t="s">
        <v>14</v>
      </c>
    </row>
    <row r="3477" spans="1:16" x14ac:dyDescent="0.25">
      <c r="A3477" t="s">
        <v>4654</v>
      </c>
      <c r="B3477" t="s">
        <v>19</v>
      </c>
      <c r="C3477">
        <v>0</v>
      </c>
      <c r="D3477" t="s">
        <v>13</v>
      </c>
      <c r="E3477">
        <f>IF(D3477="Yes",1,0)</f>
        <v>1</v>
      </c>
      <c r="F3477" t="s">
        <v>13</v>
      </c>
      <c r="G3477">
        <f>IF(Table1[[#This Row],[Dependents]]="Yes",1,0)</f>
        <v>1</v>
      </c>
      <c r="H3477">
        <v>70</v>
      </c>
      <c r="I3477" t="s">
        <v>14</v>
      </c>
      <c r="J3477" t="s">
        <v>15</v>
      </c>
      <c r="K3477" t="s">
        <v>20</v>
      </c>
      <c r="L3477" t="s">
        <v>14</v>
      </c>
      <c r="M3477" t="s">
        <v>17</v>
      </c>
      <c r="N3477">
        <v>60.35</v>
      </c>
      <c r="O3477">
        <v>4138.7</v>
      </c>
      <c r="P3477" t="s">
        <v>14</v>
      </c>
    </row>
    <row r="3478" spans="1:16" x14ac:dyDescent="0.25">
      <c r="A3478" t="s">
        <v>4662</v>
      </c>
      <c r="B3478" t="s">
        <v>19</v>
      </c>
      <c r="C3478">
        <v>0</v>
      </c>
      <c r="D3478" t="s">
        <v>13</v>
      </c>
      <c r="E3478">
        <f>IF(D3478="Yes",1,0)</f>
        <v>1</v>
      </c>
      <c r="F3478" t="s">
        <v>13</v>
      </c>
      <c r="G3478">
        <f>IF(Table1[[#This Row],[Dependents]]="Yes",1,0)</f>
        <v>1</v>
      </c>
      <c r="H3478">
        <v>15</v>
      </c>
      <c r="I3478" t="s">
        <v>13</v>
      </c>
      <c r="J3478" t="s">
        <v>15</v>
      </c>
      <c r="K3478" t="s">
        <v>16</v>
      </c>
      <c r="L3478" t="s">
        <v>13</v>
      </c>
      <c r="M3478" t="s">
        <v>21</v>
      </c>
      <c r="N3478">
        <v>59.65</v>
      </c>
      <c r="O3478">
        <v>867.1</v>
      </c>
      <c r="P3478" t="s">
        <v>14</v>
      </c>
    </row>
    <row r="3479" spans="1:16" x14ac:dyDescent="0.25">
      <c r="A3479" t="s">
        <v>3501</v>
      </c>
      <c r="B3479" t="s">
        <v>12</v>
      </c>
      <c r="C3479">
        <v>1</v>
      </c>
      <c r="D3479" t="s">
        <v>13</v>
      </c>
      <c r="E3479">
        <f>IF(D3479="Yes",1,0)</f>
        <v>1</v>
      </c>
      <c r="F3479" t="s">
        <v>14</v>
      </c>
      <c r="G3479">
        <f>IF(Table1[[#This Row],[Dependents]]="Yes",1,0)</f>
        <v>0</v>
      </c>
      <c r="H3479">
        <v>48</v>
      </c>
      <c r="I3479" t="s">
        <v>13</v>
      </c>
      <c r="J3479" t="s">
        <v>15</v>
      </c>
      <c r="K3479" t="s">
        <v>20</v>
      </c>
      <c r="L3479" t="s">
        <v>13</v>
      </c>
      <c r="M3479" t="s">
        <v>21</v>
      </c>
      <c r="N3479">
        <v>58.95</v>
      </c>
      <c r="O3479">
        <v>2789.7</v>
      </c>
      <c r="P3479" t="s">
        <v>14</v>
      </c>
    </row>
    <row r="3480" spans="1:16" x14ac:dyDescent="0.25">
      <c r="A3480" t="s">
        <v>3502</v>
      </c>
      <c r="B3480" t="s">
        <v>12</v>
      </c>
      <c r="C3480">
        <v>0</v>
      </c>
      <c r="D3480" t="s">
        <v>14</v>
      </c>
      <c r="E3480">
        <f>IF(D3480="Yes",1,0)</f>
        <v>0</v>
      </c>
      <c r="F3480" t="s">
        <v>14</v>
      </c>
      <c r="G3480">
        <f>IF(Table1[[#This Row],[Dependents]]="Yes",1,0)</f>
        <v>0</v>
      </c>
      <c r="H3480">
        <v>2</v>
      </c>
      <c r="I3480" t="s">
        <v>13</v>
      </c>
      <c r="J3480" t="s">
        <v>23</v>
      </c>
      <c r="K3480" t="s">
        <v>16</v>
      </c>
      <c r="L3480" t="s">
        <v>13</v>
      </c>
      <c r="M3480" t="s">
        <v>17</v>
      </c>
      <c r="N3480">
        <v>70.95</v>
      </c>
      <c r="O3480">
        <v>137.94999999999999</v>
      </c>
      <c r="P3480" t="s">
        <v>13</v>
      </c>
    </row>
    <row r="3481" spans="1:16" x14ac:dyDescent="0.25">
      <c r="A3481" t="s">
        <v>4666</v>
      </c>
      <c r="B3481" t="s">
        <v>19</v>
      </c>
      <c r="C3481">
        <v>0</v>
      </c>
      <c r="D3481" t="s">
        <v>13</v>
      </c>
      <c r="E3481">
        <f>IF(D3481="Yes",1,0)</f>
        <v>1</v>
      </c>
      <c r="F3481" t="s">
        <v>13</v>
      </c>
      <c r="G3481">
        <f>IF(Table1[[#This Row],[Dependents]]="Yes",1,0)</f>
        <v>1</v>
      </c>
      <c r="H3481">
        <v>63</v>
      </c>
      <c r="I3481" t="s">
        <v>13</v>
      </c>
      <c r="J3481" t="s">
        <v>23</v>
      </c>
      <c r="K3481" t="s">
        <v>20</v>
      </c>
      <c r="L3481" t="s">
        <v>13</v>
      </c>
      <c r="M3481" t="s">
        <v>17</v>
      </c>
      <c r="N3481">
        <v>91.35</v>
      </c>
      <c r="O3481">
        <v>5764.7</v>
      </c>
      <c r="P3481" t="s">
        <v>14</v>
      </c>
    </row>
    <row r="3482" spans="1:16" x14ac:dyDescent="0.25">
      <c r="A3482" t="s">
        <v>4674</v>
      </c>
      <c r="B3482" t="s">
        <v>19</v>
      </c>
      <c r="C3482">
        <v>0</v>
      </c>
      <c r="D3482" t="s">
        <v>13</v>
      </c>
      <c r="E3482">
        <f>IF(D3482="Yes",1,0)</f>
        <v>1</v>
      </c>
      <c r="F3482" t="s">
        <v>13</v>
      </c>
      <c r="G3482">
        <f>IF(Table1[[#This Row],[Dependents]]="Yes",1,0)</f>
        <v>1</v>
      </c>
      <c r="H3482">
        <v>70</v>
      </c>
      <c r="I3482" t="s">
        <v>13</v>
      </c>
      <c r="J3482" t="s">
        <v>14</v>
      </c>
      <c r="K3482" t="s">
        <v>30</v>
      </c>
      <c r="L3482" t="s">
        <v>14</v>
      </c>
      <c r="M3482" t="s">
        <v>25</v>
      </c>
      <c r="N3482">
        <v>20.350000000000001</v>
      </c>
      <c r="O3482">
        <v>1458.1</v>
      </c>
      <c r="P3482" t="s">
        <v>14</v>
      </c>
    </row>
    <row r="3483" spans="1:16" x14ac:dyDescent="0.25">
      <c r="A3483" t="s">
        <v>4676</v>
      </c>
      <c r="B3483" t="s">
        <v>19</v>
      </c>
      <c r="C3483">
        <v>1</v>
      </c>
      <c r="D3483" t="s">
        <v>13</v>
      </c>
      <c r="E3483">
        <f>IF(D3483="Yes",1,0)</f>
        <v>1</v>
      </c>
      <c r="F3483" t="s">
        <v>14</v>
      </c>
      <c r="G3483">
        <f>IF(Table1[[#This Row],[Dependents]]="Yes",1,0)</f>
        <v>0</v>
      </c>
      <c r="H3483">
        <v>63</v>
      </c>
      <c r="I3483" t="s">
        <v>14</v>
      </c>
      <c r="J3483" t="s">
        <v>15</v>
      </c>
      <c r="K3483" t="s">
        <v>20</v>
      </c>
      <c r="L3483" t="s">
        <v>14</v>
      </c>
      <c r="M3483" t="s">
        <v>21</v>
      </c>
      <c r="N3483">
        <v>36.1</v>
      </c>
      <c r="O3483">
        <v>2298.9</v>
      </c>
      <c r="P3483" t="s">
        <v>14</v>
      </c>
    </row>
    <row r="3484" spans="1:16" x14ac:dyDescent="0.25">
      <c r="A3484" t="s">
        <v>3506</v>
      </c>
      <c r="B3484" t="s">
        <v>12</v>
      </c>
      <c r="C3484">
        <v>0</v>
      </c>
      <c r="D3484" t="s">
        <v>13</v>
      </c>
      <c r="E3484">
        <f>IF(D3484="Yes",1,0)</f>
        <v>1</v>
      </c>
      <c r="F3484" t="s">
        <v>14</v>
      </c>
      <c r="G3484">
        <f>IF(Table1[[#This Row],[Dependents]]="Yes",1,0)</f>
        <v>0</v>
      </c>
      <c r="H3484">
        <v>37</v>
      </c>
      <c r="I3484" t="s">
        <v>13</v>
      </c>
      <c r="J3484" t="s">
        <v>23</v>
      </c>
      <c r="K3484" t="s">
        <v>16</v>
      </c>
      <c r="L3484" t="s">
        <v>13</v>
      </c>
      <c r="M3484" t="s">
        <v>17</v>
      </c>
      <c r="N3484">
        <v>99.5</v>
      </c>
      <c r="O3484">
        <v>3762</v>
      </c>
      <c r="P3484" t="s">
        <v>13</v>
      </c>
    </row>
    <row r="3485" spans="1:16" x14ac:dyDescent="0.25">
      <c r="A3485" t="s">
        <v>4678</v>
      </c>
      <c r="B3485" t="s">
        <v>19</v>
      </c>
      <c r="C3485">
        <v>1</v>
      </c>
      <c r="D3485" t="s">
        <v>13</v>
      </c>
      <c r="E3485">
        <f>IF(D3485="Yes",1,0)</f>
        <v>1</v>
      </c>
      <c r="F3485" t="s">
        <v>14</v>
      </c>
      <c r="G3485">
        <f>IF(Table1[[#This Row],[Dependents]]="Yes",1,0)</f>
        <v>0</v>
      </c>
      <c r="H3485">
        <v>28</v>
      </c>
      <c r="I3485" t="s">
        <v>13</v>
      </c>
      <c r="J3485" t="s">
        <v>23</v>
      </c>
      <c r="K3485" t="s">
        <v>16</v>
      </c>
      <c r="L3485" t="s">
        <v>13</v>
      </c>
      <c r="M3485" t="s">
        <v>17</v>
      </c>
      <c r="N3485">
        <v>105.8</v>
      </c>
      <c r="O3485">
        <v>2998</v>
      </c>
      <c r="P3485" t="s">
        <v>14</v>
      </c>
    </row>
    <row r="3486" spans="1:16" x14ac:dyDescent="0.25">
      <c r="A3486" t="s">
        <v>3508</v>
      </c>
      <c r="B3486" t="s">
        <v>12</v>
      </c>
      <c r="C3486">
        <v>0</v>
      </c>
      <c r="D3486" t="s">
        <v>13</v>
      </c>
      <c r="E3486">
        <f>IF(D3486="Yes",1,0)</f>
        <v>1</v>
      </c>
      <c r="F3486" t="s">
        <v>14</v>
      </c>
      <c r="G3486">
        <f>IF(Table1[[#This Row],[Dependents]]="Yes",1,0)</f>
        <v>0</v>
      </c>
      <c r="H3486">
        <v>72</v>
      </c>
      <c r="I3486" t="s">
        <v>13</v>
      </c>
      <c r="J3486" t="s">
        <v>15</v>
      </c>
      <c r="K3486" t="s">
        <v>30</v>
      </c>
      <c r="L3486" t="s">
        <v>13</v>
      </c>
      <c r="M3486" t="s">
        <v>21</v>
      </c>
      <c r="N3486">
        <v>84.9</v>
      </c>
      <c r="O3486">
        <v>6065.3</v>
      </c>
      <c r="P3486" t="s">
        <v>14</v>
      </c>
    </row>
    <row r="3487" spans="1:16" x14ac:dyDescent="0.25">
      <c r="A3487" t="s">
        <v>3509</v>
      </c>
      <c r="B3487" t="s">
        <v>12</v>
      </c>
      <c r="C3487">
        <v>0</v>
      </c>
      <c r="D3487" t="s">
        <v>14</v>
      </c>
      <c r="E3487">
        <f>IF(D3487="Yes",1,0)</f>
        <v>0</v>
      </c>
      <c r="F3487" t="s">
        <v>14</v>
      </c>
      <c r="G3487">
        <f>IF(Table1[[#This Row],[Dependents]]="Yes",1,0)</f>
        <v>0</v>
      </c>
      <c r="H3487">
        <v>38</v>
      </c>
      <c r="I3487" t="s">
        <v>13</v>
      </c>
      <c r="J3487" t="s">
        <v>23</v>
      </c>
      <c r="K3487" t="s">
        <v>16</v>
      </c>
      <c r="L3487" t="s">
        <v>13</v>
      </c>
      <c r="M3487" t="s">
        <v>25</v>
      </c>
      <c r="N3487">
        <v>83.9</v>
      </c>
      <c r="O3487">
        <v>3233.6</v>
      </c>
      <c r="P3487" t="s">
        <v>13</v>
      </c>
    </row>
    <row r="3488" spans="1:16" x14ac:dyDescent="0.25">
      <c r="A3488" t="s">
        <v>3510</v>
      </c>
      <c r="B3488" t="s">
        <v>12</v>
      </c>
      <c r="C3488">
        <v>1</v>
      </c>
      <c r="D3488" t="s">
        <v>13</v>
      </c>
      <c r="E3488">
        <f>IF(D3488="Yes",1,0)</f>
        <v>1</v>
      </c>
      <c r="F3488" t="s">
        <v>14</v>
      </c>
      <c r="G3488">
        <f>IF(Table1[[#This Row],[Dependents]]="Yes",1,0)</f>
        <v>0</v>
      </c>
      <c r="H3488">
        <v>48</v>
      </c>
      <c r="I3488" t="s">
        <v>13</v>
      </c>
      <c r="J3488" t="s">
        <v>23</v>
      </c>
      <c r="K3488" t="s">
        <v>16</v>
      </c>
      <c r="L3488" t="s">
        <v>14</v>
      </c>
      <c r="M3488" t="s">
        <v>17</v>
      </c>
      <c r="N3488">
        <v>117.45</v>
      </c>
      <c r="O3488">
        <v>5438.9</v>
      </c>
      <c r="P3488" t="s">
        <v>13</v>
      </c>
    </row>
    <row r="3489" spans="1:16" x14ac:dyDescent="0.25">
      <c r="A3489" t="s">
        <v>4680</v>
      </c>
      <c r="B3489" t="s">
        <v>19</v>
      </c>
      <c r="C3489">
        <v>0</v>
      </c>
      <c r="D3489" t="s">
        <v>14</v>
      </c>
      <c r="E3489">
        <f>IF(D3489="Yes",1,0)</f>
        <v>0</v>
      </c>
      <c r="F3489" t="s">
        <v>14</v>
      </c>
      <c r="G3489">
        <f>IF(Table1[[#This Row],[Dependents]]="Yes",1,0)</f>
        <v>0</v>
      </c>
      <c r="H3489">
        <v>1</v>
      </c>
      <c r="I3489" t="s">
        <v>14</v>
      </c>
      <c r="J3489" t="s">
        <v>15</v>
      </c>
      <c r="K3489" t="s">
        <v>16</v>
      </c>
      <c r="L3489" t="s">
        <v>14</v>
      </c>
      <c r="M3489" t="s">
        <v>27</v>
      </c>
      <c r="N3489">
        <v>24.4</v>
      </c>
      <c r="O3489">
        <v>24.4</v>
      </c>
      <c r="P3489" t="s">
        <v>14</v>
      </c>
    </row>
    <row r="3490" spans="1:16" x14ac:dyDescent="0.25">
      <c r="A3490" t="s">
        <v>3512</v>
      </c>
      <c r="B3490" t="s">
        <v>12</v>
      </c>
      <c r="C3490">
        <v>0</v>
      </c>
      <c r="D3490" t="s">
        <v>14</v>
      </c>
      <c r="E3490">
        <f>IF(D3490="Yes",1,0)</f>
        <v>0</v>
      </c>
      <c r="F3490" t="s">
        <v>14</v>
      </c>
      <c r="G3490">
        <f>IF(Table1[[#This Row],[Dependents]]="Yes",1,0)</f>
        <v>0</v>
      </c>
      <c r="H3490">
        <v>30</v>
      </c>
      <c r="I3490" t="s">
        <v>13</v>
      </c>
      <c r="J3490" t="s">
        <v>15</v>
      </c>
      <c r="K3490" t="s">
        <v>20</v>
      </c>
      <c r="L3490" t="s">
        <v>14</v>
      </c>
      <c r="M3490" t="s">
        <v>25</v>
      </c>
      <c r="N3490">
        <v>74.650000000000006</v>
      </c>
      <c r="O3490">
        <v>2308.6</v>
      </c>
      <c r="P3490" t="s">
        <v>14</v>
      </c>
    </row>
    <row r="3491" spans="1:16" x14ac:dyDescent="0.25">
      <c r="A3491" t="s">
        <v>4696</v>
      </c>
      <c r="B3491" t="s">
        <v>19</v>
      </c>
      <c r="C3491">
        <v>0</v>
      </c>
      <c r="D3491" t="s">
        <v>14</v>
      </c>
      <c r="E3491">
        <f>IF(D3491="Yes",1,0)</f>
        <v>0</v>
      </c>
      <c r="F3491" t="s">
        <v>13</v>
      </c>
      <c r="G3491">
        <f>IF(Table1[[#This Row],[Dependents]]="Yes",1,0)</f>
        <v>1</v>
      </c>
      <c r="H3491">
        <v>23</v>
      </c>
      <c r="I3491" t="s">
        <v>13</v>
      </c>
      <c r="J3491" t="s">
        <v>14</v>
      </c>
      <c r="K3491" t="s">
        <v>20</v>
      </c>
      <c r="L3491" t="s">
        <v>14</v>
      </c>
      <c r="M3491" t="s">
        <v>27</v>
      </c>
      <c r="N3491">
        <v>19.8</v>
      </c>
      <c r="O3491">
        <v>465.45</v>
      </c>
      <c r="P3491" t="s">
        <v>14</v>
      </c>
    </row>
    <row r="3492" spans="1:16" x14ac:dyDescent="0.25">
      <c r="A3492" t="s">
        <v>3514</v>
      </c>
      <c r="B3492" t="s">
        <v>12</v>
      </c>
      <c r="C3492">
        <v>1</v>
      </c>
      <c r="D3492" t="s">
        <v>14</v>
      </c>
      <c r="E3492">
        <f>IF(D3492="Yes",1,0)</f>
        <v>0</v>
      </c>
      <c r="F3492" t="s">
        <v>14</v>
      </c>
      <c r="G3492">
        <f>IF(Table1[[#This Row],[Dependents]]="Yes",1,0)</f>
        <v>0</v>
      </c>
      <c r="H3492">
        <v>46</v>
      </c>
      <c r="I3492" t="s">
        <v>13</v>
      </c>
      <c r="J3492" t="s">
        <v>15</v>
      </c>
      <c r="K3492" t="s">
        <v>20</v>
      </c>
      <c r="L3492" t="s">
        <v>13</v>
      </c>
      <c r="M3492" t="s">
        <v>25</v>
      </c>
      <c r="N3492">
        <v>69.099999999999994</v>
      </c>
      <c r="O3492">
        <v>3255.35</v>
      </c>
      <c r="P3492" t="s">
        <v>14</v>
      </c>
    </row>
    <row r="3493" spans="1:16" x14ac:dyDescent="0.25">
      <c r="A3493" t="s">
        <v>4697</v>
      </c>
      <c r="B3493" t="s">
        <v>19</v>
      </c>
      <c r="C3493">
        <v>0</v>
      </c>
      <c r="D3493" t="s">
        <v>14</v>
      </c>
      <c r="E3493">
        <f>IF(D3493="Yes",1,0)</f>
        <v>0</v>
      </c>
      <c r="F3493" t="s">
        <v>14</v>
      </c>
      <c r="G3493">
        <f>IF(Table1[[#This Row],[Dependents]]="Yes",1,0)</f>
        <v>0</v>
      </c>
      <c r="H3493">
        <v>9</v>
      </c>
      <c r="I3493" t="s">
        <v>13</v>
      </c>
      <c r="J3493" t="s">
        <v>23</v>
      </c>
      <c r="K3493" t="s">
        <v>16</v>
      </c>
      <c r="L3493" t="s">
        <v>13</v>
      </c>
      <c r="M3493" t="s">
        <v>17</v>
      </c>
      <c r="N3493">
        <v>73.8</v>
      </c>
      <c r="O3493">
        <v>704.3</v>
      </c>
      <c r="P3493" t="s">
        <v>14</v>
      </c>
    </row>
    <row r="3494" spans="1:16" x14ac:dyDescent="0.25">
      <c r="A3494" t="s">
        <v>3516</v>
      </c>
      <c r="B3494" t="s">
        <v>12</v>
      </c>
      <c r="C3494">
        <v>0</v>
      </c>
      <c r="D3494" t="s">
        <v>14</v>
      </c>
      <c r="E3494">
        <f>IF(D3494="Yes",1,0)</f>
        <v>0</v>
      </c>
      <c r="F3494" t="s">
        <v>14</v>
      </c>
      <c r="G3494">
        <f>IF(Table1[[#This Row],[Dependents]]="Yes",1,0)</f>
        <v>0</v>
      </c>
      <c r="H3494">
        <v>66</v>
      </c>
      <c r="I3494" t="s">
        <v>14</v>
      </c>
      <c r="J3494" t="s">
        <v>15</v>
      </c>
      <c r="K3494" t="s">
        <v>30</v>
      </c>
      <c r="L3494" t="s">
        <v>13</v>
      </c>
      <c r="M3494" t="s">
        <v>21</v>
      </c>
      <c r="N3494">
        <v>62.5</v>
      </c>
      <c r="O3494">
        <v>4136.3999999999996</v>
      </c>
      <c r="P3494" t="s">
        <v>14</v>
      </c>
    </row>
    <row r="3495" spans="1:16" x14ac:dyDescent="0.25">
      <c r="A3495" t="s">
        <v>3517</v>
      </c>
      <c r="B3495" t="s">
        <v>12</v>
      </c>
      <c r="C3495">
        <v>0</v>
      </c>
      <c r="D3495" t="s">
        <v>13</v>
      </c>
      <c r="E3495">
        <f>IF(D3495="Yes",1,0)</f>
        <v>1</v>
      </c>
      <c r="F3495" t="s">
        <v>13</v>
      </c>
      <c r="G3495">
        <f>IF(Table1[[#This Row],[Dependents]]="Yes",1,0)</f>
        <v>1</v>
      </c>
      <c r="H3495">
        <v>41</v>
      </c>
      <c r="I3495" t="s">
        <v>13</v>
      </c>
      <c r="J3495" t="s">
        <v>23</v>
      </c>
      <c r="K3495" t="s">
        <v>16</v>
      </c>
      <c r="L3495" t="s">
        <v>13</v>
      </c>
      <c r="M3495" t="s">
        <v>21</v>
      </c>
      <c r="N3495">
        <v>94.9</v>
      </c>
      <c r="O3495">
        <v>3848</v>
      </c>
      <c r="P3495" t="s">
        <v>14</v>
      </c>
    </row>
    <row r="3496" spans="1:16" x14ac:dyDescent="0.25">
      <c r="A3496" t="s">
        <v>4699</v>
      </c>
      <c r="B3496" t="s">
        <v>19</v>
      </c>
      <c r="C3496">
        <v>0</v>
      </c>
      <c r="D3496" t="s">
        <v>14</v>
      </c>
      <c r="E3496">
        <f>IF(D3496="Yes",1,0)</f>
        <v>0</v>
      </c>
      <c r="F3496" t="s">
        <v>14</v>
      </c>
      <c r="G3496">
        <f>IF(Table1[[#This Row],[Dependents]]="Yes",1,0)</f>
        <v>0</v>
      </c>
      <c r="H3496">
        <v>5</v>
      </c>
      <c r="I3496" t="s">
        <v>13</v>
      </c>
      <c r="J3496" t="s">
        <v>14</v>
      </c>
      <c r="K3496" t="s">
        <v>16</v>
      </c>
      <c r="L3496" t="s">
        <v>14</v>
      </c>
      <c r="M3496" t="s">
        <v>25</v>
      </c>
      <c r="N3496">
        <v>20.05</v>
      </c>
      <c r="O3496">
        <v>95.55</v>
      </c>
      <c r="P3496" t="s">
        <v>14</v>
      </c>
    </row>
    <row r="3497" spans="1:16" x14ac:dyDescent="0.25">
      <c r="A3497" t="s">
        <v>3519</v>
      </c>
      <c r="B3497" t="s">
        <v>12</v>
      </c>
      <c r="C3497">
        <v>0</v>
      </c>
      <c r="D3497" t="s">
        <v>14</v>
      </c>
      <c r="E3497">
        <f>IF(D3497="Yes",1,0)</f>
        <v>0</v>
      </c>
      <c r="F3497" t="s">
        <v>14</v>
      </c>
      <c r="G3497">
        <f>IF(Table1[[#This Row],[Dependents]]="Yes",1,0)</f>
        <v>0</v>
      </c>
      <c r="H3497">
        <v>7</v>
      </c>
      <c r="I3497" t="s">
        <v>13</v>
      </c>
      <c r="J3497" t="s">
        <v>14</v>
      </c>
      <c r="K3497" t="s">
        <v>20</v>
      </c>
      <c r="L3497" t="s">
        <v>14</v>
      </c>
      <c r="M3497" t="s">
        <v>27</v>
      </c>
      <c r="N3497">
        <v>19.899999999999999</v>
      </c>
      <c r="O3497">
        <v>173.15</v>
      </c>
      <c r="P3497" t="s">
        <v>14</v>
      </c>
    </row>
    <row r="3498" spans="1:16" x14ac:dyDescent="0.25">
      <c r="A3498" t="s">
        <v>4700</v>
      </c>
      <c r="B3498" t="s">
        <v>19</v>
      </c>
      <c r="C3498">
        <v>0</v>
      </c>
      <c r="D3498" t="s">
        <v>13</v>
      </c>
      <c r="E3498">
        <f>IF(D3498="Yes",1,0)</f>
        <v>1</v>
      </c>
      <c r="F3498" t="s">
        <v>14</v>
      </c>
      <c r="G3498">
        <f>IF(Table1[[#This Row],[Dependents]]="Yes",1,0)</f>
        <v>0</v>
      </c>
      <c r="H3498">
        <v>61</v>
      </c>
      <c r="I3498" t="s">
        <v>13</v>
      </c>
      <c r="J3498" t="s">
        <v>23</v>
      </c>
      <c r="K3498" t="s">
        <v>16</v>
      </c>
      <c r="L3498" t="s">
        <v>13</v>
      </c>
      <c r="M3498" t="s">
        <v>17</v>
      </c>
      <c r="N3498">
        <v>106.2</v>
      </c>
      <c r="O3498">
        <v>6375.2</v>
      </c>
      <c r="P3498" t="s">
        <v>14</v>
      </c>
    </row>
    <row r="3499" spans="1:16" x14ac:dyDescent="0.25">
      <c r="A3499" t="s">
        <v>4701</v>
      </c>
      <c r="B3499" t="s">
        <v>19</v>
      </c>
      <c r="C3499">
        <v>0</v>
      </c>
      <c r="D3499" t="s">
        <v>13</v>
      </c>
      <c r="E3499">
        <f>IF(D3499="Yes",1,0)</f>
        <v>1</v>
      </c>
      <c r="F3499" t="s">
        <v>13</v>
      </c>
      <c r="G3499">
        <f>IF(Table1[[#This Row],[Dependents]]="Yes",1,0)</f>
        <v>1</v>
      </c>
      <c r="H3499">
        <v>8</v>
      </c>
      <c r="I3499" t="s">
        <v>13</v>
      </c>
      <c r="J3499" t="s">
        <v>14</v>
      </c>
      <c r="K3499" t="s">
        <v>30</v>
      </c>
      <c r="L3499" t="s">
        <v>14</v>
      </c>
      <c r="M3499" t="s">
        <v>27</v>
      </c>
      <c r="N3499">
        <v>19.7</v>
      </c>
      <c r="O3499">
        <v>130.25</v>
      </c>
      <c r="P3499" t="s">
        <v>14</v>
      </c>
    </row>
    <row r="3500" spans="1:16" x14ac:dyDescent="0.25">
      <c r="A3500" t="s">
        <v>4704</v>
      </c>
      <c r="B3500" t="s">
        <v>19</v>
      </c>
      <c r="C3500">
        <v>0</v>
      </c>
      <c r="D3500" t="s">
        <v>13</v>
      </c>
      <c r="E3500">
        <f>IF(D3500="Yes",1,0)</f>
        <v>1</v>
      </c>
      <c r="F3500" t="s">
        <v>14</v>
      </c>
      <c r="G3500">
        <f>IF(Table1[[#This Row],[Dependents]]="Yes",1,0)</f>
        <v>0</v>
      </c>
      <c r="H3500">
        <v>68</v>
      </c>
      <c r="I3500" t="s">
        <v>13</v>
      </c>
      <c r="J3500" t="s">
        <v>15</v>
      </c>
      <c r="K3500" t="s">
        <v>30</v>
      </c>
      <c r="L3500" t="s">
        <v>13</v>
      </c>
      <c r="M3500" t="s">
        <v>25</v>
      </c>
      <c r="N3500">
        <v>90.8</v>
      </c>
      <c r="O3500">
        <v>6302.85</v>
      </c>
      <c r="P3500" t="s">
        <v>14</v>
      </c>
    </row>
    <row r="3501" spans="1:16" x14ac:dyDescent="0.25">
      <c r="A3501" t="s">
        <v>4709</v>
      </c>
      <c r="B3501" t="s">
        <v>19</v>
      </c>
      <c r="C3501">
        <v>0</v>
      </c>
      <c r="D3501" t="s">
        <v>13</v>
      </c>
      <c r="E3501">
        <f>IF(D3501="Yes",1,0)</f>
        <v>1</v>
      </c>
      <c r="F3501" t="s">
        <v>14</v>
      </c>
      <c r="G3501">
        <f>IF(Table1[[#This Row],[Dependents]]="Yes",1,0)</f>
        <v>0</v>
      </c>
      <c r="H3501">
        <v>70</v>
      </c>
      <c r="I3501" t="s">
        <v>13</v>
      </c>
      <c r="J3501" t="s">
        <v>15</v>
      </c>
      <c r="K3501" t="s">
        <v>30</v>
      </c>
      <c r="L3501" t="s">
        <v>14</v>
      </c>
      <c r="M3501" t="s">
        <v>21</v>
      </c>
      <c r="N3501">
        <v>72.95</v>
      </c>
      <c r="O3501">
        <v>5265.55</v>
      </c>
      <c r="P3501" t="s">
        <v>14</v>
      </c>
    </row>
    <row r="3502" spans="1:16" x14ac:dyDescent="0.25">
      <c r="A3502" t="s">
        <v>4711</v>
      </c>
      <c r="B3502" t="s">
        <v>19</v>
      </c>
      <c r="C3502">
        <v>0</v>
      </c>
      <c r="D3502" t="s">
        <v>14</v>
      </c>
      <c r="E3502">
        <f>IF(D3502="Yes",1,0)</f>
        <v>0</v>
      </c>
      <c r="F3502" t="s">
        <v>14</v>
      </c>
      <c r="G3502">
        <f>IF(Table1[[#This Row],[Dependents]]="Yes",1,0)</f>
        <v>0</v>
      </c>
      <c r="H3502">
        <v>72</v>
      </c>
      <c r="I3502" t="s">
        <v>13</v>
      </c>
      <c r="J3502" t="s">
        <v>15</v>
      </c>
      <c r="K3502" t="s">
        <v>30</v>
      </c>
      <c r="L3502" t="s">
        <v>14</v>
      </c>
      <c r="M3502" t="s">
        <v>25</v>
      </c>
      <c r="N3502">
        <v>84.3</v>
      </c>
      <c r="O3502">
        <v>5997.1</v>
      </c>
      <c r="P3502" t="s">
        <v>14</v>
      </c>
    </row>
    <row r="3503" spans="1:16" x14ac:dyDescent="0.25">
      <c r="A3503" t="s">
        <v>4717</v>
      </c>
      <c r="B3503" t="s">
        <v>19</v>
      </c>
      <c r="C3503">
        <v>1</v>
      </c>
      <c r="D3503" t="s">
        <v>14</v>
      </c>
      <c r="E3503">
        <f>IF(D3503="Yes",1,0)</f>
        <v>0</v>
      </c>
      <c r="F3503" t="s">
        <v>14</v>
      </c>
      <c r="G3503">
        <f>IF(Table1[[#This Row],[Dependents]]="Yes",1,0)</f>
        <v>0</v>
      </c>
      <c r="H3503">
        <v>64</v>
      </c>
      <c r="I3503" t="s">
        <v>13</v>
      </c>
      <c r="J3503" t="s">
        <v>23</v>
      </c>
      <c r="K3503" t="s">
        <v>16</v>
      </c>
      <c r="L3503" t="s">
        <v>13</v>
      </c>
      <c r="M3503" t="s">
        <v>21</v>
      </c>
      <c r="N3503">
        <v>103.5</v>
      </c>
      <c r="O3503">
        <v>6548.65</v>
      </c>
      <c r="P3503" t="s">
        <v>14</v>
      </c>
    </row>
    <row r="3504" spans="1:16" x14ac:dyDescent="0.25">
      <c r="A3504" t="s">
        <v>3526</v>
      </c>
      <c r="B3504" t="s">
        <v>12</v>
      </c>
      <c r="C3504">
        <v>0</v>
      </c>
      <c r="D3504" t="s">
        <v>14</v>
      </c>
      <c r="E3504">
        <f>IF(D3504="Yes",1,0)</f>
        <v>0</v>
      </c>
      <c r="F3504" t="s">
        <v>14</v>
      </c>
      <c r="G3504">
        <f>IF(Table1[[#This Row],[Dependents]]="Yes",1,0)</f>
        <v>0</v>
      </c>
      <c r="H3504">
        <v>3</v>
      </c>
      <c r="I3504" t="s">
        <v>14</v>
      </c>
      <c r="J3504" t="s">
        <v>15</v>
      </c>
      <c r="K3504" t="s">
        <v>16</v>
      </c>
      <c r="L3504" t="s">
        <v>14</v>
      </c>
      <c r="M3504" t="s">
        <v>17</v>
      </c>
      <c r="N3504">
        <v>25.25</v>
      </c>
      <c r="O3504">
        <v>58.9</v>
      </c>
      <c r="P3504" t="s">
        <v>13</v>
      </c>
    </row>
    <row r="3505" spans="1:16" x14ac:dyDescent="0.25">
      <c r="A3505" t="s">
        <v>3527</v>
      </c>
      <c r="B3505" t="s">
        <v>12</v>
      </c>
      <c r="C3505">
        <v>0</v>
      </c>
      <c r="D3505" t="s">
        <v>14</v>
      </c>
      <c r="E3505">
        <f>IF(D3505="Yes",1,0)</f>
        <v>0</v>
      </c>
      <c r="F3505" t="s">
        <v>13</v>
      </c>
      <c r="G3505">
        <f>IF(Table1[[#This Row],[Dependents]]="Yes",1,0)</f>
        <v>1</v>
      </c>
      <c r="H3505">
        <v>4</v>
      </c>
      <c r="I3505" t="s">
        <v>13</v>
      </c>
      <c r="J3505" t="s">
        <v>23</v>
      </c>
      <c r="K3505" t="s">
        <v>16</v>
      </c>
      <c r="L3505" t="s">
        <v>14</v>
      </c>
      <c r="M3505" t="s">
        <v>21</v>
      </c>
      <c r="N3505">
        <v>84.05</v>
      </c>
      <c r="O3505">
        <v>333.55</v>
      </c>
      <c r="P3505" t="s">
        <v>13</v>
      </c>
    </row>
    <row r="3506" spans="1:16" x14ac:dyDescent="0.25">
      <c r="A3506" t="s">
        <v>4720</v>
      </c>
      <c r="B3506" t="s">
        <v>19</v>
      </c>
      <c r="C3506">
        <v>0</v>
      </c>
      <c r="D3506" t="s">
        <v>14</v>
      </c>
      <c r="E3506">
        <f>IF(D3506="Yes",1,0)</f>
        <v>0</v>
      </c>
      <c r="F3506" t="s">
        <v>14</v>
      </c>
      <c r="G3506">
        <f>IF(Table1[[#This Row],[Dependents]]="Yes",1,0)</f>
        <v>0</v>
      </c>
      <c r="H3506">
        <v>26</v>
      </c>
      <c r="I3506" t="s">
        <v>13</v>
      </c>
      <c r="J3506" t="s">
        <v>15</v>
      </c>
      <c r="K3506" t="s">
        <v>20</v>
      </c>
      <c r="L3506" t="s">
        <v>14</v>
      </c>
      <c r="M3506" t="s">
        <v>25</v>
      </c>
      <c r="N3506">
        <v>59.45</v>
      </c>
      <c r="O3506">
        <v>1507</v>
      </c>
      <c r="P3506" t="s">
        <v>14</v>
      </c>
    </row>
    <row r="3507" spans="1:16" x14ac:dyDescent="0.25">
      <c r="A3507" t="s">
        <v>3529</v>
      </c>
      <c r="B3507" t="s">
        <v>12</v>
      </c>
      <c r="C3507">
        <v>0</v>
      </c>
      <c r="D3507" t="s">
        <v>14</v>
      </c>
      <c r="E3507">
        <f>IF(D3507="Yes",1,0)</f>
        <v>0</v>
      </c>
      <c r="F3507" t="s">
        <v>14</v>
      </c>
      <c r="G3507">
        <f>IF(Table1[[#This Row],[Dependents]]="Yes",1,0)</f>
        <v>0</v>
      </c>
      <c r="H3507">
        <v>24</v>
      </c>
      <c r="I3507" t="s">
        <v>13</v>
      </c>
      <c r="J3507" t="s">
        <v>15</v>
      </c>
      <c r="K3507" t="s">
        <v>16</v>
      </c>
      <c r="L3507" t="s">
        <v>14</v>
      </c>
      <c r="M3507" t="s">
        <v>25</v>
      </c>
      <c r="N3507">
        <v>56.35</v>
      </c>
      <c r="O3507">
        <v>1381.2</v>
      </c>
      <c r="P3507" t="s">
        <v>14</v>
      </c>
    </row>
    <row r="3508" spans="1:16" x14ac:dyDescent="0.25">
      <c r="A3508" t="s">
        <v>3530</v>
      </c>
      <c r="B3508" t="s">
        <v>12</v>
      </c>
      <c r="C3508">
        <v>0</v>
      </c>
      <c r="D3508" t="s">
        <v>14</v>
      </c>
      <c r="E3508">
        <f>IF(D3508="Yes",1,0)</f>
        <v>0</v>
      </c>
      <c r="F3508" t="s">
        <v>14</v>
      </c>
      <c r="G3508">
        <f>IF(Table1[[#This Row],[Dependents]]="Yes",1,0)</f>
        <v>0</v>
      </c>
      <c r="H3508">
        <v>5</v>
      </c>
      <c r="I3508" t="s">
        <v>13</v>
      </c>
      <c r="J3508" t="s">
        <v>23</v>
      </c>
      <c r="K3508" t="s">
        <v>16</v>
      </c>
      <c r="L3508" t="s">
        <v>13</v>
      </c>
      <c r="M3508" t="s">
        <v>17</v>
      </c>
      <c r="N3508">
        <v>90.8</v>
      </c>
      <c r="O3508">
        <v>455.5</v>
      </c>
      <c r="P3508" t="s">
        <v>13</v>
      </c>
    </row>
    <row r="3509" spans="1:16" x14ac:dyDescent="0.25">
      <c r="A3509" t="s">
        <v>3531</v>
      </c>
      <c r="B3509" t="s">
        <v>12</v>
      </c>
      <c r="C3509">
        <v>0</v>
      </c>
      <c r="D3509" t="s">
        <v>13</v>
      </c>
      <c r="E3509">
        <f>IF(D3509="Yes",1,0)</f>
        <v>1</v>
      </c>
      <c r="F3509" t="s">
        <v>14</v>
      </c>
      <c r="G3509">
        <f>IF(Table1[[#This Row],[Dependents]]="Yes",1,0)</f>
        <v>0</v>
      </c>
      <c r="H3509">
        <v>71</v>
      </c>
      <c r="I3509" t="s">
        <v>13</v>
      </c>
      <c r="J3509" t="s">
        <v>14</v>
      </c>
      <c r="K3509" t="s">
        <v>30</v>
      </c>
      <c r="L3509" t="s">
        <v>14</v>
      </c>
      <c r="M3509" t="s">
        <v>27</v>
      </c>
      <c r="N3509">
        <v>23.85</v>
      </c>
      <c r="O3509">
        <v>1672.1</v>
      </c>
      <c r="P3509" t="s">
        <v>14</v>
      </c>
    </row>
    <row r="3510" spans="1:16" x14ac:dyDescent="0.25">
      <c r="A3510" t="s">
        <v>4721</v>
      </c>
      <c r="B3510" t="s">
        <v>19</v>
      </c>
      <c r="C3510">
        <v>0</v>
      </c>
      <c r="D3510" t="s">
        <v>14</v>
      </c>
      <c r="E3510">
        <f>IF(D3510="Yes",1,0)</f>
        <v>0</v>
      </c>
      <c r="F3510" t="s">
        <v>14</v>
      </c>
      <c r="G3510">
        <f>IF(Table1[[#This Row],[Dependents]]="Yes",1,0)</f>
        <v>0</v>
      </c>
      <c r="H3510">
        <v>14</v>
      </c>
      <c r="I3510" t="s">
        <v>13</v>
      </c>
      <c r="J3510" t="s">
        <v>14</v>
      </c>
      <c r="K3510" t="s">
        <v>16</v>
      </c>
      <c r="L3510" t="s">
        <v>13</v>
      </c>
      <c r="M3510" t="s">
        <v>17</v>
      </c>
      <c r="N3510">
        <v>20.05</v>
      </c>
      <c r="O3510">
        <v>299.3</v>
      </c>
      <c r="P3510" t="s">
        <v>14</v>
      </c>
    </row>
    <row r="3511" spans="1:16" x14ac:dyDescent="0.25">
      <c r="A3511" t="s">
        <v>4722</v>
      </c>
      <c r="B3511" t="s">
        <v>19</v>
      </c>
      <c r="C3511">
        <v>0</v>
      </c>
      <c r="D3511" t="s">
        <v>14</v>
      </c>
      <c r="E3511">
        <f>IF(D3511="Yes",1,0)</f>
        <v>0</v>
      </c>
      <c r="F3511" t="s">
        <v>14</v>
      </c>
      <c r="G3511">
        <f>IF(Table1[[#This Row],[Dependents]]="Yes",1,0)</f>
        <v>0</v>
      </c>
      <c r="H3511">
        <v>64</v>
      </c>
      <c r="I3511" t="s">
        <v>13</v>
      </c>
      <c r="J3511" t="s">
        <v>15</v>
      </c>
      <c r="K3511" t="s">
        <v>20</v>
      </c>
      <c r="L3511" t="s">
        <v>14</v>
      </c>
      <c r="M3511" t="s">
        <v>17</v>
      </c>
      <c r="N3511">
        <v>81.25</v>
      </c>
      <c r="O3511">
        <v>5567.55</v>
      </c>
      <c r="P3511" t="s">
        <v>14</v>
      </c>
    </row>
    <row r="3512" spans="1:16" x14ac:dyDescent="0.25">
      <c r="A3512" t="s">
        <v>4727</v>
      </c>
      <c r="B3512" t="s">
        <v>19</v>
      </c>
      <c r="C3512">
        <v>1</v>
      </c>
      <c r="D3512" t="s">
        <v>13</v>
      </c>
      <c r="E3512">
        <f>IF(D3512="Yes",1,0)</f>
        <v>1</v>
      </c>
      <c r="F3512" t="s">
        <v>14</v>
      </c>
      <c r="G3512">
        <f>IF(Table1[[#This Row],[Dependents]]="Yes",1,0)</f>
        <v>0</v>
      </c>
      <c r="H3512">
        <v>72</v>
      </c>
      <c r="I3512" t="s">
        <v>13</v>
      </c>
      <c r="J3512" t="s">
        <v>23</v>
      </c>
      <c r="K3512" t="s">
        <v>30</v>
      </c>
      <c r="L3512" t="s">
        <v>14</v>
      </c>
      <c r="M3512" t="s">
        <v>25</v>
      </c>
      <c r="N3512">
        <v>109.7</v>
      </c>
      <c r="O3512">
        <v>7898.45</v>
      </c>
      <c r="P3512" t="s">
        <v>14</v>
      </c>
    </row>
    <row r="3513" spans="1:16" x14ac:dyDescent="0.25">
      <c r="A3513" t="s">
        <v>3535</v>
      </c>
      <c r="B3513" t="s">
        <v>12</v>
      </c>
      <c r="C3513">
        <v>0</v>
      </c>
      <c r="D3513" t="s">
        <v>13</v>
      </c>
      <c r="E3513">
        <f>IF(D3513="Yes",1,0)</f>
        <v>1</v>
      </c>
      <c r="F3513" t="s">
        <v>13</v>
      </c>
      <c r="G3513">
        <f>IF(Table1[[#This Row],[Dependents]]="Yes",1,0)</f>
        <v>1</v>
      </c>
      <c r="H3513">
        <v>72</v>
      </c>
      <c r="I3513" t="s">
        <v>13</v>
      </c>
      <c r="J3513" t="s">
        <v>15</v>
      </c>
      <c r="K3513" t="s">
        <v>30</v>
      </c>
      <c r="L3513" t="s">
        <v>14</v>
      </c>
      <c r="M3513" t="s">
        <v>27</v>
      </c>
      <c r="N3513">
        <v>74.55</v>
      </c>
      <c r="O3513">
        <v>5430.65</v>
      </c>
      <c r="P3513" t="s">
        <v>14</v>
      </c>
    </row>
    <row r="3514" spans="1:16" x14ac:dyDescent="0.25">
      <c r="A3514" t="s">
        <v>3536</v>
      </c>
      <c r="B3514" t="s">
        <v>12</v>
      </c>
      <c r="C3514">
        <v>0</v>
      </c>
      <c r="D3514" t="s">
        <v>13</v>
      </c>
      <c r="E3514">
        <f>IF(D3514="Yes",1,0)</f>
        <v>1</v>
      </c>
      <c r="F3514" t="s">
        <v>13</v>
      </c>
      <c r="G3514">
        <f>IF(Table1[[#This Row],[Dependents]]="Yes",1,0)</f>
        <v>1</v>
      </c>
      <c r="H3514">
        <v>22</v>
      </c>
      <c r="I3514" t="s">
        <v>14</v>
      </c>
      <c r="J3514" t="s">
        <v>15</v>
      </c>
      <c r="K3514" t="s">
        <v>16</v>
      </c>
      <c r="L3514" t="s">
        <v>14</v>
      </c>
      <c r="M3514" t="s">
        <v>17</v>
      </c>
      <c r="N3514">
        <v>39.200000000000003</v>
      </c>
      <c r="O3514">
        <v>849.9</v>
      </c>
      <c r="P3514" t="s">
        <v>14</v>
      </c>
    </row>
    <row r="3515" spans="1:16" x14ac:dyDescent="0.25">
      <c r="A3515" t="s">
        <v>3537</v>
      </c>
      <c r="B3515" t="s">
        <v>12</v>
      </c>
      <c r="C3515">
        <v>0</v>
      </c>
      <c r="D3515" t="s">
        <v>14</v>
      </c>
      <c r="E3515">
        <f>IF(D3515="Yes",1,0)</f>
        <v>0</v>
      </c>
      <c r="F3515" t="s">
        <v>14</v>
      </c>
      <c r="G3515">
        <f>IF(Table1[[#This Row],[Dependents]]="Yes",1,0)</f>
        <v>0</v>
      </c>
      <c r="H3515">
        <v>2</v>
      </c>
      <c r="I3515" t="s">
        <v>13</v>
      </c>
      <c r="J3515" t="s">
        <v>23</v>
      </c>
      <c r="K3515" t="s">
        <v>16</v>
      </c>
      <c r="L3515" t="s">
        <v>14</v>
      </c>
      <c r="M3515" t="s">
        <v>17</v>
      </c>
      <c r="N3515">
        <v>79.55</v>
      </c>
      <c r="O3515">
        <v>151.75</v>
      </c>
      <c r="P3515" t="s">
        <v>14</v>
      </c>
    </row>
    <row r="3516" spans="1:16" x14ac:dyDescent="0.25">
      <c r="A3516" t="s">
        <v>4728</v>
      </c>
      <c r="B3516" t="s">
        <v>19</v>
      </c>
      <c r="C3516">
        <v>0</v>
      </c>
      <c r="D3516" t="s">
        <v>13</v>
      </c>
      <c r="E3516">
        <f>IF(D3516="Yes",1,0)</f>
        <v>1</v>
      </c>
      <c r="F3516" t="s">
        <v>13</v>
      </c>
      <c r="G3516">
        <f>IF(Table1[[#This Row],[Dependents]]="Yes",1,0)</f>
        <v>1</v>
      </c>
      <c r="H3516">
        <v>2</v>
      </c>
      <c r="I3516" t="s">
        <v>13</v>
      </c>
      <c r="J3516" t="s">
        <v>15</v>
      </c>
      <c r="K3516" t="s">
        <v>16</v>
      </c>
      <c r="L3516" t="s">
        <v>13</v>
      </c>
      <c r="M3516" t="s">
        <v>17</v>
      </c>
      <c r="N3516">
        <v>44.5</v>
      </c>
      <c r="O3516">
        <v>90.05</v>
      </c>
      <c r="P3516" t="s">
        <v>14</v>
      </c>
    </row>
    <row r="3517" spans="1:16" x14ac:dyDescent="0.25">
      <c r="A3517" t="s">
        <v>4733</v>
      </c>
      <c r="B3517" t="s">
        <v>19</v>
      </c>
      <c r="C3517">
        <v>0</v>
      </c>
      <c r="D3517" t="s">
        <v>14</v>
      </c>
      <c r="E3517">
        <f>IF(D3517="Yes",1,0)</f>
        <v>0</v>
      </c>
      <c r="F3517" t="s">
        <v>14</v>
      </c>
      <c r="G3517">
        <f>IF(Table1[[#This Row],[Dependents]]="Yes",1,0)</f>
        <v>0</v>
      </c>
      <c r="H3517">
        <v>5</v>
      </c>
      <c r="I3517" t="s">
        <v>13</v>
      </c>
      <c r="J3517" t="s">
        <v>23</v>
      </c>
      <c r="K3517" t="s">
        <v>16</v>
      </c>
      <c r="L3517" t="s">
        <v>13</v>
      </c>
      <c r="M3517" t="s">
        <v>27</v>
      </c>
      <c r="N3517">
        <v>80.099999999999994</v>
      </c>
      <c r="O3517">
        <v>398.55</v>
      </c>
      <c r="P3517" t="s">
        <v>14</v>
      </c>
    </row>
    <row r="3518" spans="1:16" x14ac:dyDescent="0.25">
      <c r="A3518" t="s">
        <v>3540</v>
      </c>
      <c r="B3518" t="s">
        <v>12</v>
      </c>
      <c r="C3518">
        <v>0</v>
      </c>
      <c r="D3518" t="s">
        <v>13</v>
      </c>
      <c r="E3518">
        <f>IF(D3518="Yes",1,0)</f>
        <v>1</v>
      </c>
      <c r="F3518" t="s">
        <v>13</v>
      </c>
      <c r="G3518">
        <f>IF(Table1[[#This Row],[Dependents]]="Yes",1,0)</f>
        <v>1</v>
      </c>
      <c r="H3518">
        <v>71</v>
      </c>
      <c r="I3518" t="s">
        <v>13</v>
      </c>
      <c r="J3518" t="s">
        <v>14</v>
      </c>
      <c r="K3518" t="s">
        <v>30</v>
      </c>
      <c r="L3518" t="s">
        <v>14</v>
      </c>
      <c r="M3518" t="s">
        <v>21</v>
      </c>
      <c r="N3518">
        <v>20.100000000000001</v>
      </c>
      <c r="O3518">
        <v>1389.6</v>
      </c>
      <c r="P3518" t="s">
        <v>14</v>
      </c>
    </row>
    <row r="3519" spans="1:16" x14ac:dyDescent="0.25">
      <c r="A3519" t="s">
        <v>3541</v>
      </c>
      <c r="B3519" t="s">
        <v>12</v>
      </c>
      <c r="C3519">
        <v>0</v>
      </c>
      <c r="D3519" t="s">
        <v>13</v>
      </c>
      <c r="E3519">
        <f>IF(D3519="Yes",1,0)</f>
        <v>1</v>
      </c>
      <c r="F3519" t="s">
        <v>13</v>
      </c>
      <c r="G3519">
        <f>IF(Table1[[#This Row],[Dependents]]="Yes",1,0)</f>
        <v>1</v>
      </c>
      <c r="H3519">
        <v>39</v>
      </c>
      <c r="I3519" t="s">
        <v>13</v>
      </c>
      <c r="J3519" t="s">
        <v>23</v>
      </c>
      <c r="K3519" t="s">
        <v>16</v>
      </c>
      <c r="L3519" t="s">
        <v>13</v>
      </c>
      <c r="M3519" t="s">
        <v>25</v>
      </c>
      <c r="N3519">
        <v>99.95</v>
      </c>
      <c r="O3519">
        <v>3767.4</v>
      </c>
      <c r="P3519" t="s">
        <v>14</v>
      </c>
    </row>
    <row r="3520" spans="1:16" x14ac:dyDescent="0.25">
      <c r="A3520" t="s">
        <v>3542</v>
      </c>
      <c r="B3520" t="s">
        <v>12</v>
      </c>
      <c r="C3520">
        <v>0</v>
      </c>
      <c r="D3520" t="s">
        <v>14</v>
      </c>
      <c r="E3520">
        <f>IF(D3520="Yes",1,0)</f>
        <v>0</v>
      </c>
      <c r="F3520" t="s">
        <v>14</v>
      </c>
      <c r="G3520">
        <f>IF(Table1[[#This Row],[Dependents]]="Yes",1,0)</f>
        <v>0</v>
      </c>
      <c r="H3520">
        <v>52</v>
      </c>
      <c r="I3520" t="s">
        <v>13</v>
      </c>
      <c r="J3520" t="s">
        <v>15</v>
      </c>
      <c r="K3520" t="s">
        <v>16</v>
      </c>
      <c r="L3520" t="s">
        <v>13</v>
      </c>
      <c r="M3520" t="s">
        <v>21</v>
      </c>
      <c r="N3520">
        <v>49.75</v>
      </c>
      <c r="O3520">
        <v>2535.5500000000002</v>
      </c>
      <c r="P3520" t="s">
        <v>14</v>
      </c>
    </row>
    <row r="3521" spans="1:16" x14ac:dyDescent="0.25">
      <c r="A3521" t="s">
        <v>4734</v>
      </c>
      <c r="B3521" t="s">
        <v>19</v>
      </c>
      <c r="C3521">
        <v>0</v>
      </c>
      <c r="D3521" t="s">
        <v>13</v>
      </c>
      <c r="E3521">
        <f>IF(D3521="Yes",1,0)</f>
        <v>1</v>
      </c>
      <c r="F3521" t="s">
        <v>13</v>
      </c>
      <c r="G3521">
        <f>IF(Table1[[#This Row],[Dependents]]="Yes",1,0)</f>
        <v>1</v>
      </c>
      <c r="H3521">
        <v>29</v>
      </c>
      <c r="I3521" t="s">
        <v>13</v>
      </c>
      <c r="J3521" t="s">
        <v>15</v>
      </c>
      <c r="K3521" t="s">
        <v>20</v>
      </c>
      <c r="L3521" t="s">
        <v>14</v>
      </c>
      <c r="M3521" t="s">
        <v>21</v>
      </c>
      <c r="N3521">
        <v>69.05</v>
      </c>
      <c r="O3521">
        <v>1958.45</v>
      </c>
      <c r="P3521" t="s">
        <v>14</v>
      </c>
    </row>
    <row r="3522" spans="1:16" x14ac:dyDescent="0.25">
      <c r="A3522" t="s">
        <v>3544</v>
      </c>
      <c r="B3522" t="s">
        <v>12</v>
      </c>
      <c r="C3522">
        <v>0</v>
      </c>
      <c r="D3522" t="s">
        <v>14</v>
      </c>
      <c r="E3522">
        <f>IF(D3522="Yes",1,0)</f>
        <v>0</v>
      </c>
      <c r="F3522" t="s">
        <v>14</v>
      </c>
      <c r="G3522">
        <f>IF(Table1[[#This Row],[Dependents]]="Yes",1,0)</f>
        <v>0</v>
      </c>
      <c r="H3522">
        <v>1</v>
      </c>
      <c r="I3522" t="s">
        <v>13</v>
      </c>
      <c r="J3522" t="s">
        <v>15</v>
      </c>
      <c r="K3522" t="s">
        <v>16</v>
      </c>
      <c r="L3522" t="s">
        <v>13</v>
      </c>
      <c r="M3522" t="s">
        <v>25</v>
      </c>
      <c r="N3522">
        <v>44.55</v>
      </c>
      <c r="O3522">
        <v>44.55</v>
      </c>
      <c r="P3522" t="s">
        <v>14</v>
      </c>
    </row>
    <row r="3523" spans="1:16" x14ac:dyDescent="0.25">
      <c r="A3523" t="s">
        <v>4736</v>
      </c>
      <c r="B3523" t="s">
        <v>19</v>
      </c>
      <c r="C3523">
        <v>0</v>
      </c>
      <c r="D3523" t="s">
        <v>13</v>
      </c>
      <c r="E3523">
        <f>IF(D3523="Yes",1,0)</f>
        <v>1</v>
      </c>
      <c r="F3523" t="s">
        <v>13</v>
      </c>
      <c r="G3523">
        <f>IF(Table1[[#This Row],[Dependents]]="Yes",1,0)</f>
        <v>1</v>
      </c>
      <c r="H3523">
        <v>71</v>
      </c>
      <c r="I3523" t="s">
        <v>13</v>
      </c>
      <c r="J3523" t="s">
        <v>14</v>
      </c>
      <c r="K3523" t="s">
        <v>30</v>
      </c>
      <c r="L3523" t="s">
        <v>14</v>
      </c>
      <c r="M3523" t="s">
        <v>25</v>
      </c>
      <c r="N3523">
        <v>19.7</v>
      </c>
      <c r="O3523">
        <v>1301.0999999999999</v>
      </c>
      <c r="P3523" t="s">
        <v>14</v>
      </c>
    </row>
    <row r="3524" spans="1:16" x14ac:dyDescent="0.25">
      <c r="A3524" t="s">
        <v>3546</v>
      </c>
      <c r="B3524" t="s">
        <v>12</v>
      </c>
      <c r="C3524">
        <v>0</v>
      </c>
      <c r="D3524" t="s">
        <v>14</v>
      </c>
      <c r="E3524">
        <f>IF(D3524="Yes",1,0)</f>
        <v>0</v>
      </c>
      <c r="F3524" t="s">
        <v>13</v>
      </c>
      <c r="G3524">
        <f>IF(Table1[[#This Row],[Dependents]]="Yes",1,0)</f>
        <v>1</v>
      </c>
      <c r="H3524">
        <v>4</v>
      </c>
      <c r="I3524" t="s">
        <v>14</v>
      </c>
      <c r="J3524" t="s">
        <v>15</v>
      </c>
      <c r="K3524" t="s">
        <v>16</v>
      </c>
      <c r="L3524" t="s">
        <v>13</v>
      </c>
      <c r="M3524" t="s">
        <v>27</v>
      </c>
      <c r="N3524">
        <v>57.2</v>
      </c>
      <c r="O3524">
        <v>223.75</v>
      </c>
      <c r="P3524" t="s">
        <v>14</v>
      </c>
    </row>
    <row r="3525" spans="1:16" x14ac:dyDescent="0.25">
      <c r="A3525" t="s">
        <v>4737</v>
      </c>
      <c r="B3525" t="s">
        <v>19</v>
      </c>
      <c r="C3525">
        <v>0</v>
      </c>
      <c r="D3525" t="s">
        <v>14</v>
      </c>
      <c r="E3525">
        <f>IF(D3525="Yes",1,0)</f>
        <v>0</v>
      </c>
      <c r="F3525" t="s">
        <v>13</v>
      </c>
      <c r="G3525">
        <f>IF(Table1[[#This Row],[Dependents]]="Yes",1,0)</f>
        <v>1</v>
      </c>
      <c r="H3525">
        <v>9</v>
      </c>
      <c r="I3525" t="s">
        <v>13</v>
      </c>
      <c r="J3525" t="s">
        <v>15</v>
      </c>
      <c r="K3525" t="s">
        <v>16</v>
      </c>
      <c r="L3525" t="s">
        <v>13</v>
      </c>
      <c r="M3525" t="s">
        <v>17</v>
      </c>
      <c r="N3525">
        <v>50.1</v>
      </c>
      <c r="O3525">
        <v>484.05</v>
      </c>
      <c r="P3525" t="s">
        <v>14</v>
      </c>
    </row>
    <row r="3526" spans="1:16" x14ac:dyDescent="0.25">
      <c r="A3526" t="s">
        <v>3548</v>
      </c>
      <c r="B3526" t="s">
        <v>12</v>
      </c>
      <c r="C3526">
        <v>0</v>
      </c>
      <c r="D3526" t="s">
        <v>14</v>
      </c>
      <c r="E3526">
        <f>IF(D3526="Yes",1,0)</f>
        <v>0</v>
      </c>
      <c r="F3526" t="s">
        <v>14</v>
      </c>
      <c r="G3526">
        <f>IF(Table1[[#This Row],[Dependents]]="Yes",1,0)</f>
        <v>0</v>
      </c>
      <c r="H3526">
        <v>36</v>
      </c>
      <c r="I3526" t="s">
        <v>13</v>
      </c>
      <c r="J3526" t="s">
        <v>15</v>
      </c>
      <c r="K3526" t="s">
        <v>20</v>
      </c>
      <c r="L3526" t="s">
        <v>13</v>
      </c>
      <c r="M3526" t="s">
        <v>27</v>
      </c>
      <c r="N3526">
        <v>76.349999999999994</v>
      </c>
      <c r="O3526">
        <v>2606.35</v>
      </c>
      <c r="P3526" t="s">
        <v>14</v>
      </c>
    </row>
    <row r="3527" spans="1:16" x14ac:dyDescent="0.25">
      <c r="A3527" t="s">
        <v>4740</v>
      </c>
      <c r="B3527" t="s">
        <v>19</v>
      </c>
      <c r="C3527">
        <v>0</v>
      </c>
      <c r="D3527" t="s">
        <v>14</v>
      </c>
      <c r="E3527">
        <f>IF(D3527="Yes",1,0)</f>
        <v>0</v>
      </c>
      <c r="F3527" t="s">
        <v>14</v>
      </c>
      <c r="G3527">
        <f>IF(Table1[[#This Row],[Dependents]]="Yes",1,0)</f>
        <v>0</v>
      </c>
      <c r="H3527">
        <v>26</v>
      </c>
      <c r="I3527" t="s">
        <v>13</v>
      </c>
      <c r="J3527" t="s">
        <v>23</v>
      </c>
      <c r="K3527" t="s">
        <v>16</v>
      </c>
      <c r="L3527" t="s">
        <v>13</v>
      </c>
      <c r="M3527" t="s">
        <v>25</v>
      </c>
      <c r="N3527">
        <v>86.65</v>
      </c>
      <c r="O3527">
        <v>2208.75</v>
      </c>
      <c r="P3527" t="s">
        <v>14</v>
      </c>
    </row>
    <row r="3528" spans="1:16" x14ac:dyDescent="0.25">
      <c r="A3528" t="s">
        <v>4745</v>
      </c>
      <c r="B3528" t="s">
        <v>19</v>
      </c>
      <c r="C3528">
        <v>0</v>
      </c>
      <c r="D3528" t="s">
        <v>13</v>
      </c>
      <c r="E3528">
        <f>IF(D3528="Yes",1,0)</f>
        <v>1</v>
      </c>
      <c r="F3528" t="s">
        <v>13</v>
      </c>
      <c r="G3528">
        <f>IF(Table1[[#This Row],[Dependents]]="Yes",1,0)</f>
        <v>1</v>
      </c>
      <c r="H3528">
        <v>64</v>
      </c>
      <c r="I3528" t="s">
        <v>14</v>
      </c>
      <c r="J3528" t="s">
        <v>15</v>
      </c>
      <c r="K3528" t="s">
        <v>30</v>
      </c>
      <c r="L3528" t="s">
        <v>13</v>
      </c>
      <c r="M3528" t="s">
        <v>21</v>
      </c>
      <c r="N3528">
        <v>60.05</v>
      </c>
      <c r="O3528">
        <v>3845.45</v>
      </c>
      <c r="P3528" t="s">
        <v>14</v>
      </c>
    </row>
    <row r="3529" spans="1:16" x14ac:dyDescent="0.25">
      <c r="A3529" t="s">
        <v>4749</v>
      </c>
      <c r="B3529" t="s">
        <v>19</v>
      </c>
      <c r="C3529">
        <v>0</v>
      </c>
      <c r="D3529" t="s">
        <v>13</v>
      </c>
      <c r="E3529">
        <f>IF(D3529="Yes",1,0)</f>
        <v>1</v>
      </c>
      <c r="F3529" t="s">
        <v>14</v>
      </c>
      <c r="G3529">
        <f>IF(Table1[[#This Row],[Dependents]]="Yes",1,0)</f>
        <v>0</v>
      </c>
      <c r="H3529">
        <v>25</v>
      </c>
      <c r="I3529" t="s">
        <v>13</v>
      </c>
      <c r="J3529" t="s">
        <v>15</v>
      </c>
      <c r="K3529" t="s">
        <v>16</v>
      </c>
      <c r="L3529" t="s">
        <v>14</v>
      </c>
      <c r="M3529" t="s">
        <v>25</v>
      </c>
      <c r="N3529">
        <v>55.55</v>
      </c>
      <c r="O3529">
        <v>1405.3</v>
      </c>
      <c r="P3529" t="s">
        <v>14</v>
      </c>
    </row>
    <row r="3530" spans="1:16" x14ac:dyDescent="0.25">
      <c r="A3530" t="s">
        <v>4753</v>
      </c>
      <c r="B3530" t="s">
        <v>19</v>
      </c>
      <c r="C3530">
        <v>0</v>
      </c>
      <c r="D3530" t="s">
        <v>13</v>
      </c>
      <c r="E3530">
        <f>IF(D3530="Yes",1,0)</f>
        <v>1</v>
      </c>
      <c r="F3530" t="s">
        <v>14</v>
      </c>
      <c r="G3530">
        <f>IF(Table1[[#This Row],[Dependents]]="Yes",1,0)</f>
        <v>0</v>
      </c>
      <c r="H3530">
        <v>24</v>
      </c>
      <c r="I3530" t="s">
        <v>13</v>
      </c>
      <c r="J3530" t="s">
        <v>14</v>
      </c>
      <c r="K3530" t="s">
        <v>20</v>
      </c>
      <c r="L3530" t="s">
        <v>14</v>
      </c>
      <c r="M3530" t="s">
        <v>27</v>
      </c>
      <c r="N3530">
        <v>20.100000000000001</v>
      </c>
      <c r="O3530">
        <v>533.9</v>
      </c>
      <c r="P3530" t="s">
        <v>14</v>
      </c>
    </row>
    <row r="3531" spans="1:16" x14ac:dyDescent="0.25">
      <c r="A3531" t="s">
        <v>3553</v>
      </c>
      <c r="B3531" t="s">
        <v>12</v>
      </c>
      <c r="C3531">
        <v>0</v>
      </c>
      <c r="D3531" t="s">
        <v>13</v>
      </c>
      <c r="E3531">
        <f>IF(D3531="Yes",1,0)</f>
        <v>1</v>
      </c>
      <c r="F3531" t="s">
        <v>14</v>
      </c>
      <c r="G3531">
        <f>IF(Table1[[#This Row],[Dependents]]="Yes",1,0)</f>
        <v>0</v>
      </c>
      <c r="H3531">
        <v>71</v>
      </c>
      <c r="I3531" t="s">
        <v>13</v>
      </c>
      <c r="J3531" t="s">
        <v>15</v>
      </c>
      <c r="K3531" t="s">
        <v>30</v>
      </c>
      <c r="L3531" t="s">
        <v>13</v>
      </c>
      <c r="M3531" t="s">
        <v>25</v>
      </c>
      <c r="N3531">
        <v>84.4</v>
      </c>
      <c r="O3531">
        <v>5969.3</v>
      </c>
      <c r="P3531" t="s">
        <v>14</v>
      </c>
    </row>
    <row r="3532" spans="1:16" x14ac:dyDescent="0.25">
      <c r="A3532" t="s">
        <v>4754</v>
      </c>
      <c r="B3532" t="s">
        <v>19</v>
      </c>
      <c r="C3532">
        <v>0</v>
      </c>
      <c r="D3532" t="s">
        <v>13</v>
      </c>
      <c r="E3532">
        <f>IF(D3532="Yes",1,0)</f>
        <v>1</v>
      </c>
      <c r="F3532" t="s">
        <v>14</v>
      </c>
      <c r="G3532">
        <f>IF(Table1[[#This Row],[Dependents]]="Yes",1,0)</f>
        <v>0</v>
      </c>
      <c r="H3532">
        <v>69</v>
      </c>
      <c r="I3532" t="s">
        <v>13</v>
      </c>
      <c r="J3532" t="s">
        <v>15</v>
      </c>
      <c r="K3532" t="s">
        <v>20</v>
      </c>
      <c r="L3532" t="s">
        <v>13</v>
      </c>
      <c r="M3532" t="s">
        <v>25</v>
      </c>
      <c r="N3532">
        <v>53.65</v>
      </c>
      <c r="O3532">
        <v>3804.4</v>
      </c>
      <c r="P3532" t="s">
        <v>14</v>
      </c>
    </row>
    <row r="3533" spans="1:16" x14ac:dyDescent="0.25">
      <c r="A3533" t="s">
        <v>4755</v>
      </c>
      <c r="B3533" t="s">
        <v>19</v>
      </c>
      <c r="C3533">
        <v>0</v>
      </c>
      <c r="D3533" t="s">
        <v>14</v>
      </c>
      <c r="E3533">
        <f>IF(D3533="Yes",1,0)</f>
        <v>0</v>
      </c>
      <c r="F3533" t="s">
        <v>14</v>
      </c>
      <c r="G3533">
        <f>IF(Table1[[#This Row],[Dependents]]="Yes",1,0)</f>
        <v>0</v>
      </c>
      <c r="H3533">
        <v>57</v>
      </c>
      <c r="I3533" t="s">
        <v>13</v>
      </c>
      <c r="J3533" t="s">
        <v>14</v>
      </c>
      <c r="K3533" t="s">
        <v>30</v>
      </c>
      <c r="L3533" t="s">
        <v>14</v>
      </c>
      <c r="M3533" t="s">
        <v>27</v>
      </c>
      <c r="N3533">
        <v>20.75</v>
      </c>
      <c r="O3533">
        <v>1118.8</v>
      </c>
      <c r="P3533" t="s">
        <v>14</v>
      </c>
    </row>
    <row r="3534" spans="1:16" x14ac:dyDescent="0.25">
      <c r="A3534" t="s">
        <v>4756</v>
      </c>
      <c r="B3534" t="s">
        <v>19</v>
      </c>
      <c r="C3534">
        <v>0</v>
      </c>
      <c r="D3534" t="s">
        <v>13</v>
      </c>
      <c r="E3534">
        <f>IF(D3534="Yes",1,0)</f>
        <v>1</v>
      </c>
      <c r="F3534" t="s">
        <v>13</v>
      </c>
      <c r="G3534">
        <f>IF(Table1[[#This Row],[Dependents]]="Yes",1,0)</f>
        <v>1</v>
      </c>
      <c r="H3534">
        <v>50</v>
      </c>
      <c r="I3534" t="s">
        <v>13</v>
      </c>
      <c r="J3534" t="s">
        <v>23</v>
      </c>
      <c r="K3534" t="s">
        <v>20</v>
      </c>
      <c r="L3534" t="s">
        <v>13</v>
      </c>
      <c r="M3534" t="s">
        <v>21</v>
      </c>
      <c r="N3534">
        <v>103.4</v>
      </c>
      <c r="O3534">
        <v>5236.3999999999996</v>
      </c>
      <c r="P3534" t="s">
        <v>14</v>
      </c>
    </row>
    <row r="3535" spans="1:16" x14ac:dyDescent="0.25">
      <c r="A3535" t="s">
        <v>4758</v>
      </c>
      <c r="B3535" t="s">
        <v>19</v>
      </c>
      <c r="C3535">
        <v>0</v>
      </c>
      <c r="D3535" t="s">
        <v>14</v>
      </c>
      <c r="E3535">
        <f>IF(D3535="Yes",1,0)</f>
        <v>0</v>
      </c>
      <c r="F3535" t="s">
        <v>14</v>
      </c>
      <c r="G3535">
        <f>IF(Table1[[#This Row],[Dependents]]="Yes",1,0)</f>
        <v>0</v>
      </c>
      <c r="H3535">
        <v>25</v>
      </c>
      <c r="I3535" t="s">
        <v>13</v>
      </c>
      <c r="J3535" t="s">
        <v>15</v>
      </c>
      <c r="K3535" t="s">
        <v>16</v>
      </c>
      <c r="L3535" t="s">
        <v>13</v>
      </c>
      <c r="M3535" t="s">
        <v>27</v>
      </c>
      <c r="N3535">
        <v>79</v>
      </c>
      <c r="O3535">
        <v>1902</v>
      </c>
      <c r="P3535" t="s">
        <v>14</v>
      </c>
    </row>
    <row r="3536" spans="1:16" x14ac:dyDescent="0.25">
      <c r="A3536" t="s">
        <v>4760</v>
      </c>
      <c r="B3536" t="s">
        <v>19</v>
      </c>
      <c r="C3536">
        <v>0</v>
      </c>
      <c r="D3536" t="s">
        <v>13</v>
      </c>
      <c r="E3536">
        <f>IF(D3536="Yes",1,0)</f>
        <v>1</v>
      </c>
      <c r="F3536" t="s">
        <v>13</v>
      </c>
      <c r="G3536">
        <f>IF(Table1[[#This Row],[Dependents]]="Yes",1,0)</f>
        <v>1</v>
      </c>
      <c r="H3536">
        <v>51</v>
      </c>
      <c r="I3536" t="s">
        <v>13</v>
      </c>
      <c r="J3536" t="s">
        <v>14</v>
      </c>
      <c r="K3536" t="s">
        <v>20</v>
      </c>
      <c r="L3536" t="s">
        <v>14</v>
      </c>
      <c r="M3536" t="s">
        <v>27</v>
      </c>
      <c r="N3536">
        <v>19.399999999999999</v>
      </c>
      <c r="O3536">
        <v>997.75</v>
      </c>
      <c r="P3536" t="s">
        <v>14</v>
      </c>
    </row>
    <row r="3537" spans="1:16" x14ac:dyDescent="0.25">
      <c r="A3537" t="s">
        <v>4764</v>
      </c>
      <c r="B3537" t="s">
        <v>19</v>
      </c>
      <c r="C3537">
        <v>0</v>
      </c>
      <c r="D3537" t="s">
        <v>14</v>
      </c>
      <c r="E3537">
        <f>IF(D3537="Yes",1,0)</f>
        <v>0</v>
      </c>
      <c r="F3537" t="s">
        <v>14</v>
      </c>
      <c r="G3537">
        <f>IF(Table1[[#This Row],[Dependents]]="Yes",1,0)</f>
        <v>0</v>
      </c>
      <c r="H3537">
        <v>36</v>
      </c>
      <c r="I3537" t="s">
        <v>13</v>
      </c>
      <c r="J3537" t="s">
        <v>14</v>
      </c>
      <c r="K3537" t="s">
        <v>30</v>
      </c>
      <c r="L3537" t="s">
        <v>13</v>
      </c>
      <c r="M3537" t="s">
        <v>25</v>
      </c>
      <c r="N3537">
        <v>18.55</v>
      </c>
      <c r="O3537">
        <v>689</v>
      </c>
      <c r="P3537" t="s">
        <v>14</v>
      </c>
    </row>
    <row r="3538" spans="1:16" x14ac:dyDescent="0.25">
      <c r="A3538" t="s">
        <v>3560</v>
      </c>
      <c r="B3538" t="s">
        <v>12</v>
      </c>
      <c r="C3538">
        <v>0</v>
      </c>
      <c r="D3538" t="s">
        <v>14</v>
      </c>
      <c r="E3538">
        <f>IF(D3538="Yes",1,0)</f>
        <v>0</v>
      </c>
      <c r="F3538" t="s">
        <v>14</v>
      </c>
      <c r="G3538">
        <f>IF(Table1[[#This Row],[Dependents]]="Yes",1,0)</f>
        <v>0</v>
      </c>
      <c r="H3538">
        <v>29</v>
      </c>
      <c r="I3538" t="s">
        <v>13</v>
      </c>
      <c r="J3538" t="s">
        <v>14</v>
      </c>
      <c r="K3538" t="s">
        <v>30</v>
      </c>
      <c r="L3538" t="s">
        <v>14</v>
      </c>
      <c r="M3538" t="s">
        <v>27</v>
      </c>
      <c r="N3538">
        <v>19.399999999999999</v>
      </c>
      <c r="O3538">
        <v>554.25</v>
      </c>
      <c r="P3538" t="s">
        <v>14</v>
      </c>
    </row>
    <row r="3539" spans="1:16" x14ac:dyDescent="0.25">
      <c r="A3539" t="s">
        <v>4768</v>
      </c>
      <c r="B3539" t="s">
        <v>19</v>
      </c>
      <c r="C3539">
        <v>0</v>
      </c>
      <c r="D3539" t="s">
        <v>13</v>
      </c>
      <c r="E3539">
        <f>IF(D3539="Yes",1,0)</f>
        <v>1</v>
      </c>
      <c r="F3539" t="s">
        <v>13</v>
      </c>
      <c r="G3539">
        <f>IF(Table1[[#This Row],[Dependents]]="Yes",1,0)</f>
        <v>1</v>
      </c>
      <c r="H3539">
        <v>48</v>
      </c>
      <c r="I3539" t="s">
        <v>13</v>
      </c>
      <c r="J3539" t="s">
        <v>14</v>
      </c>
      <c r="K3539" t="s">
        <v>30</v>
      </c>
      <c r="L3539" t="s">
        <v>14</v>
      </c>
      <c r="M3539" t="s">
        <v>27</v>
      </c>
      <c r="N3539">
        <v>23.55</v>
      </c>
      <c r="O3539">
        <v>1173.3499999999999</v>
      </c>
      <c r="P3539" t="s">
        <v>14</v>
      </c>
    </row>
    <row r="3540" spans="1:16" x14ac:dyDescent="0.25">
      <c r="A3540" t="s">
        <v>4771</v>
      </c>
      <c r="B3540" t="s">
        <v>19</v>
      </c>
      <c r="C3540">
        <v>0</v>
      </c>
      <c r="D3540" t="s">
        <v>13</v>
      </c>
      <c r="E3540">
        <f>IF(D3540="Yes",1,0)</f>
        <v>1</v>
      </c>
      <c r="F3540" t="s">
        <v>14</v>
      </c>
      <c r="G3540">
        <f>IF(Table1[[#This Row],[Dependents]]="Yes",1,0)</f>
        <v>0</v>
      </c>
      <c r="H3540">
        <v>72</v>
      </c>
      <c r="I3540" t="s">
        <v>13</v>
      </c>
      <c r="J3540" t="s">
        <v>15</v>
      </c>
      <c r="K3540" t="s">
        <v>30</v>
      </c>
      <c r="L3540" t="s">
        <v>14</v>
      </c>
      <c r="M3540" t="s">
        <v>25</v>
      </c>
      <c r="N3540">
        <v>92.3</v>
      </c>
      <c r="O3540">
        <v>6719.9</v>
      </c>
      <c r="P3540" t="s">
        <v>14</v>
      </c>
    </row>
    <row r="3541" spans="1:16" x14ac:dyDescent="0.25">
      <c r="A3541" t="s">
        <v>3563</v>
      </c>
      <c r="B3541" t="s">
        <v>12</v>
      </c>
      <c r="C3541">
        <v>0</v>
      </c>
      <c r="D3541" t="s">
        <v>13</v>
      </c>
      <c r="E3541">
        <f>IF(D3541="Yes",1,0)</f>
        <v>1</v>
      </c>
      <c r="F3541" t="s">
        <v>14</v>
      </c>
      <c r="G3541">
        <f>IF(Table1[[#This Row],[Dependents]]="Yes",1,0)</f>
        <v>0</v>
      </c>
      <c r="H3541">
        <v>59</v>
      </c>
      <c r="I3541" t="s">
        <v>13</v>
      </c>
      <c r="J3541" t="s">
        <v>23</v>
      </c>
      <c r="K3541" t="s">
        <v>16</v>
      </c>
      <c r="L3541" t="s">
        <v>13</v>
      </c>
      <c r="M3541" t="s">
        <v>17</v>
      </c>
      <c r="N3541">
        <v>94.75</v>
      </c>
      <c r="O3541">
        <v>5597.65</v>
      </c>
      <c r="P3541" t="s">
        <v>14</v>
      </c>
    </row>
    <row r="3542" spans="1:16" x14ac:dyDescent="0.25">
      <c r="A3542" t="s">
        <v>3564</v>
      </c>
      <c r="B3542" t="s">
        <v>12</v>
      </c>
      <c r="C3542">
        <v>0</v>
      </c>
      <c r="D3542" t="s">
        <v>13</v>
      </c>
      <c r="E3542">
        <f>IF(D3542="Yes",1,0)</f>
        <v>1</v>
      </c>
      <c r="F3542" t="s">
        <v>13</v>
      </c>
      <c r="G3542">
        <f>IF(Table1[[#This Row],[Dependents]]="Yes",1,0)</f>
        <v>1</v>
      </c>
      <c r="H3542">
        <v>1</v>
      </c>
      <c r="I3542" t="s">
        <v>13</v>
      </c>
      <c r="J3542" t="s">
        <v>14</v>
      </c>
      <c r="K3542" t="s">
        <v>16</v>
      </c>
      <c r="L3542" t="s">
        <v>13</v>
      </c>
      <c r="M3542" t="s">
        <v>25</v>
      </c>
      <c r="N3542">
        <v>20.149999999999999</v>
      </c>
      <c r="O3542">
        <v>20.149999999999999</v>
      </c>
      <c r="P3542" t="s">
        <v>13</v>
      </c>
    </row>
    <row r="3543" spans="1:16" x14ac:dyDescent="0.25">
      <c r="A3543" t="s">
        <v>4776</v>
      </c>
      <c r="B3543" t="s">
        <v>19</v>
      </c>
      <c r="C3543">
        <v>0</v>
      </c>
      <c r="D3543" t="s">
        <v>13</v>
      </c>
      <c r="E3543">
        <f>IF(D3543="Yes",1,0)</f>
        <v>1</v>
      </c>
      <c r="F3543" t="s">
        <v>13</v>
      </c>
      <c r="G3543">
        <f>IF(Table1[[#This Row],[Dependents]]="Yes",1,0)</f>
        <v>1</v>
      </c>
      <c r="H3543">
        <v>43</v>
      </c>
      <c r="I3543" t="s">
        <v>14</v>
      </c>
      <c r="J3543" t="s">
        <v>15</v>
      </c>
      <c r="K3543" t="s">
        <v>16</v>
      </c>
      <c r="L3543" t="s">
        <v>14</v>
      </c>
      <c r="M3543" t="s">
        <v>25</v>
      </c>
      <c r="N3543">
        <v>29.3</v>
      </c>
      <c r="O3543">
        <v>1224.05</v>
      </c>
      <c r="P3543" t="s">
        <v>14</v>
      </c>
    </row>
    <row r="3544" spans="1:16" x14ac:dyDescent="0.25">
      <c r="A3544" t="s">
        <v>4779</v>
      </c>
      <c r="B3544" t="s">
        <v>19</v>
      </c>
      <c r="C3544">
        <v>0</v>
      </c>
      <c r="D3544" t="s">
        <v>14</v>
      </c>
      <c r="E3544">
        <f>IF(D3544="Yes",1,0)</f>
        <v>0</v>
      </c>
      <c r="F3544" t="s">
        <v>14</v>
      </c>
      <c r="G3544">
        <f>IF(Table1[[#This Row],[Dependents]]="Yes",1,0)</f>
        <v>0</v>
      </c>
      <c r="H3544">
        <v>27</v>
      </c>
      <c r="I3544" t="s">
        <v>13</v>
      </c>
      <c r="J3544" t="s">
        <v>14</v>
      </c>
      <c r="K3544" t="s">
        <v>30</v>
      </c>
      <c r="L3544" t="s">
        <v>14</v>
      </c>
      <c r="M3544" t="s">
        <v>25</v>
      </c>
      <c r="N3544">
        <v>20.350000000000001</v>
      </c>
      <c r="O3544">
        <v>531.6</v>
      </c>
      <c r="P3544" t="s">
        <v>14</v>
      </c>
    </row>
    <row r="3545" spans="1:16" x14ac:dyDescent="0.25">
      <c r="A3545" t="s">
        <v>3567</v>
      </c>
      <c r="B3545" t="s">
        <v>12</v>
      </c>
      <c r="C3545">
        <v>0</v>
      </c>
      <c r="D3545" t="s">
        <v>13</v>
      </c>
      <c r="E3545">
        <f>IF(D3545="Yes",1,0)</f>
        <v>1</v>
      </c>
      <c r="F3545" t="s">
        <v>13</v>
      </c>
      <c r="G3545">
        <f>IF(Table1[[#This Row],[Dependents]]="Yes",1,0)</f>
        <v>1</v>
      </c>
      <c r="H3545">
        <v>17</v>
      </c>
      <c r="I3545" t="s">
        <v>13</v>
      </c>
      <c r="J3545" t="s">
        <v>15</v>
      </c>
      <c r="K3545" t="s">
        <v>16</v>
      </c>
      <c r="L3545" t="s">
        <v>14</v>
      </c>
      <c r="M3545" t="s">
        <v>27</v>
      </c>
      <c r="N3545">
        <v>74.55</v>
      </c>
      <c r="O3545">
        <v>1215.8</v>
      </c>
      <c r="P3545" t="s">
        <v>14</v>
      </c>
    </row>
    <row r="3546" spans="1:16" x14ac:dyDescent="0.25">
      <c r="A3546" t="s">
        <v>4781</v>
      </c>
      <c r="B3546" t="s">
        <v>19</v>
      </c>
      <c r="C3546">
        <v>0</v>
      </c>
      <c r="D3546" t="s">
        <v>14</v>
      </c>
      <c r="E3546">
        <f>IF(D3546="Yes",1,0)</f>
        <v>0</v>
      </c>
      <c r="F3546" t="s">
        <v>14</v>
      </c>
      <c r="G3546">
        <f>IF(Table1[[#This Row],[Dependents]]="Yes",1,0)</f>
        <v>0</v>
      </c>
      <c r="H3546">
        <v>7</v>
      </c>
      <c r="I3546" t="s">
        <v>13</v>
      </c>
      <c r="J3546" t="s">
        <v>14</v>
      </c>
      <c r="K3546" t="s">
        <v>16</v>
      </c>
      <c r="L3546" t="s">
        <v>14</v>
      </c>
      <c r="M3546" t="s">
        <v>27</v>
      </c>
      <c r="N3546">
        <v>23.5</v>
      </c>
      <c r="O3546">
        <v>173</v>
      </c>
      <c r="P3546" t="s">
        <v>14</v>
      </c>
    </row>
    <row r="3547" spans="1:16" x14ac:dyDescent="0.25">
      <c r="A3547" t="s">
        <v>3569</v>
      </c>
      <c r="B3547" t="s">
        <v>12</v>
      </c>
      <c r="C3547">
        <v>0</v>
      </c>
      <c r="D3547" t="s">
        <v>14</v>
      </c>
      <c r="E3547">
        <f>IF(D3547="Yes",1,0)</f>
        <v>0</v>
      </c>
      <c r="F3547" t="s">
        <v>14</v>
      </c>
      <c r="G3547">
        <f>IF(Table1[[#This Row],[Dependents]]="Yes",1,0)</f>
        <v>0</v>
      </c>
      <c r="H3547">
        <v>26</v>
      </c>
      <c r="I3547" t="s">
        <v>13</v>
      </c>
      <c r="J3547" t="s">
        <v>23</v>
      </c>
      <c r="K3547" t="s">
        <v>16</v>
      </c>
      <c r="L3547" t="s">
        <v>13</v>
      </c>
      <c r="M3547" t="s">
        <v>21</v>
      </c>
      <c r="N3547">
        <v>74.95</v>
      </c>
      <c r="O3547">
        <v>1834.95</v>
      </c>
      <c r="P3547" t="s">
        <v>13</v>
      </c>
    </row>
    <row r="3548" spans="1:16" x14ac:dyDescent="0.25">
      <c r="A3548" t="s">
        <v>3570</v>
      </c>
      <c r="B3548" t="s">
        <v>12</v>
      </c>
      <c r="C3548">
        <v>0</v>
      </c>
      <c r="D3548" t="s">
        <v>14</v>
      </c>
      <c r="E3548">
        <f>IF(D3548="Yes",1,0)</f>
        <v>0</v>
      </c>
      <c r="F3548" t="s">
        <v>14</v>
      </c>
      <c r="G3548">
        <f>IF(Table1[[#This Row],[Dependents]]="Yes",1,0)</f>
        <v>0</v>
      </c>
      <c r="H3548">
        <v>6</v>
      </c>
      <c r="I3548" t="s">
        <v>14</v>
      </c>
      <c r="J3548" t="s">
        <v>15</v>
      </c>
      <c r="K3548" t="s">
        <v>16</v>
      </c>
      <c r="L3548" t="s">
        <v>13</v>
      </c>
      <c r="M3548" t="s">
        <v>17</v>
      </c>
      <c r="N3548">
        <v>47.95</v>
      </c>
      <c r="O3548">
        <v>305.10000000000002</v>
      </c>
      <c r="P3548" t="s">
        <v>13</v>
      </c>
    </row>
    <row r="3549" spans="1:16" x14ac:dyDescent="0.25">
      <c r="A3549" t="s">
        <v>4787</v>
      </c>
      <c r="B3549" t="s">
        <v>19</v>
      </c>
      <c r="C3549">
        <v>0</v>
      </c>
      <c r="D3549" t="s">
        <v>13</v>
      </c>
      <c r="E3549">
        <f>IF(D3549="Yes",1,0)</f>
        <v>1</v>
      </c>
      <c r="F3549" t="s">
        <v>14</v>
      </c>
      <c r="G3549">
        <f>IF(Table1[[#This Row],[Dependents]]="Yes",1,0)</f>
        <v>0</v>
      </c>
      <c r="H3549">
        <v>69</v>
      </c>
      <c r="I3549" t="s">
        <v>13</v>
      </c>
      <c r="J3549" t="s">
        <v>23</v>
      </c>
      <c r="K3549" t="s">
        <v>30</v>
      </c>
      <c r="L3549" t="s">
        <v>13</v>
      </c>
      <c r="M3549" t="s">
        <v>27</v>
      </c>
      <c r="N3549">
        <v>92.45</v>
      </c>
      <c r="O3549">
        <v>6460.55</v>
      </c>
      <c r="P3549" t="s">
        <v>14</v>
      </c>
    </row>
    <row r="3550" spans="1:16" x14ac:dyDescent="0.25">
      <c r="A3550" t="s">
        <v>3572</v>
      </c>
      <c r="B3550" t="s">
        <v>12</v>
      </c>
      <c r="C3550">
        <v>0</v>
      </c>
      <c r="D3550" t="s">
        <v>14</v>
      </c>
      <c r="E3550">
        <f>IF(D3550="Yes",1,0)</f>
        <v>0</v>
      </c>
      <c r="F3550" t="s">
        <v>14</v>
      </c>
      <c r="G3550">
        <f>IF(Table1[[#This Row],[Dependents]]="Yes",1,0)</f>
        <v>0</v>
      </c>
      <c r="H3550">
        <v>3</v>
      </c>
      <c r="I3550" t="s">
        <v>13</v>
      </c>
      <c r="J3550" t="s">
        <v>15</v>
      </c>
      <c r="K3550" t="s">
        <v>16</v>
      </c>
      <c r="L3550" t="s">
        <v>13</v>
      </c>
      <c r="M3550" t="s">
        <v>17</v>
      </c>
      <c r="N3550">
        <v>63.6</v>
      </c>
      <c r="O3550">
        <v>155.65</v>
      </c>
      <c r="P3550" t="s">
        <v>13</v>
      </c>
    </row>
    <row r="3551" spans="1:16" x14ac:dyDescent="0.25">
      <c r="A3551" t="s">
        <v>3573</v>
      </c>
      <c r="B3551" t="s">
        <v>12</v>
      </c>
      <c r="C3551">
        <v>1</v>
      </c>
      <c r="D3551" t="s">
        <v>13</v>
      </c>
      <c r="E3551">
        <f>IF(D3551="Yes",1,0)</f>
        <v>1</v>
      </c>
      <c r="F3551" t="s">
        <v>13</v>
      </c>
      <c r="G3551">
        <f>IF(Table1[[#This Row],[Dependents]]="Yes",1,0)</f>
        <v>1</v>
      </c>
      <c r="H3551">
        <v>68</v>
      </c>
      <c r="I3551" t="s">
        <v>14</v>
      </c>
      <c r="J3551" t="s">
        <v>15</v>
      </c>
      <c r="K3551" t="s">
        <v>30</v>
      </c>
      <c r="L3551" t="s">
        <v>13</v>
      </c>
      <c r="M3551" t="s">
        <v>17</v>
      </c>
      <c r="N3551">
        <v>53</v>
      </c>
      <c r="O3551">
        <v>3656.25</v>
      </c>
      <c r="P3551" t="s">
        <v>14</v>
      </c>
    </row>
    <row r="3552" spans="1:16" x14ac:dyDescent="0.25">
      <c r="A3552" t="s">
        <v>4790</v>
      </c>
      <c r="B3552" t="s">
        <v>19</v>
      </c>
      <c r="C3552">
        <v>0</v>
      </c>
      <c r="D3552" t="s">
        <v>13</v>
      </c>
      <c r="E3552">
        <f>IF(D3552="Yes",1,0)</f>
        <v>1</v>
      </c>
      <c r="F3552" t="s">
        <v>14</v>
      </c>
      <c r="G3552">
        <f>IF(Table1[[#This Row],[Dependents]]="Yes",1,0)</f>
        <v>0</v>
      </c>
      <c r="H3552">
        <v>37</v>
      </c>
      <c r="I3552" t="s">
        <v>13</v>
      </c>
      <c r="J3552" t="s">
        <v>23</v>
      </c>
      <c r="K3552" t="s">
        <v>30</v>
      </c>
      <c r="L3552" t="s">
        <v>14</v>
      </c>
      <c r="M3552" t="s">
        <v>27</v>
      </c>
      <c r="N3552">
        <v>94.3</v>
      </c>
      <c r="O3552">
        <v>3460.95</v>
      </c>
      <c r="P3552" t="s">
        <v>14</v>
      </c>
    </row>
    <row r="3553" spans="1:16" x14ac:dyDescent="0.25">
      <c r="A3553" t="s">
        <v>3575</v>
      </c>
      <c r="B3553" t="s">
        <v>12</v>
      </c>
      <c r="C3553">
        <v>0</v>
      </c>
      <c r="D3553" t="s">
        <v>14</v>
      </c>
      <c r="E3553">
        <f>IF(D3553="Yes",1,0)</f>
        <v>0</v>
      </c>
      <c r="F3553" t="s">
        <v>14</v>
      </c>
      <c r="G3553">
        <f>IF(Table1[[#This Row],[Dependents]]="Yes",1,0)</f>
        <v>0</v>
      </c>
      <c r="H3553">
        <v>18</v>
      </c>
      <c r="I3553" t="s">
        <v>13</v>
      </c>
      <c r="J3553" t="s">
        <v>14</v>
      </c>
      <c r="K3553" t="s">
        <v>16</v>
      </c>
      <c r="L3553" t="s">
        <v>13</v>
      </c>
      <c r="M3553" t="s">
        <v>27</v>
      </c>
      <c r="N3553">
        <v>19.55</v>
      </c>
      <c r="O3553">
        <v>389.25</v>
      </c>
      <c r="P3553" t="s">
        <v>14</v>
      </c>
    </row>
    <row r="3554" spans="1:16" x14ac:dyDescent="0.25">
      <c r="A3554" t="s">
        <v>3576</v>
      </c>
      <c r="B3554" t="s">
        <v>12</v>
      </c>
      <c r="C3554">
        <v>0</v>
      </c>
      <c r="D3554" t="s">
        <v>13</v>
      </c>
      <c r="E3554">
        <f>IF(D3554="Yes",1,0)</f>
        <v>1</v>
      </c>
      <c r="F3554" t="s">
        <v>14</v>
      </c>
      <c r="G3554">
        <f>IF(Table1[[#This Row],[Dependents]]="Yes",1,0)</f>
        <v>0</v>
      </c>
      <c r="H3554">
        <v>71</v>
      </c>
      <c r="I3554" t="s">
        <v>13</v>
      </c>
      <c r="J3554" t="s">
        <v>14</v>
      </c>
      <c r="K3554" t="s">
        <v>30</v>
      </c>
      <c r="L3554" t="s">
        <v>14</v>
      </c>
      <c r="M3554" t="s">
        <v>25</v>
      </c>
      <c r="N3554">
        <v>25.05</v>
      </c>
      <c r="O3554">
        <v>1873.7</v>
      </c>
      <c r="P3554" t="s">
        <v>14</v>
      </c>
    </row>
    <row r="3555" spans="1:16" x14ac:dyDescent="0.25">
      <c r="A3555" t="s">
        <v>4793</v>
      </c>
      <c r="B3555" t="s">
        <v>19</v>
      </c>
      <c r="C3555">
        <v>0</v>
      </c>
      <c r="D3555" t="s">
        <v>13</v>
      </c>
      <c r="E3555">
        <f>IF(D3555="Yes",1,0)</f>
        <v>1</v>
      </c>
      <c r="F3555" t="s">
        <v>13</v>
      </c>
      <c r="G3555">
        <f>IF(Table1[[#This Row],[Dependents]]="Yes",1,0)</f>
        <v>1</v>
      </c>
      <c r="H3555">
        <v>8</v>
      </c>
      <c r="I3555" t="s">
        <v>13</v>
      </c>
      <c r="J3555" t="s">
        <v>15</v>
      </c>
      <c r="K3555" t="s">
        <v>30</v>
      </c>
      <c r="L3555" t="s">
        <v>13</v>
      </c>
      <c r="M3555" t="s">
        <v>25</v>
      </c>
      <c r="N3555">
        <v>76.150000000000006</v>
      </c>
      <c r="O3555">
        <v>645.79999999999995</v>
      </c>
      <c r="P3555" t="s">
        <v>14</v>
      </c>
    </row>
    <row r="3556" spans="1:16" x14ac:dyDescent="0.25">
      <c r="A3556" t="s">
        <v>4794</v>
      </c>
      <c r="B3556" t="s">
        <v>19</v>
      </c>
      <c r="C3556">
        <v>0</v>
      </c>
      <c r="D3556" t="s">
        <v>14</v>
      </c>
      <c r="E3556">
        <f>IF(D3556="Yes",1,0)</f>
        <v>0</v>
      </c>
      <c r="F3556" t="s">
        <v>14</v>
      </c>
      <c r="G3556">
        <f>IF(Table1[[#This Row],[Dependents]]="Yes",1,0)</f>
        <v>0</v>
      </c>
      <c r="H3556">
        <v>5</v>
      </c>
      <c r="I3556" t="s">
        <v>13</v>
      </c>
      <c r="J3556" t="s">
        <v>23</v>
      </c>
      <c r="K3556" t="s">
        <v>16</v>
      </c>
      <c r="L3556" t="s">
        <v>14</v>
      </c>
      <c r="M3556" t="s">
        <v>17</v>
      </c>
      <c r="N3556">
        <v>96.55</v>
      </c>
      <c r="O3556">
        <v>500.1</v>
      </c>
      <c r="P3556" t="s">
        <v>14</v>
      </c>
    </row>
    <row r="3557" spans="1:16" x14ac:dyDescent="0.25">
      <c r="A3557" t="s">
        <v>4797</v>
      </c>
      <c r="B3557" t="s">
        <v>19</v>
      </c>
      <c r="C3557">
        <v>0</v>
      </c>
      <c r="D3557" t="s">
        <v>13</v>
      </c>
      <c r="E3557">
        <f>IF(D3557="Yes",1,0)</f>
        <v>1</v>
      </c>
      <c r="F3557" t="s">
        <v>14</v>
      </c>
      <c r="G3557">
        <f>IF(Table1[[#This Row],[Dependents]]="Yes",1,0)</f>
        <v>0</v>
      </c>
      <c r="H3557">
        <v>72</v>
      </c>
      <c r="I3557" t="s">
        <v>13</v>
      </c>
      <c r="J3557" t="s">
        <v>23</v>
      </c>
      <c r="K3557" t="s">
        <v>30</v>
      </c>
      <c r="L3557" t="s">
        <v>13</v>
      </c>
      <c r="M3557" t="s">
        <v>21</v>
      </c>
      <c r="N3557">
        <v>106.3</v>
      </c>
      <c r="O3557">
        <v>7565.35</v>
      </c>
      <c r="P3557" t="s">
        <v>14</v>
      </c>
    </row>
    <row r="3558" spans="1:16" x14ac:dyDescent="0.25">
      <c r="A3558" t="s">
        <v>3580</v>
      </c>
      <c r="B3558" t="s">
        <v>12</v>
      </c>
      <c r="C3558">
        <v>0</v>
      </c>
      <c r="D3558" t="s">
        <v>14</v>
      </c>
      <c r="E3558">
        <f>IF(D3558="Yes",1,0)</f>
        <v>0</v>
      </c>
      <c r="F3558" t="s">
        <v>14</v>
      </c>
      <c r="G3558">
        <f>IF(Table1[[#This Row],[Dependents]]="Yes",1,0)</f>
        <v>0</v>
      </c>
      <c r="H3558">
        <v>1</v>
      </c>
      <c r="I3558" t="s">
        <v>13</v>
      </c>
      <c r="J3558" t="s">
        <v>15</v>
      </c>
      <c r="K3558" t="s">
        <v>16</v>
      </c>
      <c r="L3558" t="s">
        <v>13</v>
      </c>
      <c r="M3558" t="s">
        <v>17</v>
      </c>
      <c r="N3558">
        <v>44.1</v>
      </c>
      <c r="O3558">
        <v>44.1</v>
      </c>
      <c r="P3558" t="s">
        <v>13</v>
      </c>
    </row>
    <row r="3559" spans="1:16" x14ac:dyDescent="0.25">
      <c r="A3559" t="s">
        <v>3581</v>
      </c>
      <c r="B3559" t="s">
        <v>12</v>
      </c>
      <c r="C3559">
        <v>0</v>
      </c>
      <c r="D3559" t="s">
        <v>13</v>
      </c>
      <c r="E3559">
        <f>IF(D3559="Yes",1,0)</f>
        <v>1</v>
      </c>
      <c r="F3559" t="s">
        <v>13</v>
      </c>
      <c r="G3559">
        <f>IF(Table1[[#This Row],[Dependents]]="Yes",1,0)</f>
        <v>1</v>
      </c>
      <c r="H3559">
        <v>56</v>
      </c>
      <c r="I3559" t="s">
        <v>13</v>
      </c>
      <c r="J3559" t="s">
        <v>14</v>
      </c>
      <c r="K3559" t="s">
        <v>30</v>
      </c>
      <c r="L3559" t="s">
        <v>13</v>
      </c>
      <c r="M3559" t="s">
        <v>27</v>
      </c>
      <c r="N3559">
        <v>24.45</v>
      </c>
      <c r="O3559">
        <v>1385.85</v>
      </c>
      <c r="P3559" t="s">
        <v>14</v>
      </c>
    </row>
    <row r="3560" spans="1:16" x14ac:dyDescent="0.25">
      <c r="A3560" t="s">
        <v>4798</v>
      </c>
      <c r="B3560" t="s">
        <v>19</v>
      </c>
      <c r="C3560">
        <v>0</v>
      </c>
      <c r="D3560" t="s">
        <v>13</v>
      </c>
      <c r="E3560">
        <f>IF(D3560="Yes",1,0)</f>
        <v>1</v>
      </c>
      <c r="F3560" t="s">
        <v>13</v>
      </c>
      <c r="G3560">
        <f>IF(Table1[[#This Row],[Dependents]]="Yes",1,0)</f>
        <v>1</v>
      </c>
      <c r="H3560">
        <v>28</v>
      </c>
      <c r="I3560" t="s">
        <v>13</v>
      </c>
      <c r="J3560" t="s">
        <v>23</v>
      </c>
      <c r="K3560" t="s">
        <v>20</v>
      </c>
      <c r="L3560" t="s">
        <v>14</v>
      </c>
      <c r="M3560" t="s">
        <v>21</v>
      </c>
      <c r="N3560">
        <v>100.35</v>
      </c>
      <c r="O3560">
        <v>2799</v>
      </c>
      <c r="P3560" t="s">
        <v>14</v>
      </c>
    </row>
    <row r="3561" spans="1:16" x14ac:dyDescent="0.25">
      <c r="A3561" t="s">
        <v>3583</v>
      </c>
      <c r="B3561" t="s">
        <v>12</v>
      </c>
      <c r="C3561">
        <v>1</v>
      </c>
      <c r="D3561" t="s">
        <v>13</v>
      </c>
      <c r="E3561">
        <f>IF(D3561="Yes",1,0)</f>
        <v>1</v>
      </c>
      <c r="F3561" t="s">
        <v>14</v>
      </c>
      <c r="G3561">
        <f>IF(Table1[[#This Row],[Dependents]]="Yes",1,0)</f>
        <v>0</v>
      </c>
      <c r="H3561">
        <v>61</v>
      </c>
      <c r="I3561" t="s">
        <v>13</v>
      </c>
      <c r="J3561" t="s">
        <v>23</v>
      </c>
      <c r="K3561" t="s">
        <v>20</v>
      </c>
      <c r="L3561" t="s">
        <v>13</v>
      </c>
      <c r="M3561" t="s">
        <v>25</v>
      </c>
      <c r="N3561">
        <v>104.4</v>
      </c>
      <c r="O3561">
        <v>6405</v>
      </c>
      <c r="P3561" t="s">
        <v>13</v>
      </c>
    </row>
    <row r="3562" spans="1:16" x14ac:dyDescent="0.25">
      <c r="A3562" t="s">
        <v>3584</v>
      </c>
      <c r="B3562" t="s">
        <v>12</v>
      </c>
      <c r="C3562">
        <v>0</v>
      </c>
      <c r="D3562" t="s">
        <v>13</v>
      </c>
      <c r="E3562">
        <f>IF(D3562="Yes",1,0)</f>
        <v>1</v>
      </c>
      <c r="F3562" t="s">
        <v>13</v>
      </c>
      <c r="G3562">
        <f>IF(Table1[[#This Row],[Dependents]]="Yes",1,0)</f>
        <v>1</v>
      </c>
      <c r="H3562">
        <v>72</v>
      </c>
      <c r="I3562" t="s">
        <v>13</v>
      </c>
      <c r="J3562" t="s">
        <v>15</v>
      </c>
      <c r="K3562" t="s">
        <v>30</v>
      </c>
      <c r="L3562" t="s">
        <v>13</v>
      </c>
      <c r="M3562" t="s">
        <v>21</v>
      </c>
      <c r="N3562">
        <v>83.3</v>
      </c>
      <c r="O3562">
        <v>6042.7</v>
      </c>
      <c r="P3562" t="s">
        <v>14</v>
      </c>
    </row>
    <row r="3563" spans="1:16" x14ac:dyDescent="0.25">
      <c r="A3563" t="s">
        <v>4799</v>
      </c>
      <c r="B3563" t="s">
        <v>19</v>
      </c>
      <c r="C3563">
        <v>0</v>
      </c>
      <c r="D3563" t="s">
        <v>13</v>
      </c>
      <c r="E3563">
        <f>IF(D3563="Yes",1,0)</f>
        <v>1</v>
      </c>
      <c r="F3563" t="s">
        <v>13</v>
      </c>
      <c r="G3563">
        <f>IF(Table1[[#This Row],[Dependents]]="Yes",1,0)</f>
        <v>1</v>
      </c>
      <c r="H3563">
        <v>18</v>
      </c>
      <c r="I3563" t="s">
        <v>13</v>
      </c>
      <c r="J3563" t="s">
        <v>23</v>
      </c>
      <c r="K3563" t="s">
        <v>16</v>
      </c>
      <c r="L3563" t="s">
        <v>13</v>
      </c>
      <c r="M3563" t="s">
        <v>17</v>
      </c>
      <c r="N3563">
        <v>85.6</v>
      </c>
      <c r="O3563">
        <v>1601.5</v>
      </c>
      <c r="P3563" t="s">
        <v>14</v>
      </c>
    </row>
    <row r="3564" spans="1:16" x14ac:dyDescent="0.25">
      <c r="A3564" t="s">
        <v>3586</v>
      </c>
      <c r="B3564" t="s">
        <v>12</v>
      </c>
      <c r="C3564">
        <v>0</v>
      </c>
      <c r="D3564" t="s">
        <v>13</v>
      </c>
      <c r="E3564">
        <f>IF(D3564="Yes",1,0)</f>
        <v>1</v>
      </c>
      <c r="F3564" t="s">
        <v>13</v>
      </c>
      <c r="G3564">
        <f>IF(Table1[[#This Row],[Dependents]]="Yes",1,0)</f>
        <v>1</v>
      </c>
      <c r="H3564">
        <v>6</v>
      </c>
      <c r="I3564" t="s">
        <v>13</v>
      </c>
      <c r="J3564" t="s">
        <v>15</v>
      </c>
      <c r="K3564" t="s">
        <v>16</v>
      </c>
      <c r="L3564" t="s">
        <v>14</v>
      </c>
      <c r="M3564" t="s">
        <v>27</v>
      </c>
      <c r="N3564">
        <v>45.5</v>
      </c>
      <c r="O3564">
        <v>285.2</v>
      </c>
      <c r="P3564" t="s">
        <v>14</v>
      </c>
    </row>
    <row r="3565" spans="1:16" x14ac:dyDescent="0.25">
      <c r="A3565" t="s">
        <v>3587</v>
      </c>
      <c r="B3565" t="s">
        <v>12</v>
      </c>
      <c r="C3565">
        <v>0</v>
      </c>
      <c r="D3565" t="s">
        <v>14</v>
      </c>
      <c r="E3565">
        <f>IF(D3565="Yes",1,0)</f>
        <v>0</v>
      </c>
      <c r="F3565" t="s">
        <v>14</v>
      </c>
      <c r="G3565">
        <f>IF(Table1[[#This Row],[Dependents]]="Yes",1,0)</f>
        <v>0</v>
      </c>
      <c r="H3565">
        <v>58</v>
      </c>
      <c r="I3565" t="s">
        <v>13</v>
      </c>
      <c r="J3565" t="s">
        <v>23</v>
      </c>
      <c r="K3565" t="s">
        <v>20</v>
      </c>
      <c r="L3565" t="s">
        <v>13</v>
      </c>
      <c r="M3565" t="s">
        <v>17</v>
      </c>
      <c r="N3565">
        <v>106.45</v>
      </c>
      <c r="O3565">
        <v>6145.85</v>
      </c>
      <c r="P3565" t="s">
        <v>13</v>
      </c>
    </row>
    <row r="3566" spans="1:16" x14ac:dyDescent="0.25">
      <c r="A3566" t="s">
        <v>3588</v>
      </c>
      <c r="B3566" t="s">
        <v>12</v>
      </c>
      <c r="C3566">
        <v>0</v>
      </c>
      <c r="D3566" t="s">
        <v>14</v>
      </c>
      <c r="E3566">
        <f>IF(D3566="Yes",1,0)</f>
        <v>0</v>
      </c>
      <c r="F3566" t="s">
        <v>14</v>
      </c>
      <c r="G3566">
        <f>IF(Table1[[#This Row],[Dependents]]="Yes",1,0)</f>
        <v>0</v>
      </c>
      <c r="H3566">
        <v>18</v>
      </c>
      <c r="I3566" t="s">
        <v>13</v>
      </c>
      <c r="J3566" t="s">
        <v>23</v>
      </c>
      <c r="K3566" t="s">
        <v>16</v>
      </c>
      <c r="L3566" t="s">
        <v>13</v>
      </c>
      <c r="M3566" t="s">
        <v>17</v>
      </c>
      <c r="N3566">
        <v>96.05</v>
      </c>
      <c r="O3566">
        <v>1740.7</v>
      </c>
      <c r="P3566" t="s">
        <v>13</v>
      </c>
    </row>
    <row r="3567" spans="1:16" x14ac:dyDescent="0.25">
      <c r="A3567" t="s">
        <v>3589</v>
      </c>
      <c r="B3567" t="s">
        <v>12</v>
      </c>
      <c r="C3567">
        <v>0</v>
      </c>
      <c r="D3567" t="s">
        <v>14</v>
      </c>
      <c r="E3567">
        <f>IF(D3567="Yes",1,0)</f>
        <v>0</v>
      </c>
      <c r="F3567" t="s">
        <v>14</v>
      </c>
      <c r="G3567">
        <f>IF(Table1[[#This Row],[Dependents]]="Yes",1,0)</f>
        <v>0</v>
      </c>
      <c r="H3567">
        <v>47</v>
      </c>
      <c r="I3567" t="s">
        <v>13</v>
      </c>
      <c r="J3567" t="s">
        <v>15</v>
      </c>
      <c r="K3567" t="s">
        <v>30</v>
      </c>
      <c r="L3567" t="s">
        <v>14</v>
      </c>
      <c r="M3567" t="s">
        <v>27</v>
      </c>
      <c r="N3567">
        <v>74.05</v>
      </c>
      <c r="O3567">
        <v>3496.3</v>
      </c>
      <c r="P3567" t="s">
        <v>14</v>
      </c>
    </row>
    <row r="3568" spans="1:16" x14ac:dyDescent="0.25">
      <c r="A3568" t="s">
        <v>4802</v>
      </c>
      <c r="B3568" t="s">
        <v>19</v>
      </c>
      <c r="C3568">
        <v>0</v>
      </c>
      <c r="D3568" t="s">
        <v>13</v>
      </c>
      <c r="E3568">
        <f>IF(D3568="Yes",1,0)</f>
        <v>1</v>
      </c>
      <c r="F3568" t="s">
        <v>13</v>
      </c>
      <c r="G3568">
        <f>IF(Table1[[#This Row],[Dependents]]="Yes",1,0)</f>
        <v>1</v>
      </c>
      <c r="H3568">
        <v>22</v>
      </c>
      <c r="I3568" t="s">
        <v>13</v>
      </c>
      <c r="J3568" t="s">
        <v>15</v>
      </c>
      <c r="K3568" t="s">
        <v>16</v>
      </c>
      <c r="L3568" t="s">
        <v>13</v>
      </c>
      <c r="M3568" t="s">
        <v>17</v>
      </c>
      <c r="N3568">
        <v>51.1</v>
      </c>
      <c r="O3568">
        <v>1232.9000000000001</v>
      </c>
      <c r="P3568" t="s">
        <v>14</v>
      </c>
    </row>
    <row r="3569" spans="1:16" x14ac:dyDescent="0.25">
      <c r="A3569" t="s">
        <v>4807</v>
      </c>
      <c r="B3569" t="s">
        <v>19</v>
      </c>
      <c r="C3569">
        <v>0</v>
      </c>
      <c r="D3569" t="s">
        <v>13</v>
      </c>
      <c r="E3569">
        <f>IF(D3569="Yes",1,0)</f>
        <v>1</v>
      </c>
      <c r="F3569" t="s">
        <v>13</v>
      </c>
      <c r="G3569">
        <f>IF(Table1[[#This Row],[Dependents]]="Yes",1,0)</f>
        <v>1</v>
      </c>
      <c r="H3569">
        <v>28</v>
      </c>
      <c r="I3569" t="s">
        <v>13</v>
      </c>
      <c r="J3569" t="s">
        <v>23</v>
      </c>
      <c r="K3569" t="s">
        <v>16</v>
      </c>
      <c r="L3569" t="s">
        <v>14</v>
      </c>
      <c r="M3569" t="s">
        <v>17</v>
      </c>
      <c r="N3569">
        <v>85.45</v>
      </c>
      <c r="O3569">
        <v>2289.9</v>
      </c>
      <c r="P3569" t="s">
        <v>14</v>
      </c>
    </row>
    <row r="3570" spans="1:16" x14ac:dyDescent="0.25">
      <c r="A3570" t="s">
        <v>3592</v>
      </c>
      <c r="B3570" t="s">
        <v>12</v>
      </c>
      <c r="C3570">
        <v>0</v>
      </c>
      <c r="D3570" t="s">
        <v>13</v>
      </c>
      <c r="E3570">
        <f>IF(D3570="Yes",1,0)</f>
        <v>1</v>
      </c>
      <c r="F3570" t="s">
        <v>13</v>
      </c>
      <c r="G3570">
        <f>IF(Table1[[#This Row],[Dependents]]="Yes",1,0)</f>
        <v>1</v>
      </c>
      <c r="H3570">
        <v>69</v>
      </c>
      <c r="I3570" t="s">
        <v>14</v>
      </c>
      <c r="J3570" t="s">
        <v>15</v>
      </c>
      <c r="K3570" t="s">
        <v>30</v>
      </c>
      <c r="L3570" t="s">
        <v>13</v>
      </c>
      <c r="M3570" t="s">
        <v>25</v>
      </c>
      <c r="N3570">
        <v>43.95</v>
      </c>
      <c r="O3570">
        <v>2960.1</v>
      </c>
      <c r="P3570" t="s">
        <v>14</v>
      </c>
    </row>
    <row r="3571" spans="1:16" x14ac:dyDescent="0.25">
      <c r="A3571" t="s">
        <v>3593</v>
      </c>
      <c r="B3571" t="s">
        <v>12</v>
      </c>
      <c r="C3571">
        <v>0</v>
      </c>
      <c r="D3571" t="s">
        <v>13</v>
      </c>
      <c r="E3571">
        <f>IF(D3571="Yes",1,0)</f>
        <v>1</v>
      </c>
      <c r="F3571" t="s">
        <v>14</v>
      </c>
      <c r="G3571">
        <f>IF(Table1[[#This Row],[Dependents]]="Yes",1,0)</f>
        <v>0</v>
      </c>
      <c r="H3571">
        <v>64</v>
      </c>
      <c r="I3571" t="s">
        <v>13</v>
      </c>
      <c r="J3571" t="s">
        <v>23</v>
      </c>
      <c r="K3571" t="s">
        <v>16</v>
      </c>
      <c r="L3571" t="s">
        <v>13</v>
      </c>
      <c r="M3571" t="s">
        <v>17</v>
      </c>
      <c r="N3571">
        <v>111.15</v>
      </c>
      <c r="O3571">
        <v>6953.4</v>
      </c>
      <c r="P3571" t="s">
        <v>14</v>
      </c>
    </row>
    <row r="3572" spans="1:16" x14ac:dyDescent="0.25">
      <c r="A3572" t="s">
        <v>3594</v>
      </c>
      <c r="B3572" t="s">
        <v>12</v>
      </c>
      <c r="C3572">
        <v>0</v>
      </c>
      <c r="D3572" t="s">
        <v>13</v>
      </c>
      <c r="E3572">
        <f>IF(D3572="Yes",1,0)</f>
        <v>1</v>
      </c>
      <c r="F3572" t="s">
        <v>14</v>
      </c>
      <c r="G3572">
        <f>IF(Table1[[#This Row],[Dependents]]="Yes",1,0)</f>
        <v>0</v>
      </c>
      <c r="H3572">
        <v>39</v>
      </c>
      <c r="I3572" t="s">
        <v>13</v>
      </c>
      <c r="J3572" t="s">
        <v>23</v>
      </c>
      <c r="K3572" t="s">
        <v>20</v>
      </c>
      <c r="L3572" t="s">
        <v>13</v>
      </c>
      <c r="M3572" t="s">
        <v>25</v>
      </c>
      <c r="N3572">
        <v>104.7</v>
      </c>
      <c r="O3572">
        <v>4134.8500000000004</v>
      </c>
      <c r="P3572" t="s">
        <v>13</v>
      </c>
    </row>
    <row r="3573" spans="1:16" x14ac:dyDescent="0.25">
      <c r="A3573" t="s">
        <v>3595</v>
      </c>
      <c r="B3573" t="s">
        <v>12</v>
      </c>
      <c r="C3573">
        <v>0</v>
      </c>
      <c r="D3573" t="s">
        <v>14</v>
      </c>
      <c r="E3573">
        <f>IF(D3573="Yes",1,0)</f>
        <v>0</v>
      </c>
      <c r="F3573" t="s">
        <v>14</v>
      </c>
      <c r="G3573">
        <f>IF(Table1[[#This Row],[Dependents]]="Yes",1,0)</f>
        <v>0</v>
      </c>
      <c r="H3573">
        <v>15</v>
      </c>
      <c r="I3573" t="s">
        <v>13</v>
      </c>
      <c r="J3573" t="s">
        <v>15</v>
      </c>
      <c r="K3573" t="s">
        <v>16</v>
      </c>
      <c r="L3573" t="s">
        <v>13</v>
      </c>
      <c r="M3573" t="s">
        <v>27</v>
      </c>
      <c r="N3573">
        <v>55.7</v>
      </c>
      <c r="O3573">
        <v>899.8</v>
      </c>
      <c r="P3573" t="s">
        <v>13</v>
      </c>
    </row>
    <row r="3574" spans="1:16" x14ac:dyDescent="0.25">
      <c r="A3574" t="s">
        <v>4808</v>
      </c>
      <c r="B3574" t="s">
        <v>19</v>
      </c>
      <c r="C3574">
        <v>1</v>
      </c>
      <c r="D3574" t="s">
        <v>14</v>
      </c>
      <c r="E3574">
        <f>IF(D3574="Yes",1,0)</f>
        <v>0</v>
      </c>
      <c r="F3574" t="s">
        <v>14</v>
      </c>
      <c r="G3574">
        <f>IF(Table1[[#This Row],[Dependents]]="Yes",1,0)</f>
        <v>0</v>
      </c>
      <c r="H3574">
        <v>68</v>
      </c>
      <c r="I3574" t="s">
        <v>13</v>
      </c>
      <c r="J3574" t="s">
        <v>23</v>
      </c>
      <c r="K3574" t="s">
        <v>16</v>
      </c>
      <c r="L3574" t="s">
        <v>13</v>
      </c>
      <c r="M3574" t="s">
        <v>17</v>
      </c>
      <c r="N3574">
        <v>95.9</v>
      </c>
      <c r="O3574">
        <v>6503.2</v>
      </c>
      <c r="P3574" t="s">
        <v>14</v>
      </c>
    </row>
    <row r="3575" spans="1:16" x14ac:dyDescent="0.25">
      <c r="A3575" t="s">
        <v>3597</v>
      </c>
      <c r="B3575" t="s">
        <v>12</v>
      </c>
      <c r="C3575">
        <v>0</v>
      </c>
      <c r="D3575" t="s">
        <v>14</v>
      </c>
      <c r="E3575">
        <f>IF(D3575="Yes",1,0)</f>
        <v>0</v>
      </c>
      <c r="F3575" t="s">
        <v>14</v>
      </c>
      <c r="G3575">
        <f>IF(Table1[[#This Row],[Dependents]]="Yes",1,0)</f>
        <v>0</v>
      </c>
      <c r="H3575">
        <v>6</v>
      </c>
      <c r="I3575" t="s">
        <v>13</v>
      </c>
      <c r="J3575" t="s">
        <v>14</v>
      </c>
      <c r="K3575" t="s">
        <v>30</v>
      </c>
      <c r="L3575" t="s">
        <v>14</v>
      </c>
      <c r="M3575" t="s">
        <v>25</v>
      </c>
      <c r="N3575">
        <v>19.649999999999999</v>
      </c>
      <c r="O3575">
        <v>116.85</v>
      </c>
      <c r="P3575" t="s">
        <v>14</v>
      </c>
    </row>
    <row r="3576" spans="1:16" x14ac:dyDescent="0.25">
      <c r="A3576" t="s">
        <v>4809</v>
      </c>
      <c r="B3576" t="s">
        <v>19</v>
      </c>
      <c r="C3576">
        <v>0</v>
      </c>
      <c r="D3576" t="s">
        <v>14</v>
      </c>
      <c r="E3576">
        <f>IF(D3576="Yes",1,0)</f>
        <v>0</v>
      </c>
      <c r="F3576" t="s">
        <v>14</v>
      </c>
      <c r="G3576">
        <f>IF(Table1[[#This Row],[Dependents]]="Yes",1,0)</f>
        <v>0</v>
      </c>
      <c r="H3576">
        <v>13</v>
      </c>
      <c r="I3576" t="s">
        <v>13</v>
      </c>
      <c r="J3576" t="s">
        <v>23</v>
      </c>
      <c r="K3576" t="s">
        <v>16</v>
      </c>
      <c r="L3576" t="s">
        <v>14</v>
      </c>
      <c r="M3576" t="s">
        <v>17</v>
      </c>
      <c r="N3576">
        <v>100.75</v>
      </c>
      <c r="O3576">
        <v>1313.25</v>
      </c>
      <c r="P3576" t="s">
        <v>14</v>
      </c>
    </row>
    <row r="3577" spans="1:16" x14ac:dyDescent="0.25">
      <c r="A3577" t="s">
        <v>3599</v>
      </c>
      <c r="B3577" t="s">
        <v>12</v>
      </c>
      <c r="C3577">
        <v>0</v>
      </c>
      <c r="D3577" t="s">
        <v>14</v>
      </c>
      <c r="E3577">
        <f>IF(D3577="Yes",1,0)</f>
        <v>0</v>
      </c>
      <c r="F3577" t="s">
        <v>14</v>
      </c>
      <c r="G3577">
        <f>IF(Table1[[#This Row],[Dependents]]="Yes",1,0)</f>
        <v>0</v>
      </c>
      <c r="H3577">
        <v>61</v>
      </c>
      <c r="I3577" t="s">
        <v>13</v>
      </c>
      <c r="J3577" t="s">
        <v>15</v>
      </c>
      <c r="K3577" t="s">
        <v>30</v>
      </c>
      <c r="L3577" t="s">
        <v>14</v>
      </c>
      <c r="M3577" t="s">
        <v>25</v>
      </c>
      <c r="N3577">
        <v>88.65</v>
      </c>
      <c r="O3577">
        <v>5321.25</v>
      </c>
      <c r="P3577" t="s">
        <v>14</v>
      </c>
    </row>
    <row r="3578" spans="1:16" x14ac:dyDescent="0.25">
      <c r="A3578" t="s">
        <v>3600</v>
      </c>
      <c r="B3578" t="s">
        <v>12</v>
      </c>
      <c r="C3578">
        <v>1</v>
      </c>
      <c r="D3578" t="s">
        <v>13</v>
      </c>
      <c r="E3578">
        <f>IF(D3578="Yes",1,0)</f>
        <v>1</v>
      </c>
      <c r="F3578" t="s">
        <v>14</v>
      </c>
      <c r="G3578">
        <f>IF(Table1[[#This Row],[Dependents]]="Yes",1,0)</f>
        <v>0</v>
      </c>
      <c r="H3578">
        <v>43</v>
      </c>
      <c r="I3578" t="s">
        <v>13</v>
      </c>
      <c r="J3578" t="s">
        <v>23</v>
      </c>
      <c r="K3578" t="s">
        <v>16</v>
      </c>
      <c r="L3578" t="s">
        <v>13</v>
      </c>
      <c r="M3578" t="s">
        <v>17</v>
      </c>
      <c r="N3578">
        <v>94.5</v>
      </c>
      <c r="O3578">
        <v>4156.8</v>
      </c>
      <c r="P3578" t="s">
        <v>14</v>
      </c>
    </row>
    <row r="3579" spans="1:16" x14ac:dyDescent="0.25">
      <c r="A3579" t="s">
        <v>3601</v>
      </c>
      <c r="B3579" t="s">
        <v>12</v>
      </c>
      <c r="C3579">
        <v>0</v>
      </c>
      <c r="D3579" t="s">
        <v>14</v>
      </c>
      <c r="E3579">
        <f>IF(D3579="Yes",1,0)</f>
        <v>0</v>
      </c>
      <c r="F3579" t="s">
        <v>14</v>
      </c>
      <c r="G3579">
        <f>IF(Table1[[#This Row],[Dependents]]="Yes",1,0)</f>
        <v>0</v>
      </c>
      <c r="H3579">
        <v>12</v>
      </c>
      <c r="I3579" t="s">
        <v>13</v>
      </c>
      <c r="J3579" t="s">
        <v>14</v>
      </c>
      <c r="K3579" t="s">
        <v>16</v>
      </c>
      <c r="L3579" t="s">
        <v>14</v>
      </c>
      <c r="M3579" t="s">
        <v>27</v>
      </c>
      <c r="N3579">
        <v>20.100000000000001</v>
      </c>
      <c r="O3579">
        <v>223.6</v>
      </c>
      <c r="P3579" t="s">
        <v>14</v>
      </c>
    </row>
    <row r="3580" spans="1:16" x14ac:dyDescent="0.25">
      <c r="A3580" t="s">
        <v>4812</v>
      </c>
      <c r="B3580" t="s">
        <v>19</v>
      </c>
      <c r="C3580">
        <v>0</v>
      </c>
      <c r="D3580" t="s">
        <v>13</v>
      </c>
      <c r="E3580">
        <f>IF(D3580="Yes",1,0)</f>
        <v>1</v>
      </c>
      <c r="F3580" t="s">
        <v>14</v>
      </c>
      <c r="G3580">
        <f>IF(Table1[[#This Row],[Dependents]]="Yes",1,0)</f>
        <v>0</v>
      </c>
      <c r="H3580">
        <v>72</v>
      </c>
      <c r="I3580" t="s">
        <v>13</v>
      </c>
      <c r="J3580" t="s">
        <v>14</v>
      </c>
      <c r="K3580" t="s">
        <v>30</v>
      </c>
      <c r="L3580" t="s">
        <v>14</v>
      </c>
      <c r="M3580" t="s">
        <v>25</v>
      </c>
      <c r="N3580">
        <v>25.75</v>
      </c>
      <c r="O3580">
        <v>1864.2</v>
      </c>
      <c r="P3580" t="s">
        <v>14</v>
      </c>
    </row>
    <row r="3581" spans="1:16" x14ac:dyDescent="0.25">
      <c r="A3581" t="s">
        <v>3603</v>
      </c>
      <c r="B3581" t="s">
        <v>12</v>
      </c>
      <c r="C3581">
        <v>0</v>
      </c>
      <c r="D3581" t="s">
        <v>14</v>
      </c>
      <c r="E3581">
        <f>IF(D3581="Yes",1,0)</f>
        <v>0</v>
      </c>
      <c r="F3581" t="s">
        <v>14</v>
      </c>
      <c r="G3581">
        <f>IF(Table1[[#This Row],[Dependents]]="Yes",1,0)</f>
        <v>0</v>
      </c>
      <c r="H3581">
        <v>5</v>
      </c>
      <c r="I3581" t="s">
        <v>13</v>
      </c>
      <c r="J3581" t="s">
        <v>14</v>
      </c>
      <c r="K3581" t="s">
        <v>16</v>
      </c>
      <c r="L3581" t="s">
        <v>14</v>
      </c>
      <c r="M3581" t="s">
        <v>25</v>
      </c>
      <c r="N3581">
        <v>19.850000000000001</v>
      </c>
      <c r="O3581">
        <v>108.05</v>
      </c>
      <c r="P3581" t="s">
        <v>13</v>
      </c>
    </row>
    <row r="3582" spans="1:16" x14ac:dyDescent="0.25">
      <c r="A3582" t="s">
        <v>3604</v>
      </c>
      <c r="B3582" t="s">
        <v>12</v>
      </c>
      <c r="C3582">
        <v>0</v>
      </c>
      <c r="D3582" t="s">
        <v>13</v>
      </c>
      <c r="E3582">
        <f>IF(D3582="Yes",1,0)</f>
        <v>1</v>
      </c>
      <c r="F3582" t="s">
        <v>14</v>
      </c>
      <c r="G3582">
        <f>IF(Table1[[#This Row],[Dependents]]="Yes",1,0)</f>
        <v>0</v>
      </c>
      <c r="H3582">
        <v>41</v>
      </c>
      <c r="I3582" t="s">
        <v>14</v>
      </c>
      <c r="J3582" t="s">
        <v>15</v>
      </c>
      <c r="K3582" t="s">
        <v>20</v>
      </c>
      <c r="L3582" t="s">
        <v>14</v>
      </c>
      <c r="M3582" t="s">
        <v>27</v>
      </c>
      <c r="N3582">
        <v>35.450000000000003</v>
      </c>
      <c r="O3582">
        <v>1391.65</v>
      </c>
      <c r="P3582" t="s">
        <v>14</v>
      </c>
    </row>
    <row r="3583" spans="1:16" x14ac:dyDescent="0.25">
      <c r="A3583" t="s">
        <v>3605</v>
      </c>
      <c r="B3583" t="s">
        <v>12</v>
      </c>
      <c r="C3583">
        <v>0</v>
      </c>
      <c r="D3583" t="s">
        <v>14</v>
      </c>
      <c r="E3583">
        <f>IF(D3583="Yes",1,0)</f>
        <v>0</v>
      </c>
      <c r="F3583" t="s">
        <v>14</v>
      </c>
      <c r="G3583">
        <f>IF(Table1[[#This Row],[Dependents]]="Yes",1,0)</f>
        <v>0</v>
      </c>
      <c r="H3583">
        <v>41</v>
      </c>
      <c r="I3583" t="s">
        <v>13</v>
      </c>
      <c r="J3583" t="s">
        <v>14</v>
      </c>
      <c r="K3583" t="s">
        <v>30</v>
      </c>
      <c r="L3583" t="s">
        <v>13</v>
      </c>
      <c r="M3583" t="s">
        <v>27</v>
      </c>
      <c r="N3583">
        <v>19.850000000000001</v>
      </c>
      <c r="O3583">
        <v>810.45</v>
      </c>
      <c r="P3583" t="s">
        <v>14</v>
      </c>
    </row>
    <row r="3584" spans="1:16" x14ac:dyDescent="0.25">
      <c r="A3584" t="s">
        <v>3606</v>
      </c>
      <c r="B3584" t="s">
        <v>12</v>
      </c>
      <c r="C3584">
        <v>0</v>
      </c>
      <c r="D3584" t="s">
        <v>13</v>
      </c>
      <c r="E3584">
        <f>IF(D3584="Yes",1,0)</f>
        <v>1</v>
      </c>
      <c r="F3584" t="s">
        <v>13</v>
      </c>
      <c r="G3584">
        <f>IF(Table1[[#This Row],[Dependents]]="Yes",1,0)</f>
        <v>1</v>
      </c>
      <c r="H3584">
        <v>23</v>
      </c>
      <c r="I3584" t="s">
        <v>13</v>
      </c>
      <c r="J3584" t="s">
        <v>23</v>
      </c>
      <c r="K3584" t="s">
        <v>20</v>
      </c>
      <c r="L3584" t="s">
        <v>14</v>
      </c>
      <c r="M3584" t="s">
        <v>25</v>
      </c>
      <c r="N3584">
        <v>81.849999999999994</v>
      </c>
      <c r="O3584">
        <v>1810.85</v>
      </c>
      <c r="P3584" t="s">
        <v>14</v>
      </c>
    </row>
    <row r="3585" spans="1:16" x14ac:dyDescent="0.25">
      <c r="A3585" t="s">
        <v>4813</v>
      </c>
      <c r="B3585" t="s">
        <v>19</v>
      </c>
      <c r="C3585">
        <v>0</v>
      </c>
      <c r="D3585" t="s">
        <v>13</v>
      </c>
      <c r="E3585">
        <f>IF(D3585="Yes",1,0)</f>
        <v>1</v>
      </c>
      <c r="F3585" t="s">
        <v>13</v>
      </c>
      <c r="G3585">
        <f>IF(Table1[[#This Row],[Dependents]]="Yes",1,0)</f>
        <v>1</v>
      </c>
      <c r="H3585">
        <v>70</v>
      </c>
      <c r="I3585" t="s">
        <v>13</v>
      </c>
      <c r="J3585" t="s">
        <v>15</v>
      </c>
      <c r="K3585" t="s">
        <v>30</v>
      </c>
      <c r="L3585" t="s">
        <v>13</v>
      </c>
      <c r="M3585" t="s">
        <v>17</v>
      </c>
      <c r="N3585">
        <v>84.1</v>
      </c>
      <c r="O3585">
        <v>5979.7</v>
      </c>
      <c r="P3585" t="s">
        <v>14</v>
      </c>
    </row>
    <row r="3586" spans="1:16" x14ac:dyDescent="0.25">
      <c r="A3586" t="s">
        <v>3608</v>
      </c>
      <c r="B3586" t="s">
        <v>12</v>
      </c>
      <c r="C3586">
        <v>0</v>
      </c>
      <c r="D3586" t="s">
        <v>14</v>
      </c>
      <c r="E3586">
        <f>IF(D3586="Yes",1,0)</f>
        <v>0</v>
      </c>
      <c r="F3586" t="s">
        <v>14</v>
      </c>
      <c r="G3586">
        <f>IF(Table1[[#This Row],[Dependents]]="Yes",1,0)</f>
        <v>0</v>
      </c>
      <c r="H3586">
        <v>1</v>
      </c>
      <c r="I3586" t="s">
        <v>13</v>
      </c>
      <c r="J3586" t="s">
        <v>23</v>
      </c>
      <c r="K3586" t="s">
        <v>16</v>
      </c>
      <c r="L3586" t="s">
        <v>13</v>
      </c>
      <c r="M3586" t="s">
        <v>17</v>
      </c>
      <c r="N3586">
        <v>70.3</v>
      </c>
      <c r="O3586">
        <v>70.3</v>
      </c>
      <c r="P3586" t="s">
        <v>13</v>
      </c>
    </row>
    <row r="3587" spans="1:16" x14ac:dyDescent="0.25">
      <c r="A3587" t="s">
        <v>4816</v>
      </c>
      <c r="B3587" t="s">
        <v>19</v>
      </c>
      <c r="C3587">
        <v>0</v>
      </c>
      <c r="D3587" t="s">
        <v>14</v>
      </c>
      <c r="E3587">
        <f>IF(D3587="Yes",1,0)</f>
        <v>0</v>
      </c>
      <c r="F3587" t="s">
        <v>14</v>
      </c>
      <c r="G3587">
        <f>IF(Table1[[#This Row],[Dependents]]="Yes",1,0)</f>
        <v>0</v>
      </c>
      <c r="H3587">
        <v>46</v>
      </c>
      <c r="I3587" t="s">
        <v>13</v>
      </c>
      <c r="J3587" t="s">
        <v>14</v>
      </c>
      <c r="K3587" t="s">
        <v>30</v>
      </c>
      <c r="L3587" t="s">
        <v>14</v>
      </c>
      <c r="M3587" t="s">
        <v>21</v>
      </c>
      <c r="N3587">
        <v>20.05</v>
      </c>
      <c r="O3587">
        <v>902</v>
      </c>
      <c r="P3587" t="s">
        <v>14</v>
      </c>
    </row>
    <row r="3588" spans="1:16" x14ac:dyDescent="0.25">
      <c r="A3588" t="s">
        <v>4821</v>
      </c>
      <c r="B3588" t="s">
        <v>19</v>
      </c>
      <c r="C3588">
        <v>0</v>
      </c>
      <c r="D3588" t="s">
        <v>13</v>
      </c>
      <c r="E3588">
        <f>IF(D3588="Yes",1,0)</f>
        <v>1</v>
      </c>
      <c r="F3588" t="s">
        <v>13</v>
      </c>
      <c r="G3588">
        <f>IF(Table1[[#This Row],[Dependents]]="Yes",1,0)</f>
        <v>1</v>
      </c>
      <c r="H3588">
        <v>68</v>
      </c>
      <c r="I3588" t="s">
        <v>13</v>
      </c>
      <c r="J3588" t="s">
        <v>15</v>
      </c>
      <c r="K3588" t="s">
        <v>30</v>
      </c>
      <c r="L3588" t="s">
        <v>13</v>
      </c>
      <c r="M3588" t="s">
        <v>21</v>
      </c>
      <c r="N3588">
        <v>72.95</v>
      </c>
      <c r="O3588">
        <v>4953.25</v>
      </c>
      <c r="P3588" t="s">
        <v>14</v>
      </c>
    </row>
    <row r="3589" spans="1:16" x14ac:dyDescent="0.25">
      <c r="A3589" t="s">
        <v>4822</v>
      </c>
      <c r="B3589" t="s">
        <v>19</v>
      </c>
      <c r="C3589">
        <v>0</v>
      </c>
      <c r="D3589" t="s">
        <v>13</v>
      </c>
      <c r="E3589">
        <f>IF(D3589="Yes",1,0)</f>
        <v>1</v>
      </c>
      <c r="F3589" t="s">
        <v>13</v>
      </c>
      <c r="G3589">
        <f>IF(Table1[[#This Row],[Dependents]]="Yes",1,0)</f>
        <v>1</v>
      </c>
      <c r="H3589">
        <v>15</v>
      </c>
      <c r="I3589" t="s">
        <v>13</v>
      </c>
      <c r="J3589" t="s">
        <v>14</v>
      </c>
      <c r="K3589" t="s">
        <v>20</v>
      </c>
      <c r="L3589" t="s">
        <v>14</v>
      </c>
      <c r="M3589" t="s">
        <v>27</v>
      </c>
      <c r="N3589">
        <v>19.649999999999999</v>
      </c>
      <c r="O3589">
        <v>332.65</v>
      </c>
      <c r="P3589" t="s">
        <v>14</v>
      </c>
    </row>
    <row r="3590" spans="1:16" x14ac:dyDescent="0.25">
      <c r="A3590" t="s">
        <v>3612</v>
      </c>
      <c r="B3590" t="s">
        <v>12</v>
      </c>
      <c r="C3590">
        <v>0</v>
      </c>
      <c r="D3590" t="s">
        <v>14</v>
      </c>
      <c r="E3590">
        <f>IF(D3590="Yes",1,0)</f>
        <v>0</v>
      </c>
      <c r="F3590" t="s">
        <v>14</v>
      </c>
      <c r="G3590">
        <f>IF(Table1[[#This Row],[Dependents]]="Yes",1,0)</f>
        <v>0</v>
      </c>
      <c r="H3590">
        <v>72</v>
      </c>
      <c r="I3590" t="s">
        <v>13</v>
      </c>
      <c r="J3590" t="s">
        <v>23</v>
      </c>
      <c r="K3590" t="s">
        <v>30</v>
      </c>
      <c r="L3590" t="s">
        <v>13</v>
      </c>
      <c r="M3590" t="s">
        <v>17</v>
      </c>
      <c r="N3590">
        <v>109.9</v>
      </c>
      <c r="O3590">
        <v>7624.2</v>
      </c>
      <c r="P3590" t="s">
        <v>14</v>
      </c>
    </row>
    <row r="3591" spans="1:16" x14ac:dyDescent="0.25">
      <c r="A3591" t="s">
        <v>3613</v>
      </c>
      <c r="B3591" t="s">
        <v>12</v>
      </c>
      <c r="C3591">
        <v>0</v>
      </c>
      <c r="D3591" t="s">
        <v>13</v>
      </c>
      <c r="E3591">
        <f>IF(D3591="Yes",1,0)</f>
        <v>1</v>
      </c>
      <c r="F3591" t="s">
        <v>14</v>
      </c>
      <c r="G3591">
        <f>IF(Table1[[#This Row],[Dependents]]="Yes",1,0)</f>
        <v>0</v>
      </c>
      <c r="H3591">
        <v>7</v>
      </c>
      <c r="I3591" t="s">
        <v>13</v>
      </c>
      <c r="J3591" t="s">
        <v>15</v>
      </c>
      <c r="K3591" t="s">
        <v>16</v>
      </c>
      <c r="L3591" t="s">
        <v>13</v>
      </c>
      <c r="M3591" t="s">
        <v>21</v>
      </c>
      <c r="N3591">
        <v>50.3</v>
      </c>
      <c r="O3591">
        <v>355.1</v>
      </c>
      <c r="P3591" t="s">
        <v>14</v>
      </c>
    </row>
    <row r="3592" spans="1:16" x14ac:dyDescent="0.25">
      <c r="A3592" t="s">
        <v>3614</v>
      </c>
      <c r="B3592" t="s">
        <v>12</v>
      </c>
      <c r="C3592">
        <v>0</v>
      </c>
      <c r="D3592" t="s">
        <v>14</v>
      </c>
      <c r="E3592">
        <f>IF(D3592="Yes",1,0)</f>
        <v>0</v>
      </c>
      <c r="F3592" t="s">
        <v>14</v>
      </c>
      <c r="G3592">
        <f>IF(Table1[[#This Row],[Dependents]]="Yes",1,0)</f>
        <v>0</v>
      </c>
      <c r="H3592">
        <v>1</v>
      </c>
      <c r="I3592" t="s">
        <v>13</v>
      </c>
      <c r="J3592" t="s">
        <v>14</v>
      </c>
      <c r="K3592" t="s">
        <v>16</v>
      </c>
      <c r="L3592" t="s">
        <v>13</v>
      </c>
      <c r="M3592" t="s">
        <v>27</v>
      </c>
      <c r="N3592">
        <v>19.399999999999999</v>
      </c>
      <c r="O3592">
        <v>19.399999999999999</v>
      </c>
      <c r="P3592" t="s">
        <v>14</v>
      </c>
    </row>
    <row r="3593" spans="1:16" x14ac:dyDescent="0.25">
      <c r="A3593" t="s">
        <v>3615</v>
      </c>
      <c r="B3593" t="s">
        <v>12</v>
      </c>
      <c r="C3593">
        <v>1</v>
      </c>
      <c r="D3593" t="s">
        <v>13</v>
      </c>
      <c r="E3593">
        <f>IF(D3593="Yes",1,0)</f>
        <v>1</v>
      </c>
      <c r="F3593" t="s">
        <v>13</v>
      </c>
      <c r="G3593">
        <f>IF(Table1[[#This Row],[Dependents]]="Yes",1,0)</f>
        <v>1</v>
      </c>
      <c r="H3593">
        <v>48</v>
      </c>
      <c r="I3593" t="s">
        <v>14</v>
      </c>
      <c r="J3593" t="s">
        <v>15</v>
      </c>
      <c r="K3593" t="s">
        <v>20</v>
      </c>
      <c r="L3593" t="s">
        <v>14</v>
      </c>
      <c r="M3593" t="s">
        <v>21</v>
      </c>
      <c r="N3593">
        <v>29.9</v>
      </c>
      <c r="O3593">
        <v>1388.75</v>
      </c>
      <c r="P3593" t="s">
        <v>14</v>
      </c>
    </row>
    <row r="3594" spans="1:16" x14ac:dyDescent="0.25">
      <c r="A3594" t="s">
        <v>3616</v>
      </c>
      <c r="B3594" t="s">
        <v>12</v>
      </c>
      <c r="C3594">
        <v>0</v>
      </c>
      <c r="D3594" t="s">
        <v>14</v>
      </c>
      <c r="E3594">
        <f>IF(D3594="Yes",1,0)</f>
        <v>0</v>
      </c>
      <c r="F3594" t="s">
        <v>14</v>
      </c>
      <c r="G3594">
        <f>IF(Table1[[#This Row],[Dependents]]="Yes",1,0)</f>
        <v>0</v>
      </c>
      <c r="H3594">
        <v>2</v>
      </c>
      <c r="I3594" t="s">
        <v>13</v>
      </c>
      <c r="J3594" t="s">
        <v>23</v>
      </c>
      <c r="K3594" t="s">
        <v>16</v>
      </c>
      <c r="L3594" t="s">
        <v>13</v>
      </c>
      <c r="M3594" t="s">
        <v>27</v>
      </c>
      <c r="N3594">
        <v>79.650000000000006</v>
      </c>
      <c r="O3594">
        <v>152.69999999999999</v>
      </c>
      <c r="P3594" t="s">
        <v>13</v>
      </c>
    </row>
    <row r="3595" spans="1:16" x14ac:dyDescent="0.25">
      <c r="A3595" t="s">
        <v>3617</v>
      </c>
      <c r="B3595" t="s">
        <v>12</v>
      </c>
      <c r="C3595">
        <v>0</v>
      </c>
      <c r="D3595" t="s">
        <v>14</v>
      </c>
      <c r="E3595">
        <f>IF(D3595="Yes",1,0)</f>
        <v>0</v>
      </c>
      <c r="F3595" t="s">
        <v>14</v>
      </c>
      <c r="G3595">
        <f>IF(Table1[[#This Row],[Dependents]]="Yes",1,0)</f>
        <v>0</v>
      </c>
      <c r="H3595">
        <v>10</v>
      </c>
      <c r="I3595" t="s">
        <v>13</v>
      </c>
      <c r="J3595" t="s">
        <v>14</v>
      </c>
      <c r="K3595" t="s">
        <v>20</v>
      </c>
      <c r="L3595" t="s">
        <v>13</v>
      </c>
      <c r="M3595" t="s">
        <v>27</v>
      </c>
      <c r="N3595">
        <v>19.3</v>
      </c>
      <c r="O3595">
        <v>185.2</v>
      </c>
      <c r="P3595" t="s">
        <v>14</v>
      </c>
    </row>
    <row r="3596" spans="1:16" x14ac:dyDescent="0.25">
      <c r="A3596" t="s">
        <v>3618</v>
      </c>
      <c r="B3596" t="s">
        <v>12</v>
      </c>
      <c r="C3596">
        <v>1</v>
      </c>
      <c r="D3596" t="s">
        <v>14</v>
      </c>
      <c r="E3596">
        <f>IF(D3596="Yes",1,0)</f>
        <v>0</v>
      </c>
      <c r="F3596" t="s">
        <v>14</v>
      </c>
      <c r="G3596">
        <f>IF(Table1[[#This Row],[Dependents]]="Yes",1,0)</f>
        <v>0</v>
      </c>
      <c r="H3596">
        <v>2</v>
      </c>
      <c r="I3596" t="s">
        <v>13</v>
      </c>
      <c r="J3596" t="s">
        <v>23</v>
      </c>
      <c r="K3596" t="s">
        <v>16</v>
      </c>
      <c r="L3596" t="s">
        <v>13</v>
      </c>
      <c r="M3596" t="s">
        <v>17</v>
      </c>
      <c r="N3596">
        <v>79.599999999999994</v>
      </c>
      <c r="O3596">
        <v>195.05</v>
      </c>
      <c r="P3596" t="s">
        <v>13</v>
      </c>
    </row>
    <row r="3597" spans="1:16" x14ac:dyDescent="0.25">
      <c r="A3597" t="s">
        <v>4825</v>
      </c>
      <c r="B3597" t="s">
        <v>19</v>
      </c>
      <c r="C3597">
        <v>0</v>
      </c>
      <c r="D3597" t="s">
        <v>14</v>
      </c>
      <c r="E3597">
        <f>IF(D3597="Yes",1,0)</f>
        <v>0</v>
      </c>
      <c r="F3597" t="s">
        <v>14</v>
      </c>
      <c r="G3597">
        <f>IF(Table1[[#This Row],[Dependents]]="Yes",1,0)</f>
        <v>0</v>
      </c>
      <c r="H3597">
        <v>27</v>
      </c>
      <c r="I3597" t="s">
        <v>13</v>
      </c>
      <c r="J3597" t="s">
        <v>15</v>
      </c>
      <c r="K3597" t="s">
        <v>16</v>
      </c>
      <c r="L3597" t="s">
        <v>14</v>
      </c>
      <c r="M3597" t="s">
        <v>27</v>
      </c>
      <c r="N3597">
        <v>50.35</v>
      </c>
      <c r="O3597">
        <v>1411.35</v>
      </c>
      <c r="P3597" t="s">
        <v>14</v>
      </c>
    </row>
    <row r="3598" spans="1:16" x14ac:dyDescent="0.25">
      <c r="A3598" t="s">
        <v>4828</v>
      </c>
      <c r="B3598" t="s">
        <v>19</v>
      </c>
      <c r="C3598">
        <v>0</v>
      </c>
      <c r="D3598" t="s">
        <v>13</v>
      </c>
      <c r="E3598">
        <f>IF(D3598="Yes",1,0)</f>
        <v>1</v>
      </c>
      <c r="F3598" t="s">
        <v>13</v>
      </c>
      <c r="G3598">
        <f>IF(Table1[[#This Row],[Dependents]]="Yes",1,0)</f>
        <v>1</v>
      </c>
      <c r="H3598">
        <v>67</v>
      </c>
      <c r="I3598" t="s">
        <v>13</v>
      </c>
      <c r="J3598" t="s">
        <v>14</v>
      </c>
      <c r="K3598" t="s">
        <v>30</v>
      </c>
      <c r="L3598" t="s">
        <v>13</v>
      </c>
      <c r="M3598" t="s">
        <v>27</v>
      </c>
      <c r="N3598">
        <v>20.8</v>
      </c>
      <c r="O3598">
        <v>1411.9</v>
      </c>
      <c r="P3598" t="s">
        <v>14</v>
      </c>
    </row>
    <row r="3599" spans="1:16" x14ac:dyDescent="0.25">
      <c r="A3599" t="s">
        <v>4830</v>
      </c>
      <c r="B3599" t="s">
        <v>19</v>
      </c>
      <c r="C3599">
        <v>0</v>
      </c>
      <c r="D3599" t="s">
        <v>14</v>
      </c>
      <c r="E3599">
        <f>IF(D3599="Yes",1,0)</f>
        <v>0</v>
      </c>
      <c r="F3599" t="s">
        <v>14</v>
      </c>
      <c r="G3599">
        <f>IF(Table1[[#This Row],[Dependents]]="Yes",1,0)</f>
        <v>0</v>
      </c>
      <c r="H3599">
        <v>1</v>
      </c>
      <c r="I3599" t="s">
        <v>13</v>
      </c>
      <c r="J3599" t="s">
        <v>14</v>
      </c>
      <c r="K3599" t="s">
        <v>16</v>
      </c>
      <c r="L3599" t="s">
        <v>14</v>
      </c>
      <c r="M3599" t="s">
        <v>27</v>
      </c>
      <c r="N3599">
        <v>20.350000000000001</v>
      </c>
      <c r="O3599">
        <v>20.350000000000001</v>
      </c>
      <c r="P3599" t="s">
        <v>14</v>
      </c>
    </row>
    <row r="3600" spans="1:16" x14ac:dyDescent="0.25">
      <c r="A3600" t="s">
        <v>4831</v>
      </c>
      <c r="B3600" t="s">
        <v>19</v>
      </c>
      <c r="C3600">
        <v>0</v>
      </c>
      <c r="D3600" t="s">
        <v>14</v>
      </c>
      <c r="E3600">
        <f>IF(D3600="Yes",1,0)</f>
        <v>0</v>
      </c>
      <c r="F3600" t="s">
        <v>14</v>
      </c>
      <c r="G3600">
        <f>IF(Table1[[#This Row],[Dependents]]="Yes",1,0)</f>
        <v>0</v>
      </c>
      <c r="H3600">
        <v>4</v>
      </c>
      <c r="I3600" t="s">
        <v>13</v>
      </c>
      <c r="J3600" t="s">
        <v>15</v>
      </c>
      <c r="K3600" t="s">
        <v>16</v>
      </c>
      <c r="L3600" t="s">
        <v>13</v>
      </c>
      <c r="M3600" t="s">
        <v>17</v>
      </c>
      <c r="N3600">
        <v>55.9</v>
      </c>
      <c r="O3600">
        <v>238.5</v>
      </c>
      <c r="P3600" t="s">
        <v>14</v>
      </c>
    </row>
    <row r="3601" spans="1:16" x14ac:dyDescent="0.25">
      <c r="A3601" t="s">
        <v>4833</v>
      </c>
      <c r="B3601" t="s">
        <v>19</v>
      </c>
      <c r="C3601">
        <v>0</v>
      </c>
      <c r="D3601" t="s">
        <v>14</v>
      </c>
      <c r="E3601">
        <f>IF(D3601="Yes",1,0)</f>
        <v>0</v>
      </c>
      <c r="F3601" t="s">
        <v>14</v>
      </c>
      <c r="G3601">
        <f>IF(Table1[[#This Row],[Dependents]]="Yes",1,0)</f>
        <v>0</v>
      </c>
      <c r="H3601">
        <v>10</v>
      </c>
      <c r="I3601" t="s">
        <v>13</v>
      </c>
      <c r="J3601" t="s">
        <v>14</v>
      </c>
      <c r="K3601" t="s">
        <v>16</v>
      </c>
      <c r="L3601" t="s">
        <v>13</v>
      </c>
      <c r="M3601" t="s">
        <v>17</v>
      </c>
      <c r="N3601">
        <v>24</v>
      </c>
      <c r="O3601">
        <v>226.55</v>
      </c>
      <c r="P3601" t="s">
        <v>14</v>
      </c>
    </row>
    <row r="3602" spans="1:16" x14ac:dyDescent="0.25">
      <c r="A3602" t="s">
        <v>3624</v>
      </c>
      <c r="B3602" t="s">
        <v>12</v>
      </c>
      <c r="C3602">
        <v>0</v>
      </c>
      <c r="D3602" t="s">
        <v>14</v>
      </c>
      <c r="E3602">
        <f>IF(D3602="Yes",1,0)</f>
        <v>0</v>
      </c>
      <c r="F3602" t="s">
        <v>14</v>
      </c>
      <c r="G3602">
        <f>IF(Table1[[#This Row],[Dependents]]="Yes",1,0)</f>
        <v>0</v>
      </c>
      <c r="H3602">
        <v>1</v>
      </c>
      <c r="I3602" t="s">
        <v>13</v>
      </c>
      <c r="J3602" t="s">
        <v>15</v>
      </c>
      <c r="K3602" t="s">
        <v>16</v>
      </c>
      <c r="L3602" t="s">
        <v>14</v>
      </c>
      <c r="M3602" t="s">
        <v>27</v>
      </c>
      <c r="N3602">
        <v>45.15</v>
      </c>
      <c r="O3602">
        <v>45.15</v>
      </c>
      <c r="P3602" t="s">
        <v>14</v>
      </c>
    </row>
    <row r="3603" spans="1:16" x14ac:dyDescent="0.25">
      <c r="A3603" t="s">
        <v>4834</v>
      </c>
      <c r="B3603" t="s">
        <v>19</v>
      </c>
      <c r="C3603">
        <v>0</v>
      </c>
      <c r="D3603" t="s">
        <v>14</v>
      </c>
      <c r="E3603">
        <f>IF(D3603="Yes",1,0)</f>
        <v>0</v>
      </c>
      <c r="F3603" t="s">
        <v>14</v>
      </c>
      <c r="G3603">
        <f>IF(Table1[[#This Row],[Dependents]]="Yes",1,0)</f>
        <v>0</v>
      </c>
      <c r="H3603">
        <v>68</v>
      </c>
      <c r="I3603" t="s">
        <v>13</v>
      </c>
      <c r="J3603" t="s">
        <v>23</v>
      </c>
      <c r="K3603" t="s">
        <v>20</v>
      </c>
      <c r="L3603" t="s">
        <v>14</v>
      </c>
      <c r="M3603" t="s">
        <v>21</v>
      </c>
      <c r="N3603">
        <v>101.35</v>
      </c>
      <c r="O3603">
        <v>7110.75</v>
      </c>
      <c r="P3603" t="s">
        <v>14</v>
      </c>
    </row>
    <row r="3604" spans="1:16" x14ac:dyDescent="0.25">
      <c r="A3604" t="s">
        <v>3626</v>
      </c>
      <c r="B3604" t="s">
        <v>12</v>
      </c>
      <c r="C3604">
        <v>1</v>
      </c>
      <c r="D3604" t="s">
        <v>13</v>
      </c>
      <c r="E3604">
        <f>IF(D3604="Yes",1,0)</f>
        <v>1</v>
      </c>
      <c r="F3604" t="s">
        <v>14</v>
      </c>
      <c r="G3604">
        <f>IF(Table1[[#This Row],[Dependents]]="Yes",1,0)</f>
        <v>0</v>
      </c>
      <c r="H3604">
        <v>54</v>
      </c>
      <c r="I3604" t="s">
        <v>13</v>
      </c>
      <c r="J3604" t="s">
        <v>23</v>
      </c>
      <c r="K3604" t="s">
        <v>20</v>
      </c>
      <c r="L3604" t="s">
        <v>13</v>
      </c>
      <c r="M3604" t="s">
        <v>17</v>
      </c>
      <c r="N3604">
        <v>99.1</v>
      </c>
      <c r="O3604">
        <v>5437.1</v>
      </c>
      <c r="P3604" t="s">
        <v>14</v>
      </c>
    </row>
    <row r="3605" spans="1:16" x14ac:dyDescent="0.25">
      <c r="A3605" t="s">
        <v>3627</v>
      </c>
      <c r="B3605" t="s">
        <v>12</v>
      </c>
      <c r="C3605">
        <v>0</v>
      </c>
      <c r="D3605" t="s">
        <v>14</v>
      </c>
      <c r="E3605">
        <f>IF(D3605="Yes",1,0)</f>
        <v>0</v>
      </c>
      <c r="F3605" t="s">
        <v>14</v>
      </c>
      <c r="G3605">
        <f>IF(Table1[[#This Row],[Dependents]]="Yes",1,0)</f>
        <v>0</v>
      </c>
      <c r="H3605">
        <v>1</v>
      </c>
      <c r="I3605" t="s">
        <v>13</v>
      </c>
      <c r="J3605" t="s">
        <v>14</v>
      </c>
      <c r="K3605" t="s">
        <v>16</v>
      </c>
      <c r="L3605" t="s">
        <v>13</v>
      </c>
      <c r="M3605" t="s">
        <v>21</v>
      </c>
      <c r="N3605">
        <v>20.2</v>
      </c>
      <c r="O3605">
        <v>20.2</v>
      </c>
      <c r="P3605" t="s">
        <v>13</v>
      </c>
    </row>
    <row r="3606" spans="1:16" x14ac:dyDescent="0.25">
      <c r="A3606" t="s">
        <v>4837</v>
      </c>
      <c r="B3606" t="s">
        <v>19</v>
      </c>
      <c r="C3606">
        <v>0</v>
      </c>
      <c r="D3606" t="s">
        <v>14</v>
      </c>
      <c r="E3606">
        <f>IF(D3606="Yes",1,0)</f>
        <v>0</v>
      </c>
      <c r="F3606" t="s">
        <v>14</v>
      </c>
      <c r="G3606">
        <f>IF(Table1[[#This Row],[Dependents]]="Yes",1,0)</f>
        <v>0</v>
      </c>
      <c r="H3606">
        <v>52</v>
      </c>
      <c r="I3606" t="s">
        <v>13</v>
      </c>
      <c r="J3606" t="s">
        <v>14</v>
      </c>
      <c r="K3606" t="s">
        <v>30</v>
      </c>
      <c r="L3606" t="s">
        <v>14</v>
      </c>
      <c r="M3606" t="s">
        <v>27</v>
      </c>
      <c r="N3606">
        <v>19.649999999999999</v>
      </c>
      <c r="O3606">
        <v>1025.05</v>
      </c>
      <c r="P3606" t="s">
        <v>14</v>
      </c>
    </row>
    <row r="3607" spans="1:16" x14ac:dyDescent="0.25">
      <c r="A3607" t="s">
        <v>4840</v>
      </c>
      <c r="B3607" t="s">
        <v>19</v>
      </c>
      <c r="C3607">
        <v>0</v>
      </c>
      <c r="D3607" t="s">
        <v>14</v>
      </c>
      <c r="E3607">
        <f>IF(D3607="Yes",1,0)</f>
        <v>0</v>
      </c>
      <c r="F3607" t="s">
        <v>13</v>
      </c>
      <c r="G3607">
        <f>IF(Table1[[#This Row],[Dependents]]="Yes",1,0)</f>
        <v>1</v>
      </c>
      <c r="H3607">
        <v>0</v>
      </c>
      <c r="I3607" t="s">
        <v>13</v>
      </c>
      <c r="J3607" t="s">
        <v>15</v>
      </c>
      <c r="K3607" t="s">
        <v>30</v>
      </c>
      <c r="L3607" t="s">
        <v>13</v>
      </c>
      <c r="M3607" t="s">
        <v>21</v>
      </c>
      <c r="N3607">
        <v>61.9</v>
      </c>
      <c r="O3607">
        <v>0</v>
      </c>
      <c r="P3607" t="s">
        <v>14</v>
      </c>
    </row>
    <row r="3608" spans="1:16" x14ac:dyDescent="0.25">
      <c r="A3608" t="s">
        <v>4841</v>
      </c>
      <c r="B3608" t="s">
        <v>19</v>
      </c>
      <c r="C3608">
        <v>0</v>
      </c>
      <c r="D3608" t="s">
        <v>14</v>
      </c>
      <c r="E3608">
        <f>IF(D3608="Yes",1,0)</f>
        <v>0</v>
      </c>
      <c r="F3608" t="s">
        <v>14</v>
      </c>
      <c r="G3608">
        <f>IF(Table1[[#This Row],[Dependents]]="Yes",1,0)</f>
        <v>0</v>
      </c>
      <c r="H3608">
        <v>42</v>
      </c>
      <c r="I3608" t="s">
        <v>13</v>
      </c>
      <c r="J3608" t="s">
        <v>23</v>
      </c>
      <c r="K3608" t="s">
        <v>16</v>
      </c>
      <c r="L3608" t="s">
        <v>14</v>
      </c>
      <c r="M3608" t="s">
        <v>17</v>
      </c>
      <c r="N3608">
        <v>79.900000000000006</v>
      </c>
      <c r="O3608">
        <v>3313.4</v>
      </c>
      <c r="P3608" t="s">
        <v>14</v>
      </c>
    </row>
    <row r="3609" spans="1:16" x14ac:dyDescent="0.25">
      <c r="A3609" t="s">
        <v>3631</v>
      </c>
      <c r="B3609" t="s">
        <v>12</v>
      </c>
      <c r="C3609">
        <v>0</v>
      </c>
      <c r="D3609" t="s">
        <v>13</v>
      </c>
      <c r="E3609">
        <f>IF(D3609="Yes",1,0)</f>
        <v>1</v>
      </c>
      <c r="F3609" t="s">
        <v>13</v>
      </c>
      <c r="G3609">
        <f>IF(Table1[[#This Row],[Dependents]]="Yes",1,0)</f>
        <v>1</v>
      </c>
      <c r="H3609">
        <v>16</v>
      </c>
      <c r="I3609" t="s">
        <v>13</v>
      </c>
      <c r="J3609" t="s">
        <v>23</v>
      </c>
      <c r="K3609" t="s">
        <v>16</v>
      </c>
      <c r="L3609" t="s">
        <v>13</v>
      </c>
      <c r="M3609" t="s">
        <v>25</v>
      </c>
      <c r="N3609">
        <v>79.95</v>
      </c>
      <c r="O3609">
        <v>1267.95</v>
      </c>
      <c r="P3609" t="s">
        <v>14</v>
      </c>
    </row>
    <row r="3610" spans="1:16" x14ac:dyDescent="0.25">
      <c r="A3610" t="s">
        <v>3632</v>
      </c>
      <c r="B3610" t="s">
        <v>12</v>
      </c>
      <c r="C3610">
        <v>0</v>
      </c>
      <c r="D3610" t="s">
        <v>14</v>
      </c>
      <c r="E3610">
        <f>IF(D3610="Yes",1,0)</f>
        <v>0</v>
      </c>
      <c r="F3610" t="s">
        <v>14</v>
      </c>
      <c r="G3610">
        <f>IF(Table1[[#This Row],[Dependents]]="Yes",1,0)</f>
        <v>0</v>
      </c>
      <c r="H3610">
        <v>68</v>
      </c>
      <c r="I3610" t="s">
        <v>13</v>
      </c>
      <c r="J3610" t="s">
        <v>15</v>
      </c>
      <c r="K3610" t="s">
        <v>20</v>
      </c>
      <c r="L3610" t="s">
        <v>13</v>
      </c>
      <c r="M3610" t="s">
        <v>25</v>
      </c>
      <c r="N3610">
        <v>54.45</v>
      </c>
      <c r="O3610">
        <v>3674.95</v>
      </c>
      <c r="P3610" t="s">
        <v>14</v>
      </c>
    </row>
    <row r="3611" spans="1:16" x14ac:dyDescent="0.25">
      <c r="A3611" t="s">
        <v>3633</v>
      </c>
      <c r="B3611" t="s">
        <v>12</v>
      </c>
      <c r="C3611">
        <v>1</v>
      </c>
      <c r="D3611" t="s">
        <v>13</v>
      </c>
      <c r="E3611">
        <f>IF(D3611="Yes",1,0)</f>
        <v>1</v>
      </c>
      <c r="F3611" t="s">
        <v>14</v>
      </c>
      <c r="G3611">
        <f>IF(Table1[[#This Row],[Dependents]]="Yes",1,0)</f>
        <v>0</v>
      </c>
      <c r="H3611">
        <v>53</v>
      </c>
      <c r="I3611" t="s">
        <v>13</v>
      </c>
      <c r="J3611" t="s">
        <v>14</v>
      </c>
      <c r="K3611" t="s">
        <v>30</v>
      </c>
      <c r="L3611" t="s">
        <v>14</v>
      </c>
      <c r="M3611" t="s">
        <v>25</v>
      </c>
      <c r="N3611">
        <v>25.1</v>
      </c>
      <c r="O3611">
        <v>1275.5999999999999</v>
      </c>
      <c r="P3611" t="s">
        <v>14</v>
      </c>
    </row>
    <row r="3612" spans="1:16" x14ac:dyDescent="0.25">
      <c r="A3612" t="s">
        <v>3634</v>
      </c>
      <c r="B3612" t="s">
        <v>12</v>
      </c>
      <c r="C3612">
        <v>0</v>
      </c>
      <c r="D3612" t="s">
        <v>13</v>
      </c>
      <c r="E3612">
        <f>IF(D3612="Yes",1,0)</f>
        <v>1</v>
      </c>
      <c r="F3612" t="s">
        <v>13</v>
      </c>
      <c r="G3612">
        <f>IF(Table1[[#This Row],[Dependents]]="Yes",1,0)</f>
        <v>1</v>
      </c>
      <c r="H3612">
        <v>72</v>
      </c>
      <c r="I3612" t="s">
        <v>13</v>
      </c>
      <c r="J3612" t="s">
        <v>15</v>
      </c>
      <c r="K3612" t="s">
        <v>30</v>
      </c>
      <c r="L3612" t="s">
        <v>14</v>
      </c>
      <c r="M3612" t="s">
        <v>25</v>
      </c>
      <c r="N3612">
        <v>84.7</v>
      </c>
      <c r="O3612">
        <v>5893.9</v>
      </c>
      <c r="P3612" t="s">
        <v>14</v>
      </c>
    </row>
    <row r="3613" spans="1:16" x14ac:dyDescent="0.25">
      <c r="A3613" t="s">
        <v>4842</v>
      </c>
      <c r="B3613" t="s">
        <v>19</v>
      </c>
      <c r="C3613">
        <v>1</v>
      </c>
      <c r="D3613" t="s">
        <v>13</v>
      </c>
      <c r="E3613">
        <f>IF(D3613="Yes",1,0)</f>
        <v>1</v>
      </c>
      <c r="F3613" t="s">
        <v>14</v>
      </c>
      <c r="G3613">
        <f>IF(Table1[[#This Row],[Dependents]]="Yes",1,0)</f>
        <v>0</v>
      </c>
      <c r="H3613">
        <v>22</v>
      </c>
      <c r="I3613" t="s">
        <v>13</v>
      </c>
      <c r="J3613" t="s">
        <v>23</v>
      </c>
      <c r="K3613" t="s">
        <v>16</v>
      </c>
      <c r="L3613" t="s">
        <v>13</v>
      </c>
      <c r="M3613" t="s">
        <v>21</v>
      </c>
      <c r="N3613">
        <v>89.75</v>
      </c>
      <c r="O3613">
        <v>1938.9</v>
      </c>
      <c r="P3613" t="s">
        <v>14</v>
      </c>
    </row>
    <row r="3614" spans="1:16" x14ac:dyDescent="0.25">
      <c r="A3614" t="s">
        <v>3636</v>
      </c>
      <c r="B3614" t="s">
        <v>12</v>
      </c>
      <c r="C3614">
        <v>0</v>
      </c>
      <c r="D3614" t="s">
        <v>14</v>
      </c>
      <c r="E3614">
        <f>IF(D3614="Yes",1,0)</f>
        <v>0</v>
      </c>
      <c r="F3614" t="s">
        <v>14</v>
      </c>
      <c r="G3614">
        <f>IF(Table1[[#This Row],[Dependents]]="Yes",1,0)</f>
        <v>0</v>
      </c>
      <c r="H3614">
        <v>30</v>
      </c>
      <c r="I3614" t="s">
        <v>13</v>
      </c>
      <c r="J3614" t="s">
        <v>15</v>
      </c>
      <c r="K3614" t="s">
        <v>16</v>
      </c>
      <c r="L3614" t="s">
        <v>13</v>
      </c>
      <c r="M3614" t="s">
        <v>27</v>
      </c>
      <c r="N3614">
        <v>48.8</v>
      </c>
      <c r="O3614">
        <v>1536.75</v>
      </c>
      <c r="P3614" t="s">
        <v>14</v>
      </c>
    </row>
    <row r="3615" spans="1:16" x14ac:dyDescent="0.25">
      <c r="A3615" t="s">
        <v>3637</v>
      </c>
      <c r="B3615" t="s">
        <v>12</v>
      </c>
      <c r="C3615">
        <v>0</v>
      </c>
      <c r="D3615" t="s">
        <v>14</v>
      </c>
      <c r="E3615">
        <f>IF(D3615="Yes",1,0)</f>
        <v>0</v>
      </c>
      <c r="F3615" t="s">
        <v>14</v>
      </c>
      <c r="G3615">
        <f>IF(Table1[[#This Row],[Dependents]]="Yes",1,0)</f>
        <v>0</v>
      </c>
      <c r="H3615">
        <v>18</v>
      </c>
      <c r="I3615" t="s">
        <v>14</v>
      </c>
      <c r="J3615" t="s">
        <v>15</v>
      </c>
      <c r="K3615" t="s">
        <v>16</v>
      </c>
      <c r="L3615" t="s">
        <v>13</v>
      </c>
      <c r="M3615" t="s">
        <v>17</v>
      </c>
      <c r="N3615">
        <v>35.200000000000003</v>
      </c>
      <c r="O3615">
        <v>607.29999999999995</v>
      </c>
      <c r="P3615" t="s">
        <v>14</v>
      </c>
    </row>
    <row r="3616" spans="1:16" x14ac:dyDescent="0.25">
      <c r="A3616" t="s">
        <v>3638</v>
      </c>
      <c r="B3616" t="s">
        <v>12</v>
      </c>
      <c r="C3616">
        <v>1</v>
      </c>
      <c r="D3616" t="s">
        <v>13</v>
      </c>
      <c r="E3616">
        <f>IF(D3616="Yes",1,0)</f>
        <v>1</v>
      </c>
      <c r="F3616" t="s">
        <v>13</v>
      </c>
      <c r="G3616">
        <f>IF(Table1[[#This Row],[Dependents]]="Yes",1,0)</f>
        <v>1</v>
      </c>
      <c r="H3616">
        <v>55</v>
      </c>
      <c r="I3616" t="s">
        <v>13</v>
      </c>
      <c r="J3616" t="s">
        <v>15</v>
      </c>
      <c r="K3616" t="s">
        <v>20</v>
      </c>
      <c r="L3616" t="s">
        <v>14</v>
      </c>
      <c r="M3616" t="s">
        <v>17</v>
      </c>
      <c r="N3616">
        <v>76.25</v>
      </c>
      <c r="O3616">
        <v>4154.55</v>
      </c>
      <c r="P3616" t="s">
        <v>14</v>
      </c>
    </row>
    <row r="3617" spans="1:16" x14ac:dyDescent="0.25">
      <c r="A3617" t="s">
        <v>3639</v>
      </c>
      <c r="B3617" t="s">
        <v>12</v>
      </c>
      <c r="C3617">
        <v>0</v>
      </c>
      <c r="D3617" t="s">
        <v>13</v>
      </c>
      <c r="E3617">
        <f>IF(D3617="Yes",1,0)</f>
        <v>1</v>
      </c>
      <c r="F3617" t="s">
        <v>14</v>
      </c>
      <c r="G3617">
        <f>IF(Table1[[#This Row],[Dependents]]="Yes",1,0)</f>
        <v>0</v>
      </c>
      <c r="H3617">
        <v>39</v>
      </c>
      <c r="I3617" t="s">
        <v>14</v>
      </c>
      <c r="J3617" t="s">
        <v>15</v>
      </c>
      <c r="K3617" t="s">
        <v>16</v>
      </c>
      <c r="L3617" t="s">
        <v>14</v>
      </c>
      <c r="M3617" t="s">
        <v>17</v>
      </c>
      <c r="N3617">
        <v>55.9</v>
      </c>
      <c r="O3617">
        <v>2184.35</v>
      </c>
      <c r="P3617" t="s">
        <v>13</v>
      </c>
    </row>
    <row r="3618" spans="1:16" x14ac:dyDescent="0.25">
      <c r="A3618" t="s">
        <v>4843</v>
      </c>
      <c r="B3618" t="s">
        <v>19</v>
      </c>
      <c r="C3618">
        <v>0</v>
      </c>
      <c r="D3618" t="s">
        <v>14</v>
      </c>
      <c r="E3618">
        <f>IF(D3618="Yes",1,0)</f>
        <v>0</v>
      </c>
      <c r="F3618" t="s">
        <v>14</v>
      </c>
      <c r="G3618">
        <f>IF(Table1[[#This Row],[Dependents]]="Yes",1,0)</f>
        <v>0</v>
      </c>
      <c r="H3618">
        <v>27</v>
      </c>
      <c r="I3618" t="s">
        <v>13</v>
      </c>
      <c r="J3618" t="s">
        <v>14</v>
      </c>
      <c r="K3618" t="s">
        <v>16</v>
      </c>
      <c r="L3618" t="s">
        <v>13</v>
      </c>
      <c r="M3618" t="s">
        <v>25</v>
      </c>
      <c r="N3618">
        <v>19.399999999999999</v>
      </c>
      <c r="O3618">
        <v>460.25</v>
      </c>
      <c r="P3618" t="s">
        <v>14</v>
      </c>
    </row>
    <row r="3619" spans="1:16" x14ac:dyDescent="0.25">
      <c r="A3619" t="s">
        <v>3641</v>
      </c>
      <c r="B3619" t="s">
        <v>12</v>
      </c>
      <c r="C3619">
        <v>0</v>
      </c>
      <c r="D3619" t="s">
        <v>13</v>
      </c>
      <c r="E3619">
        <f>IF(D3619="Yes",1,0)</f>
        <v>1</v>
      </c>
      <c r="F3619" t="s">
        <v>13</v>
      </c>
      <c r="G3619">
        <f>IF(Table1[[#This Row],[Dependents]]="Yes",1,0)</f>
        <v>1</v>
      </c>
      <c r="H3619">
        <v>30</v>
      </c>
      <c r="I3619" t="s">
        <v>13</v>
      </c>
      <c r="J3619" t="s">
        <v>15</v>
      </c>
      <c r="K3619" t="s">
        <v>16</v>
      </c>
      <c r="L3619" t="s">
        <v>14</v>
      </c>
      <c r="M3619" t="s">
        <v>21</v>
      </c>
      <c r="N3619">
        <v>66.3</v>
      </c>
      <c r="O3619">
        <v>1923.5</v>
      </c>
      <c r="P3619" t="s">
        <v>14</v>
      </c>
    </row>
    <row r="3620" spans="1:16" x14ac:dyDescent="0.25">
      <c r="A3620" t="s">
        <v>3642</v>
      </c>
      <c r="B3620" t="s">
        <v>12</v>
      </c>
      <c r="C3620">
        <v>0</v>
      </c>
      <c r="D3620" t="s">
        <v>13</v>
      </c>
      <c r="E3620">
        <f>IF(D3620="Yes",1,0)</f>
        <v>1</v>
      </c>
      <c r="F3620" t="s">
        <v>14</v>
      </c>
      <c r="G3620">
        <f>IF(Table1[[#This Row],[Dependents]]="Yes",1,0)</f>
        <v>0</v>
      </c>
      <c r="H3620">
        <v>71</v>
      </c>
      <c r="I3620" t="s">
        <v>13</v>
      </c>
      <c r="J3620" t="s">
        <v>14</v>
      </c>
      <c r="K3620" t="s">
        <v>30</v>
      </c>
      <c r="L3620" t="s">
        <v>13</v>
      </c>
      <c r="M3620" t="s">
        <v>21</v>
      </c>
      <c r="N3620">
        <v>20.9</v>
      </c>
      <c r="O3620">
        <v>1493.2</v>
      </c>
      <c r="P3620" t="s">
        <v>14</v>
      </c>
    </row>
    <row r="3621" spans="1:16" x14ac:dyDescent="0.25">
      <c r="A3621" t="s">
        <v>4845</v>
      </c>
      <c r="B3621" t="s">
        <v>19</v>
      </c>
      <c r="C3621">
        <v>0</v>
      </c>
      <c r="D3621" t="s">
        <v>14</v>
      </c>
      <c r="E3621">
        <f>IF(D3621="Yes",1,0)</f>
        <v>0</v>
      </c>
      <c r="F3621" t="s">
        <v>14</v>
      </c>
      <c r="G3621">
        <f>IF(Table1[[#This Row],[Dependents]]="Yes",1,0)</f>
        <v>0</v>
      </c>
      <c r="H3621">
        <v>1</v>
      </c>
      <c r="I3621" t="s">
        <v>13</v>
      </c>
      <c r="J3621" t="s">
        <v>14</v>
      </c>
      <c r="K3621" t="s">
        <v>16</v>
      </c>
      <c r="L3621" t="s">
        <v>13</v>
      </c>
      <c r="M3621" t="s">
        <v>27</v>
      </c>
      <c r="N3621">
        <v>19.899999999999999</v>
      </c>
      <c r="O3621">
        <v>19.899999999999999</v>
      </c>
      <c r="P3621" t="s">
        <v>14</v>
      </c>
    </row>
    <row r="3622" spans="1:16" x14ac:dyDescent="0.25">
      <c r="A3622" t="s">
        <v>3644</v>
      </c>
      <c r="B3622" t="s">
        <v>12</v>
      </c>
      <c r="C3622">
        <v>0</v>
      </c>
      <c r="D3622" t="s">
        <v>14</v>
      </c>
      <c r="E3622">
        <f>IF(D3622="Yes",1,0)</f>
        <v>0</v>
      </c>
      <c r="F3622" t="s">
        <v>13</v>
      </c>
      <c r="G3622">
        <f>IF(Table1[[#This Row],[Dependents]]="Yes",1,0)</f>
        <v>1</v>
      </c>
      <c r="H3622">
        <v>22</v>
      </c>
      <c r="I3622" t="s">
        <v>14</v>
      </c>
      <c r="J3622" t="s">
        <v>15</v>
      </c>
      <c r="K3622" t="s">
        <v>20</v>
      </c>
      <c r="L3622" t="s">
        <v>13</v>
      </c>
      <c r="M3622" t="s">
        <v>25</v>
      </c>
      <c r="N3622">
        <v>49.45</v>
      </c>
      <c r="O3622">
        <v>1031.4000000000001</v>
      </c>
      <c r="P3622" t="s">
        <v>14</v>
      </c>
    </row>
    <row r="3623" spans="1:16" x14ac:dyDescent="0.25">
      <c r="A3623" t="s">
        <v>3645</v>
      </c>
      <c r="B3623" t="s">
        <v>12</v>
      </c>
      <c r="C3623">
        <v>0</v>
      </c>
      <c r="D3623" t="s">
        <v>14</v>
      </c>
      <c r="E3623">
        <f>IF(D3623="Yes",1,0)</f>
        <v>0</v>
      </c>
      <c r="F3623" t="s">
        <v>13</v>
      </c>
      <c r="G3623">
        <f>IF(Table1[[#This Row],[Dependents]]="Yes",1,0)</f>
        <v>1</v>
      </c>
      <c r="H3623">
        <v>49</v>
      </c>
      <c r="I3623" t="s">
        <v>13</v>
      </c>
      <c r="J3623" t="s">
        <v>14</v>
      </c>
      <c r="K3623" t="s">
        <v>20</v>
      </c>
      <c r="L3623" t="s">
        <v>14</v>
      </c>
      <c r="M3623" t="s">
        <v>25</v>
      </c>
      <c r="N3623">
        <v>19.45</v>
      </c>
      <c r="O3623">
        <v>921.3</v>
      </c>
      <c r="P3623" t="s">
        <v>14</v>
      </c>
    </row>
    <row r="3624" spans="1:16" x14ac:dyDescent="0.25">
      <c r="A3624" t="s">
        <v>3646</v>
      </c>
      <c r="B3624" t="s">
        <v>12</v>
      </c>
      <c r="C3624">
        <v>0</v>
      </c>
      <c r="D3624" t="s">
        <v>13</v>
      </c>
      <c r="E3624">
        <f>IF(D3624="Yes",1,0)</f>
        <v>1</v>
      </c>
      <c r="F3624" t="s">
        <v>13</v>
      </c>
      <c r="G3624">
        <f>IF(Table1[[#This Row],[Dependents]]="Yes",1,0)</f>
        <v>1</v>
      </c>
      <c r="H3624">
        <v>42</v>
      </c>
      <c r="I3624" t="s">
        <v>13</v>
      </c>
      <c r="J3624" t="s">
        <v>23</v>
      </c>
      <c r="K3624" t="s">
        <v>16</v>
      </c>
      <c r="L3624" t="s">
        <v>13</v>
      </c>
      <c r="M3624" t="s">
        <v>17</v>
      </c>
      <c r="N3624">
        <v>92.15</v>
      </c>
      <c r="O3624">
        <v>3875.4</v>
      </c>
      <c r="P3624" t="s">
        <v>14</v>
      </c>
    </row>
    <row r="3625" spans="1:16" x14ac:dyDescent="0.25">
      <c r="A3625" t="s">
        <v>3647</v>
      </c>
      <c r="B3625" t="s">
        <v>12</v>
      </c>
      <c r="C3625">
        <v>0</v>
      </c>
      <c r="D3625" t="s">
        <v>13</v>
      </c>
      <c r="E3625">
        <f>IF(D3625="Yes",1,0)</f>
        <v>1</v>
      </c>
      <c r="F3625" t="s">
        <v>13</v>
      </c>
      <c r="G3625">
        <f>IF(Table1[[#This Row],[Dependents]]="Yes",1,0)</f>
        <v>1</v>
      </c>
      <c r="H3625">
        <v>33</v>
      </c>
      <c r="I3625" t="s">
        <v>13</v>
      </c>
      <c r="J3625" t="s">
        <v>23</v>
      </c>
      <c r="K3625" t="s">
        <v>20</v>
      </c>
      <c r="L3625" t="s">
        <v>13</v>
      </c>
      <c r="M3625" t="s">
        <v>17</v>
      </c>
      <c r="N3625">
        <v>93.8</v>
      </c>
      <c r="O3625">
        <v>3124.5</v>
      </c>
      <c r="P3625" t="s">
        <v>13</v>
      </c>
    </row>
    <row r="3626" spans="1:16" x14ac:dyDescent="0.25">
      <c r="A3626" t="s">
        <v>3648</v>
      </c>
      <c r="B3626" t="s">
        <v>12</v>
      </c>
      <c r="C3626">
        <v>0</v>
      </c>
      <c r="D3626" t="s">
        <v>13</v>
      </c>
      <c r="E3626">
        <f>IF(D3626="Yes",1,0)</f>
        <v>1</v>
      </c>
      <c r="F3626" t="s">
        <v>13</v>
      </c>
      <c r="G3626">
        <f>IF(Table1[[#This Row],[Dependents]]="Yes",1,0)</f>
        <v>1</v>
      </c>
      <c r="H3626">
        <v>7</v>
      </c>
      <c r="I3626" t="s">
        <v>13</v>
      </c>
      <c r="J3626" t="s">
        <v>14</v>
      </c>
      <c r="K3626" t="s">
        <v>30</v>
      </c>
      <c r="L3626" t="s">
        <v>14</v>
      </c>
      <c r="M3626" t="s">
        <v>27</v>
      </c>
      <c r="N3626">
        <v>19.850000000000001</v>
      </c>
      <c r="O3626">
        <v>144.15</v>
      </c>
      <c r="P3626" t="s">
        <v>14</v>
      </c>
    </row>
    <row r="3627" spans="1:16" x14ac:dyDescent="0.25">
      <c r="A3627" t="s">
        <v>3649</v>
      </c>
      <c r="B3627" t="s">
        <v>12</v>
      </c>
      <c r="C3627">
        <v>0</v>
      </c>
      <c r="D3627" t="s">
        <v>13</v>
      </c>
      <c r="E3627">
        <f>IF(D3627="Yes",1,0)</f>
        <v>1</v>
      </c>
      <c r="F3627" t="s">
        <v>13</v>
      </c>
      <c r="G3627">
        <f>IF(Table1[[#This Row],[Dependents]]="Yes",1,0)</f>
        <v>1</v>
      </c>
      <c r="H3627">
        <v>67</v>
      </c>
      <c r="I3627" t="s">
        <v>13</v>
      </c>
      <c r="J3627" t="s">
        <v>23</v>
      </c>
      <c r="K3627" t="s">
        <v>20</v>
      </c>
      <c r="L3627" t="s">
        <v>13</v>
      </c>
      <c r="M3627" t="s">
        <v>21</v>
      </c>
      <c r="N3627">
        <v>100.25</v>
      </c>
      <c r="O3627">
        <v>6689</v>
      </c>
      <c r="P3627" t="s">
        <v>14</v>
      </c>
    </row>
    <row r="3628" spans="1:16" x14ac:dyDescent="0.25">
      <c r="A3628" t="s">
        <v>4847</v>
      </c>
      <c r="B3628" t="s">
        <v>19</v>
      </c>
      <c r="C3628">
        <v>1</v>
      </c>
      <c r="D3628" t="s">
        <v>13</v>
      </c>
      <c r="E3628">
        <f>IF(D3628="Yes",1,0)</f>
        <v>1</v>
      </c>
      <c r="F3628" t="s">
        <v>13</v>
      </c>
      <c r="G3628">
        <f>IF(Table1[[#This Row],[Dependents]]="Yes",1,0)</f>
        <v>1</v>
      </c>
      <c r="H3628">
        <v>71</v>
      </c>
      <c r="I3628" t="s">
        <v>13</v>
      </c>
      <c r="J3628" t="s">
        <v>15</v>
      </c>
      <c r="K3628" t="s">
        <v>20</v>
      </c>
      <c r="L3628" t="s">
        <v>13</v>
      </c>
      <c r="M3628" t="s">
        <v>21</v>
      </c>
      <c r="N3628">
        <v>72.900000000000006</v>
      </c>
      <c r="O3628">
        <v>5139.6499999999996</v>
      </c>
      <c r="P3628" t="s">
        <v>14</v>
      </c>
    </row>
    <row r="3629" spans="1:16" x14ac:dyDescent="0.25">
      <c r="A3629" t="s">
        <v>4849</v>
      </c>
      <c r="B3629" t="s">
        <v>19</v>
      </c>
      <c r="C3629">
        <v>0</v>
      </c>
      <c r="D3629" t="s">
        <v>13</v>
      </c>
      <c r="E3629">
        <f>IF(D3629="Yes",1,0)</f>
        <v>1</v>
      </c>
      <c r="F3629" t="s">
        <v>13</v>
      </c>
      <c r="G3629">
        <f>IF(Table1[[#This Row],[Dependents]]="Yes",1,0)</f>
        <v>1</v>
      </c>
      <c r="H3629">
        <v>14</v>
      </c>
      <c r="I3629" t="s">
        <v>13</v>
      </c>
      <c r="J3629" t="s">
        <v>14</v>
      </c>
      <c r="K3629" t="s">
        <v>20</v>
      </c>
      <c r="L3629" t="s">
        <v>14</v>
      </c>
      <c r="M3629" t="s">
        <v>27</v>
      </c>
      <c r="N3629">
        <v>19.75</v>
      </c>
      <c r="O3629">
        <v>309.35000000000002</v>
      </c>
      <c r="P3629" t="s">
        <v>14</v>
      </c>
    </row>
    <row r="3630" spans="1:16" x14ac:dyDescent="0.25">
      <c r="A3630" t="s">
        <v>4851</v>
      </c>
      <c r="B3630" t="s">
        <v>19</v>
      </c>
      <c r="C3630">
        <v>0</v>
      </c>
      <c r="D3630" t="s">
        <v>13</v>
      </c>
      <c r="E3630">
        <f>IF(D3630="Yes",1,0)</f>
        <v>1</v>
      </c>
      <c r="F3630" t="s">
        <v>13</v>
      </c>
      <c r="G3630">
        <f>IF(Table1[[#This Row],[Dependents]]="Yes",1,0)</f>
        <v>1</v>
      </c>
      <c r="H3630">
        <v>31</v>
      </c>
      <c r="I3630" t="s">
        <v>13</v>
      </c>
      <c r="J3630" t="s">
        <v>14</v>
      </c>
      <c r="K3630" t="s">
        <v>16</v>
      </c>
      <c r="L3630" t="s">
        <v>13</v>
      </c>
      <c r="M3630" t="s">
        <v>17</v>
      </c>
      <c r="N3630">
        <v>20.65</v>
      </c>
      <c r="O3630">
        <v>702.05</v>
      </c>
      <c r="P3630" t="s">
        <v>14</v>
      </c>
    </row>
    <row r="3631" spans="1:16" x14ac:dyDescent="0.25">
      <c r="A3631" t="s">
        <v>4854</v>
      </c>
      <c r="B3631" t="s">
        <v>19</v>
      </c>
      <c r="C3631">
        <v>1</v>
      </c>
      <c r="D3631" t="s">
        <v>14</v>
      </c>
      <c r="E3631">
        <f>IF(D3631="Yes",1,0)</f>
        <v>0</v>
      </c>
      <c r="F3631" t="s">
        <v>14</v>
      </c>
      <c r="G3631">
        <f>IF(Table1[[#This Row],[Dependents]]="Yes",1,0)</f>
        <v>0</v>
      </c>
      <c r="H3631">
        <v>57</v>
      </c>
      <c r="I3631" t="s">
        <v>13</v>
      </c>
      <c r="J3631" t="s">
        <v>15</v>
      </c>
      <c r="K3631" t="s">
        <v>30</v>
      </c>
      <c r="L3631" t="s">
        <v>13</v>
      </c>
      <c r="M3631" t="s">
        <v>21</v>
      </c>
      <c r="N3631">
        <v>79.75</v>
      </c>
      <c r="O3631">
        <v>4438.2</v>
      </c>
      <c r="P3631" t="s">
        <v>14</v>
      </c>
    </row>
    <row r="3632" spans="1:16" x14ac:dyDescent="0.25">
      <c r="A3632" t="s">
        <v>4855</v>
      </c>
      <c r="B3632" t="s">
        <v>19</v>
      </c>
      <c r="C3632">
        <v>0</v>
      </c>
      <c r="D3632" t="s">
        <v>13</v>
      </c>
      <c r="E3632">
        <f>IF(D3632="Yes",1,0)</f>
        <v>1</v>
      </c>
      <c r="F3632" t="s">
        <v>14</v>
      </c>
      <c r="G3632">
        <f>IF(Table1[[#This Row],[Dependents]]="Yes",1,0)</f>
        <v>0</v>
      </c>
      <c r="H3632">
        <v>3</v>
      </c>
      <c r="I3632" t="s">
        <v>14</v>
      </c>
      <c r="J3632" t="s">
        <v>15</v>
      </c>
      <c r="K3632" t="s">
        <v>16</v>
      </c>
      <c r="L3632" t="s">
        <v>13</v>
      </c>
      <c r="M3632" t="s">
        <v>17</v>
      </c>
      <c r="N3632">
        <v>29.9</v>
      </c>
      <c r="O3632">
        <v>92.25</v>
      </c>
      <c r="P3632" t="s">
        <v>14</v>
      </c>
    </row>
    <row r="3633" spans="1:16" x14ac:dyDescent="0.25">
      <c r="A3633" t="s">
        <v>3655</v>
      </c>
      <c r="B3633" t="s">
        <v>12</v>
      </c>
      <c r="C3633">
        <v>0</v>
      </c>
      <c r="D3633" t="s">
        <v>13</v>
      </c>
      <c r="E3633">
        <f>IF(D3633="Yes",1,0)</f>
        <v>1</v>
      </c>
      <c r="F3633" t="s">
        <v>13</v>
      </c>
      <c r="G3633">
        <f>IF(Table1[[#This Row],[Dependents]]="Yes",1,0)</f>
        <v>1</v>
      </c>
      <c r="H3633">
        <v>7</v>
      </c>
      <c r="I3633" t="s">
        <v>13</v>
      </c>
      <c r="J3633" t="s">
        <v>14</v>
      </c>
      <c r="K3633" t="s">
        <v>16</v>
      </c>
      <c r="L3633" t="s">
        <v>14</v>
      </c>
      <c r="M3633" t="s">
        <v>27</v>
      </c>
      <c r="N3633">
        <v>20.45</v>
      </c>
      <c r="O3633">
        <v>150.75</v>
      </c>
      <c r="P3633" t="s">
        <v>14</v>
      </c>
    </row>
    <row r="3634" spans="1:16" x14ac:dyDescent="0.25">
      <c r="A3634" t="s">
        <v>4868</v>
      </c>
      <c r="B3634" t="s">
        <v>19</v>
      </c>
      <c r="C3634">
        <v>0</v>
      </c>
      <c r="D3634" t="s">
        <v>14</v>
      </c>
      <c r="E3634">
        <f>IF(D3634="Yes",1,0)</f>
        <v>0</v>
      </c>
      <c r="F3634" t="s">
        <v>14</v>
      </c>
      <c r="G3634">
        <f>IF(Table1[[#This Row],[Dependents]]="Yes",1,0)</f>
        <v>0</v>
      </c>
      <c r="H3634">
        <v>27</v>
      </c>
      <c r="I3634" t="s">
        <v>13</v>
      </c>
      <c r="J3634" t="s">
        <v>23</v>
      </c>
      <c r="K3634" t="s">
        <v>16</v>
      </c>
      <c r="L3634" t="s">
        <v>13</v>
      </c>
      <c r="M3634" t="s">
        <v>27</v>
      </c>
      <c r="N3634">
        <v>69.05</v>
      </c>
      <c r="O3634">
        <v>1793.25</v>
      </c>
      <c r="P3634" t="s">
        <v>14</v>
      </c>
    </row>
    <row r="3635" spans="1:16" x14ac:dyDescent="0.25">
      <c r="A3635" t="s">
        <v>3657</v>
      </c>
      <c r="B3635" t="s">
        <v>12</v>
      </c>
      <c r="C3635">
        <v>0</v>
      </c>
      <c r="D3635" t="s">
        <v>14</v>
      </c>
      <c r="E3635">
        <f>IF(D3635="Yes",1,0)</f>
        <v>0</v>
      </c>
      <c r="F3635" t="s">
        <v>14</v>
      </c>
      <c r="G3635">
        <f>IF(Table1[[#This Row],[Dependents]]="Yes",1,0)</f>
        <v>0</v>
      </c>
      <c r="H3635">
        <v>65</v>
      </c>
      <c r="I3635" t="s">
        <v>13</v>
      </c>
      <c r="J3635" t="s">
        <v>23</v>
      </c>
      <c r="K3635" t="s">
        <v>20</v>
      </c>
      <c r="L3635" t="s">
        <v>13</v>
      </c>
      <c r="M3635" t="s">
        <v>17</v>
      </c>
      <c r="N3635">
        <v>89.85</v>
      </c>
      <c r="O3635">
        <v>5844.65</v>
      </c>
      <c r="P3635" t="s">
        <v>14</v>
      </c>
    </row>
    <row r="3636" spans="1:16" x14ac:dyDescent="0.25">
      <c r="A3636" t="s">
        <v>3658</v>
      </c>
      <c r="B3636" t="s">
        <v>12</v>
      </c>
      <c r="C3636">
        <v>0</v>
      </c>
      <c r="D3636" t="s">
        <v>14</v>
      </c>
      <c r="E3636">
        <f>IF(D3636="Yes",1,0)</f>
        <v>0</v>
      </c>
      <c r="F3636" t="s">
        <v>14</v>
      </c>
      <c r="G3636">
        <f>IF(Table1[[#This Row],[Dependents]]="Yes",1,0)</f>
        <v>0</v>
      </c>
      <c r="H3636">
        <v>55</v>
      </c>
      <c r="I3636" t="s">
        <v>13</v>
      </c>
      <c r="J3636" t="s">
        <v>15</v>
      </c>
      <c r="K3636" t="s">
        <v>20</v>
      </c>
      <c r="L3636" t="s">
        <v>14</v>
      </c>
      <c r="M3636" t="s">
        <v>21</v>
      </c>
      <c r="N3636">
        <v>45.05</v>
      </c>
      <c r="O3636">
        <v>2462.6</v>
      </c>
      <c r="P3636" t="s">
        <v>14</v>
      </c>
    </row>
    <row r="3637" spans="1:16" x14ac:dyDescent="0.25">
      <c r="A3637" t="s">
        <v>4873</v>
      </c>
      <c r="B3637" t="s">
        <v>19</v>
      </c>
      <c r="C3637">
        <v>0</v>
      </c>
      <c r="D3637" t="s">
        <v>13</v>
      </c>
      <c r="E3637">
        <f>IF(D3637="Yes",1,0)</f>
        <v>1</v>
      </c>
      <c r="F3637" t="s">
        <v>13</v>
      </c>
      <c r="G3637">
        <f>IF(Table1[[#This Row],[Dependents]]="Yes",1,0)</f>
        <v>1</v>
      </c>
      <c r="H3637">
        <v>5</v>
      </c>
      <c r="I3637" t="s">
        <v>13</v>
      </c>
      <c r="J3637" t="s">
        <v>23</v>
      </c>
      <c r="K3637" t="s">
        <v>16</v>
      </c>
      <c r="L3637" t="s">
        <v>13</v>
      </c>
      <c r="M3637" t="s">
        <v>27</v>
      </c>
      <c r="N3637">
        <v>90.35</v>
      </c>
      <c r="O3637">
        <v>434.5</v>
      </c>
      <c r="P3637" t="s">
        <v>14</v>
      </c>
    </row>
    <row r="3638" spans="1:16" x14ac:dyDescent="0.25">
      <c r="A3638" t="s">
        <v>4876</v>
      </c>
      <c r="B3638" t="s">
        <v>19</v>
      </c>
      <c r="C3638">
        <v>0</v>
      </c>
      <c r="D3638" t="s">
        <v>13</v>
      </c>
      <c r="E3638">
        <f>IF(D3638="Yes",1,0)</f>
        <v>1</v>
      </c>
      <c r="F3638" t="s">
        <v>13</v>
      </c>
      <c r="G3638">
        <f>IF(Table1[[#This Row],[Dependents]]="Yes",1,0)</f>
        <v>1</v>
      </c>
      <c r="H3638">
        <v>6</v>
      </c>
      <c r="I3638" t="s">
        <v>13</v>
      </c>
      <c r="J3638" t="s">
        <v>14</v>
      </c>
      <c r="K3638" t="s">
        <v>30</v>
      </c>
      <c r="L3638" t="s">
        <v>13</v>
      </c>
      <c r="M3638" t="s">
        <v>25</v>
      </c>
      <c r="N3638">
        <v>20.399999999999999</v>
      </c>
      <c r="O3638">
        <v>107.6</v>
      </c>
      <c r="P3638" t="s">
        <v>14</v>
      </c>
    </row>
    <row r="3639" spans="1:16" x14ac:dyDescent="0.25">
      <c r="A3639" t="s">
        <v>4881</v>
      </c>
      <c r="B3639" t="s">
        <v>19</v>
      </c>
      <c r="C3639">
        <v>0</v>
      </c>
      <c r="D3639" t="s">
        <v>13</v>
      </c>
      <c r="E3639">
        <f>IF(D3639="Yes",1,0)</f>
        <v>1</v>
      </c>
      <c r="F3639" t="s">
        <v>13</v>
      </c>
      <c r="G3639">
        <f>IF(Table1[[#This Row],[Dependents]]="Yes",1,0)</f>
        <v>1</v>
      </c>
      <c r="H3639">
        <v>72</v>
      </c>
      <c r="I3639" t="s">
        <v>13</v>
      </c>
      <c r="J3639" t="s">
        <v>15</v>
      </c>
      <c r="K3639" t="s">
        <v>30</v>
      </c>
      <c r="L3639" t="s">
        <v>14</v>
      </c>
      <c r="M3639" t="s">
        <v>21</v>
      </c>
      <c r="N3639">
        <v>69.849999999999994</v>
      </c>
      <c r="O3639">
        <v>5102.3500000000004</v>
      </c>
      <c r="P3639" t="s">
        <v>14</v>
      </c>
    </row>
    <row r="3640" spans="1:16" x14ac:dyDescent="0.25">
      <c r="A3640" t="s">
        <v>3662</v>
      </c>
      <c r="B3640" t="s">
        <v>12</v>
      </c>
      <c r="C3640">
        <v>0</v>
      </c>
      <c r="D3640" t="s">
        <v>14</v>
      </c>
      <c r="E3640">
        <f>IF(D3640="Yes",1,0)</f>
        <v>0</v>
      </c>
      <c r="F3640" t="s">
        <v>13</v>
      </c>
      <c r="G3640">
        <f>IF(Table1[[#This Row],[Dependents]]="Yes",1,0)</f>
        <v>1</v>
      </c>
      <c r="H3640">
        <v>11</v>
      </c>
      <c r="I3640" t="s">
        <v>13</v>
      </c>
      <c r="J3640" t="s">
        <v>14</v>
      </c>
      <c r="K3640" t="s">
        <v>16</v>
      </c>
      <c r="L3640" t="s">
        <v>14</v>
      </c>
      <c r="M3640" t="s">
        <v>25</v>
      </c>
      <c r="N3640">
        <v>20.100000000000001</v>
      </c>
      <c r="O3640">
        <v>221.35</v>
      </c>
      <c r="P3640" t="s">
        <v>13</v>
      </c>
    </row>
    <row r="3641" spans="1:16" x14ac:dyDescent="0.25">
      <c r="A3641" t="s">
        <v>3663</v>
      </c>
      <c r="B3641" t="s">
        <v>12</v>
      </c>
      <c r="C3641">
        <v>0</v>
      </c>
      <c r="D3641" t="s">
        <v>13</v>
      </c>
      <c r="E3641">
        <f>IF(D3641="Yes",1,0)</f>
        <v>1</v>
      </c>
      <c r="F3641" t="s">
        <v>14</v>
      </c>
      <c r="G3641">
        <f>IF(Table1[[#This Row],[Dependents]]="Yes",1,0)</f>
        <v>0</v>
      </c>
      <c r="H3641">
        <v>72</v>
      </c>
      <c r="I3641" t="s">
        <v>13</v>
      </c>
      <c r="J3641" t="s">
        <v>23</v>
      </c>
      <c r="K3641" t="s">
        <v>30</v>
      </c>
      <c r="L3641" t="s">
        <v>13</v>
      </c>
      <c r="M3641" t="s">
        <v>25</v>
      </c>
      <c r="N3641">
        <v>110.15</v>
      </c>
      <c r="O3641">
        <v>7881.2</v>
      </c>
      <c r="P3641" t="s">
        <v>14</v>
      </c>
    </row>
    <row r="3642" spans="1:16" x14ac:dyDescent="0.25">
      <c r="A3642" t="s">
        <v>3664</v>
      </c>
      <c r="B3642" t="s">
        <v>12</v>
      </c>
      <c r="C3642">
        <v>0</v>
      </c>
      <c r="D3642" t="s">
        <v>13</v>
      </c>
      <c r="E3642">
        <f>IF(D3642="Yes",1,0)</f>
        <v>1</v>
      </c>
      <c r="F3642" t="s">
        <v>13</v>
      </c>
      <c r="G3642">
        <f>IF(Table1[[#This Row],[Dependents]]="Yes",1,0)</f>
        <v>1</v>
      </c>
      <c r="H3642">
        <v>28</v>
      </c>
      <c r="I3642" t="s">
        <v>13</v>
      </c>
      <c r="J3642" t="s">
        <v>23</v>
      </c>
      <c r="K3642" t="s">
        <v>20</v>
      </c>
      <c r="L3642" t="s">
        <v>13</v>
      </c>
      <c r="M3642" t="s">
        <v>21</v>
      </c>
      <c r="N3642">
        <v>82.85</v>
      </c>
      <c r="O3642">
        <v>2320.8000000000002</v>
      </c>
      <c r="P3642" t="s">
        <v>14</v>
      </c>
    </row>
    <row r="3643" spans="1:16" x14ac:dyDescent="0.25">
      <c r="A3643" t="s">
        <v>3665</v>
      </c>
      <c r="B3643" t="s">
        <v>12</v>
      </c>
      <c r="C3643">
        <v>1</v>
      </c>
      <c r="D3643" t="s">
        <v>13</v>
      </c>
      <c r="E3643">
        <f>IF(D3643="Yes",1,0)</f>
        <v>1</v>
      </c>
      <c r="F3643" t="s">
        <v>14</v>
      </c>
      <c r="G3643">
        <f>IF(Table1[[#This Row],[Dependents]]="Yes",1,0)</f>
        <v>0</v>
      </c>
      <c r="H3643">
        <v>40</v>
      </c>
      <c r="I3643" t="s">
        <v>13</v>
      </c>
      <c r="J3643" t="s">
        <v>23</v>
      </c>
      <c r="K3643" t="s">
        <v>20</v>
      </c>
      <c r="L3643" t="s">
        <v>13</v>
      </c>
      <c r="M3643" t="s">
        <v>25</v>
      </c>
      <c r="N3643">
        <v>99.2</v>
      </c>
      <c r="O3643">
        <v>4062.2</v>
      </c>
      <c r="P3643" t="s">
        <v>13</v>
      </c>
    </row>
    <row r="3644" spans="1:16" x14ac:dyDescent="0.25">
      <c r="A3644" t="s">
        <v>3666</v>
      </c>
      <c r="B3644" t="s">
        <v>12</v>
      </c>
      <c r="C3644">
        <v>0</v>
      </c>
      <c r="D3644" t="s">
        <v>14</v>
      </c>
      <c r="E3644">
        <f>IF(D3644="Yes",1,0)</f>
        <v>0</v>
      </c>
      <c r="F3644" t="s">
        <v>14</v>
      </c>
      <c r="G3644">
        <f>IF(Table1[[#This Row],[Dependents]]="Yes",1,0)</f>
        <v>0</v>
      </c>
      <c r="H3644">
        <v>52</v>
      </c>
      <c r="I3644" t="s">
        <v>13</v>
      </c>
      <c r="J3644" t="s">
        <v>15</v>
      </c>
      <c r="K3644" t="s">
        <v>16</v>
      </c>
      <c r="L3644" t="s">
        <v>13</v>
      </c>
      <c r="M3644" t="s">
        <v>17</v>
      </c>
      <c r="N3644">
        <v>59.45</v>
      </c>
      <c r="O3644">
        <v>3043.7</v>
      </c>
      <c r="P3644" t="s">
        <v>14</v>
      </c>
    </row>
    <row r="3645" spans="1:16" x14ac:dyDescent="0.25">
      <c r="A3645" t="s">
        <v>3667</v>
      </c>
      <c r="B3645" t="s">
        <v>12</v>
      </c>
      <c r="C3645">
        <v>0</v>
      </c>
      <c r="D3645" t="s">
        <v>13</v>
      </c>
      <c r="E3645">
        <f>IF(D3645="Yes",1,0)</f>
        <v>1</v>
      </c>
      <c r="F3645" t="s">
        <v>14</v>
      </c>
      <c r="G3645">
        <f>IF(Table1[[#This Row],[Dependents]]="Yes",1,0)</f>
        <v>0</v>
      </c>
      <c r="H3645">
        <v>47</v>
      </c>
      <c r="I3645" t="s">
        <v>13</v>
      </c>
      <c r="J3645" t="s">
        <v>15</v>
      </c>
      <c r="K3645" t="s">
        <v>16</v>
      </c>
      <c r="L3645" t="s">
        <v>13</v>
      </c>
      <c r="M3645" t="s">
        <v>21</v>
      </c>
      <c r="N3645">
        <v>58.6</v>
      </c>
      <c r="O3645">
        <v>2723.4</v>
      </c>
      <c r="P3645" t="s">
        <v>14</v>
      </c>
    </row>
    <row r="3646" spans="1:16" x14ac:dyDescent="0.25">
      <c r="A3646" t="s">
        <v>3668</v>
      </c>
      <c r="B3646" t="s">
        <v>12</v>
      </c>
      <c r="C3646">
        <v>0</v>
      </c>
      <c r="D3646" t="s">
        <v>14</v>
      </c>
      <c r="E3646">
        <f>IF(D3646="Yes",1,0)</f>
        <v>0</v>
      </c>
      <c r="F3646" t="s">
        <v>14</v>
      </c>
      <c r="G3646">
        <f>IF(Table1[[#This Row],[Dependents]]="Yes",1,0)</f>
        <v>0</v>
      </c>
      <c r="H3646">
        <v>23</v>
      </c>
      <c r="I3646" t="s">
        <v>13</v>
      </c>
      <c r="J3646" t="s">
        <v>15</v>
      </c>
      <c r="K3646" t="s">
        <v>16</v>
      </c>
      <c r="L3646" t="s">
        <v>14</v>
      </c>
      <c r="M3646" t="s">
        <v>25</v>
      </c>
      <c r="N3646">
        <v>49.7</v>
      </c>
      <c r="O3646">
        <v>1081.25</v>
      </c>
      <c r="P3646" t="s">
        <v>14</v>
      </c>
    </row>
    <row r="3647" spans="1:16" x14ac:dyDescent="0.25">
      <c r="A3647" t="s">
        <v>4887</v>
      </c>
      <c r="B3647" t="s">
        <v>19</v>
      </c>
      <c r="C3647">
        <v>0</v>
      </c>
      <c r="D3647" t="s">
        <v>14</v>
      </c>
      <c r="E3647">
        <f>IF(D3647="Yes",1,0)</f>
        <v>0</v>
      </c>
      <c r="F3647" t="s">
        <v>14</v>
      </c>
      <c r="G3647">
        <f>IF(Table1[[#This Row],[Dependents]]="Yes",1,0)</f>
        <v>0</v>
      </c>
      <c r="H3647">
        <v>27</v>
      </c>
      <c r="I3647" t="s">
        <v>13</v>
      </c>
      <c r="J3647" t="s">
        <v>23</v>
      </c>
      <c r="K3647" t="s">
        <v>16</v>
      </c>
      <c r="L3647" t="s">
        <v>13</v>
      </c>
      <c r="M3647" t="s">
        <v>17</v>
      </c>
      <c r="N3647">
        <v>81.3</v>
      </c>
      <c r="O3647">
        <v>2272.8000000000002</v>
      </c>
      <c r="P3647" t="s">
        <v>14</v>
      </c>
    </row>
    <row r="3648" spans="1:16" x14ac:dyDescent="0.25">
      <c r="A3648" t="s">
        <v>3670</v>
      </c>
      <c r="B3648" t="s">
        <v>12</v>
      </c>
      <c r="C3648">
        <v>0</v>
      </c>
      <c r="D3648" t="s">
        <v>14</v>
      </c>
      <c r="E3648">
        <f>IF(D3648="Yes",1,0)</f>
        <v>0</v>
      </c>
      <c r="F3648" t="s">
        <v>14</v>
      </c>
      <c r="G3648">
        <f>IF(Table1[[#This Row],[Dependents]]="Yes",1,0)</f>
        <v>0</v>
      </c>
      <c r="H3648">
        <v>8</v>
      </c>
      <c r="I3648" t="s">
        <v>13</v>
      </c>
      <c r="J3648" t="s">
        <v>23</v>
      </c>
      <c r="K3648" t="s">
        <v>16</v>
      </c>
      <c r="L3648" t="s">
        <v>13</v>
      </c>
      <c r="M3648" t="s">
        <v>17</v>
      </c>
      <c r="N3648">
        <v>73.5</v>
      </c>
      <c r="O3648">
        <v>632.20000000000005</v>
      </c>
      <c r="P3648" t="s">
        <v>14</v>
      </c>
    </row>
    <row r="3649" spans="1:16" x14ac:dyDescent="0.25">
      <c r="A3649" t="s">
        <v>4888</v>
      </c>
      <c r="B3649" t="s">
        <v>19</v>
      </c>
      <c r="C3649">
        <v>0</v>
      </c>
      <c r="D3649" t="s">
        <v>14</v>
      </c>
      <c r="E3649">
        <f>IF(D3649="Yes",1,0)</f>
        <v>0</v>
      </c>
      <c r="F3649" t="s">
        <v>14</v>
      </c>
      <c r="G3649">
        <f>IF(Table1[[#This Row],[Dependents]]="Yes",1,0)</f>
        <v>0</v>
      </c>
      <c r="H3649">
        <v>4</v>
      </c>
      <c r="I3649" t="s">
        <v>13</v>
      </c>
      <c r="J3649" t="s">
        <v>14</v>
      </c>
      <c r="K3649" t="s">
        <v>16</v>
      </c>
      <c r="L3649" t="s">
        <v>13</v>
      </c>
      <c r="M3649" t="s">
        <v>25</v>
      </c>
      <c r="N3649">
        <v>20.7</v>
      </c>
      <c r="O3649">
        <v>83.75</v>
      </c>
      <c r="P3649" t="s">
        <v>14</v>
      </c>
    </row>
    <row r="3650" spans="1:16" x14ac:dyDescent="0.25">
      <c r="A3650" t="s">
        <v>3672</v>
      </c>
      <c r="B3650" t="s">
        <v>12</v>
      </c>
      <c r="C3650">
        <v>0</v>
      </c>
      <c r="D3650" t="s">
        <v>14</v>
      </c>
      <c r="E3650">
        <f>IF(D3650="Yes",1,0)</f>
        <v>0</v>
      </c>
      <c r="F3650" t="s">
        <v>14</v>
      </c>
      <c r="G3650">
        <f>IF(Table1[[#This Row],[Dependents]]="Yes",1,0)</f>
        <v>0</v>
      </c>
      <c r="H3650">
        <v>7</v>
      </c>
      <c r="I3650" t="s">
        <v>13</v>
      </c>
      <c r="J3650" t="s">
        <v>14</v>
      </c>
      <c r="K3650" t="s">
        <v>16</v>
      </c>
      <c r="L3650" t="s">
        <v>14</v>
      </c>
      <c r="M3650" t="s">
        <v>27</v>
      </c>
      <c r="N3650">
        <v>20.05</v>
      </c>
      <c r="O3650">
        <v>164.85</v>
      </c>
      <c r="P3650" t="s">
        <v>13</v>
      </c>
    </row>
    <row r="3651" spans="1:16" x14ac:dyDescent="0.25">
      <c r="A3651" t="s">
        <v>3673</v>
      </c>
      <c r="B3651" t="s">
        <v>12</v>
      </c>
      <c r="C3651">
        <v>0</v>
      </c>
      <c r="D3651" t="s">
        <v>13</v>
      </c>
      <c r="E3651">
        <f>IF(D3651="Yes",1,0)</f>
        <v>1</v>
      </c>
      <c r="F3651" t="s">
        <v>13</v>
      </c>
      <c r="G3651">
        <f>IF(Table1[[#This Row],[Dependents]]="Yes",1,0)</f>
        <v>1</v>
      </c>
      <c r="H3651">
        <v>71</v>
      </c>
      <c r="I3651" t="s">
        <v>13</v>
      </c>
      <c r="J3651" t="s">
        <v>23</v>
      </c>
      <c r="K3651" t="s">
        <v>30</v>
      </c>
      <c r="L3651" t="s">
        <v>14</v>
      </c>
      <c r="M3651" t="s">
        <v>25</v>
      </c>
      <c r="N3651">
        <v>113.65</v>
      </c>
      <c r="O3651">
        <v>8166.8</v>
      </c>
      <c r="P3651" t="s">
        <v>14</v>
      </c>
    </row>
    <row r="3652" spans="1:16" x14ac:dyDescent="0.25">
      <c r="A3652" t="s">
        <v>4889</v>
      </c>
      <c r="B3652" t="s">
        <v>19</v>
      </c>
      <c r="C3652">
        <v>0</v>
      </c>
      <c r="D3652" t="s">
        <v>13</v>
      </c>
      <c r="E3652">
        <f>IF(D3652="Yes",1,0)</f>
        <v>1</v>
      </c>
      <c r="F3652" t="s">
        <v>13</v>
      </c>
      <c r="G3652">
        <f>IF(Table1[[#This Row],[Dependents]]="Yes",1,0)</f>
        <v>1</v>
      </c>
      <c r="H3652">
        <v>60</v>
      </c>
      <c r="I3652" t="s">
        <v>13</v>
      </c>
      <c r="J3652" t="s">
        <v>15</v>
      </c>
      <c r="K3652" t="s">
        <v>16</v>
      </c>
      <c r="L3652" t="s">
        <v>13</v>
      </c>
      <c r="M3652" t="s">
        <v>25</v>
      </c>
      <c r="N3652">
        <v>79.05</v>
      </c>
      <c r="O3652">
        <v>4663.3999999999996</v>
      </c>
      <c r="P3652" t="s">
        <v>14</v>
      </c>
    </row>
    <row r="3653" spans="1:16" x14ac:dyDescent="0.25">
      <c r="A3653" t="s">
        <v>3675</v>
      </c>
      <c r="B3653" t="s">
        <v>12</v>
      </c>
      <c r="C3653">
        <v>0</v>
      </c>
      <c r="D3653" t="s">
        <v>14</v>
      </c>
      <c r="E3653">
        <f>IF(D3653="Yes",1,0)</f>
        <v>0</v>
      </c>
      <c r="F3653" t="s">
        <v>14</v>
      </c>
      <c r="G3653">
        <f>IF(Table1[[#This Row],[Dependents]]="Yes",1,0)</f>
        <v>0</v>
      </c>
      <c r="H3653">
        <v>66</v>
      </c>
      <c r="I3653" t="s">
        <v>14</v>
      </c>
      <c r="J3653" t="s">
        <v>15</v>
      </c>
      <c r="K3653" t="s">
        <v>30</v>
      </c>
      <c r="L3653" t="s">
        <v>13</v>
      </c>
      <c r="M3653" t="s">
        <v>21</v>
      </c>
      <c r="N3653">
        <v>61.35</v>
      </c>
      <c r="O3653">
        <v>4193.3999999999996</v>
      </c>
      <c r="P3653" t="s">
        <v>14</v>
      </c>
    </row>
    <row r="3654" spans="1:16" x14ac:dyDescent="0.25">
      <c r="A3654" t="s">
        <v>3676</v>
      </c>
      <c r="B3654" t="s">
        <v>12</v>
      </c>
      <c r="C3654">
        <v>0</v>
      </c>
      <c r="D3654" t="s">
        <v>13</v>
      </c>
      <c r="E3654">
        <f>IF(D3654="Yes",1,0)</f>
        <v>1</v>
      </c>
      <c r="F3654" t="s">
        <v>14</v>
      </c>
      <c r="G3654">
        <f>IF(Table1[[#This Row],[Dependents]]="Yes",1,0)</f>
        <v>0</v>
      </c>
      <c r="H3654">
        <v>42</v>
      </c>
      <c r="I3654" t="s">
        <v>13</v>
      </c>
      <c r="J3654" t="s">
        <v>23</v>
      </c>
      <c r="K3654" t="s">
        <v>16</v>
      </c>
      <c r="L3654" t="s">
        <v>13</v>
      </c>
      <c r="M3654" t="s">
        <v>25</v>
      </c>
      <c r="N3654">
        <v>85.9</v>
      </c>
      <c r="O3654">
        <v>3729.75</v>
      </c>
      <c r="P3654" t="s">
        <v>14</v>
      </c>
    </row>
    <row r="3655" spans="1:16" x14ac:dyDescent="0.25">
      <c r="A3655" t="s">
        <v>3677</v>
      </c>
      <c r="B3655" t="s">
        <v>12</v>
      </c>
      <c r="C3655">
        <v>0</v>
      </c>
      <c r="D3655" t="s">
        <v>14</v>
      </c>
      <c r="E3655">
        <f>IF(D3655="Yes",1,0)</f>
        <v>0</v>
      </c>
      <c r="F3655" t="s">
        <v>14</v>
      </c>
      <c r="G3655">
        <f>IF(Table1[[#This Row],[Dependents]]="Yes",1,0)</f>
        <v>0</v>
      </c>
      <c r="H3655">
        <v>5</v>
      </c>
      <c r="I3655" t="s">
        <v>13</v>
      </c>
      <c r="J3655" t="s">
        <v>23</v>
      </c>
      <c r="K3655" t="s">
        <v>16</v>
      </c>
      <c r="L3655" t="s">
        <v>13</v>
      </c>
      <c r="M3655" t="s">
        <v>27</v>
      </c>
      <c r="N3655">
        <v>75.650000000000006</v>
      </c>
      <c r="O3655">
        <v>399.45</v>
      </c>
      <c r="P3655" t="s">
        <v>14</v>
      </c>
    </row>
    <row r="3656" spans="1:16" x14ac:dyDescent="0.25">
      <c r="A3656" t="s">
        <v>4890</v>
      </c>
      <c r="B3656" t="s">
        <v>19</v>
      </c>
      <c r="C3656">
        <v>0</v>
      </c>
      <c r="D3656" t="s">
        <v>13</v>
      </c>
      <c r="E3656">
        <f>IF(D3656="Yes",1,0)</f>
        <v>1</v>
      </c>
      <c r="F3656" t="s">
        <v>13</v>
      </c>
      <c r="G3656">
        <f>IF(Table1[[#This Row],[Dependents]]="Yes",1,0)</f>
        <v>1</v>
      </c>
      <c r="H3656">
        <v>8</v>
      </c>
      <c r="I3656" t="s">
        <v>13</v>
      </c>
      <c r="J3656" t="s">
        <v>14</v>
      </c>
      <c r="K3656" t="s">
        <v>30</v>
      </c>
      <c r="L3656" t="s">
        <v>14</v>
      </c>
      <c r="M3656" t="s">
        <v>25</v>
      </c>
      <c r="N3656">
        <v>19.600000000000001</v>
      </c>
      <c r="O3656">
        <v>125</v>
      </c>
      <c r="P3656" t="s">
        <v>14</v>
      </c>
    </row>
    <row r="3657" spans="1:16" x14ac:dyDescent="0.25">
      <c r="A3657" t="s">
        <v>3679</v>
      </c>
      <c r="B3657" t="s">
        <v>12</v>
      </c>
      <c r="C3657">
        <v>0</v>
      </c>
      <c r="D3657" t="s">
        <v>13</v>
      </c>
      <c r="E3657">
        <f>IF(D3657="Yes",1,0)</f>
        <v>1</v>
      </c>
      <c r="F3657" t="s">
        <v>13</v>
      </c>
      <c r="G3657">
        <f>IF(Table1[[#This Row],[Dependents]]="Yes",1,0)</f>
        <v>1</v>
      </c>
      <c r="H3657">
        <v>27</v>
      </c>
      <c r="I3657" t="s">
        <v>13</v>
      </c>
      <c r="J3657" t="s">
        <v>15</v>
      </c>
      <c r="K3657" t="s">
        <v>16</v>
      </c>
      <c r="L3657" t="s">
        <v>14</v>
      </c>
      <c r="M3657" t="s">
        <v>27</v>
      </c>
      <c r="N3657">
        <v>49.85</v>
      </c>
      <c r="O3657">
        <v>1336.15</v>
      </c>
      <c r="P3657" t="s">
        <v>14</v>
      </c>
    </row>
    <row r="3658" spans="1:16" x14ac:dyDescent="0.25">
      <c r="A3658" t="s">
        <v>3680</v>
      </c>
      <c r="B3658" t="s">
        <v>12</v>
      </c>
      <c r="C3658">
        <v>1</v>
      </c>
      <c r="D3658" t="s">
        <v>14</v>
      </c>
      <c r="E3658">
        <f>IF(D3658="Yes",1,0)</f>
        <v>0</v>
      </c>
      <c r="F3658" t="s">
        <v>14</v>
      </c>
      <c r="G3658">
        <f>IF(Table1[[#This Row],[Dependents]]="Yes",1,0)</f>
        <v>0</v>
      </c>
      <c r="H3658">
        <v>15</v>
      </c>
      <c r="I3658" t="s">
        <v>13</v>
      </c>
      <c r="J3658" t="s">
        <v>23</v>
      </c>
      <c r="K3658" t="s">
        <v>16</v>
      </c>
      <c r="L3658" t="s">
        <v>13</v>
      </c>
      <c r="M3658" t="s">
        <v>25</v>
      </c>
      <c r="N3658">
        <v>75.3</v>
      </c>
      <c r="O3658">
        <v>1147.45</v>
      </c>
      <c r="P3658" t="s">
        <v>13</v>
      </c>
    </row>
    <row r="3659" spans="1:16" x14ac:dyDescent="0.25">
      <c r="A3659" t="s">
        <v>3681</v>
      </c>
      <c r="B3659" t="s">
        <v>12</v>
      </c>
      <c r="C3659">
        <v>0</v>
      </c>
      <c r="D3659" t="s">
        <v>13</v>
      </c>
      <c r="E3659">
        <f>IF(D3659="Yes",1,0)</f>
        <v>1</v>
      </c>
      <c r="F3659" t="s">
        <v>13</v>
      </c>
      <c r="G3659">
        <f>IF(Table1[[#This Row],[Dependents]]="Yes",1,0)</f>
        <v>1</v>
      </c>
      <c r="H3659">
        <v>25</v>
      </c>
      <c r="I3659" t="s">
        <v>13</v>
      </c>
      <c r="J3659" t="s">
        <v>14</v>
      </c>
      <c r="K3659" t="s">
        <v>30</v>
      </c>
      <c r="L3659" t="s">
        <v>14</v>
      </c>
      <c r="M3659" t="s">
        <v>27</v>
      </c>
      <c r="N3659">
        <v>20.100000000000001</v>
      </c>
      <c r="O3659">
        <v>486.05</v>
      </c>
      <c r="P3659" t="s">
        <v>14</v>
      </c>
    </row>
    <row r="3660" spans="1:16" x14ac:dyDescent="0.25">
      <c r="A3660" t="s">
        <v>3682</v>
      </c>
      <c r="B3660" t="s">
        <v>12</v>
      </c>
      <c r="C3660">
        <v>0</v>
      </c>
      <c r="D3660" t="s">
        <v>13</v>
      </c>
      <c r="E3660">
        <f>IF(D3660="Yes",1,0)</f>
        <v>1</v>
      </c>
      <c r="F3660" t="s">
        <v>14</v>
      </c>
      <c r="G3660">
        <f>IF(Table1[[#This Row],[Dependents]]="Yes",1,0)</f>
        <v>0</v>
      </c>
      <c r="H3660">
        <v>11</v>
      </c>
      <c r="I3660" t="s">
        <v>13</v>
      </c>
      <c r="J3660" t="s">
        <v>23</v>
      </c>
      <c r="K3660" t="s">
        <v>16</v>
      </c>
      <c r="L3660" t="s">
        <v>13</v>
      </c>
      <c r="M3660" t="s">
        <v>17</v>
      </c>
      <c r="N3660">
        <v>94</v>
      </c>
      <c r="O3660">
        <v>1078.9000000000001</v>
      </c>
      <c r="P3660" t="s">
        <v>13</v>
      </c>
    </row>
    <row r="3661" spans="1:16" x14ac:dyDescent="0.25">
      <c r="A3661" t="s">
        <v>4891</v>
      </c>
      <c r="B3661" t="s">
        <v>19</v>
      </c>
      <c r="C3661">
        <v>0</v>
      </c>
      <c r="D3661" t="s">
        <v>14</v>
      </c>
      <c r="E3661">
        <f>IF(D3661="Yes",1,0)</f>
        <v>0</v>
      </c>
      <c r="F3661" t="s">
        <v>14</v>
      </c>
      <c r="G3661">
        <f>IF(Table1[[#This Row],[Dependents]]="Yes",1,0)</f>
        <v>0</v>
      </c>
      <c r="H3661">
        <v>35</v>
      </c>
      <c r="I3661" t="s">
        <v>13</v>
      </c>
      <c r="J3661" t="s">
        <v>14</v>
      </c>
      <c r="K3661" t="s">
        <v>30</v>
      </c>
      <c r="L3661" t="s">
        <v>13</v>
      </c>
      <c r="M3661" t="s">
        <v>27</v>
      </c>
      <c r="N3661">
        <v>20.2</v>
      </c>
      <c r="O3661">
        <v>684.4</v>
      </c>
      <c r="P3661" t="s">
        <v>14</v>
      </c>
    </row>
    <row r="3662" spans="1:16" x14ac:dyDescent="0.25">
      <c r="A3662" t="s">
        <v>3684</v>
      </c>
      <c r="B3662" t="s">
        <v>12</v>
      </c>
      <c r="C3662">
        <v>0</v>
      </c>
      <c r="D3662" t="s">
        <v>14</v>
      </c>
      <c r="E3662">
        <f>IF(D3662="Yes",1,0)</f>
        <v>0</v>
      </c>
      <c r="F3662" t="s">
        <v>14</v>
      </c>
      <c r="G3662">
        <f>IF(Table1[[#This Row],[Dependents]]="Yes",1,0)</f>
        <v>0</v>
      </c>
      <c r="H3662">
        <v>13</v>
      </c>
      <c r="I3662" t="s">
        <v>13</v>
      </c>
      <c r="J3662" t="s">
        <v>23</v>
      </c>
      <c r="K3662" t="s">
        <v>16</v>
      </c>
      <c r="L3662" t="s">
        <v>13</v>
      </c>
      <c r="M3662" t="s">
        <v>27</v>
      </c>
      <c r="N3662">
        <v>81.900000000000006</v>
      </c>
      <c r="O3662">
        <v>1028.9000000000001</v>
      </c>
      <c r="P3662" t="s">
        <v>14</v>
      </c>
    </row>
    <row r="3663" spans="1:16" x14ac:dyDescent="0.25">
      <c r="A3663" t="s">
        <v>4896</v>
      </c>
      <c r="B3663" t="s">
        <v>19</v>
      </c>
      <c r="C3663">
        <v>0</v>
      </c>
      <c r="D3663" t="s">
        <v>13</v>
      </c>
      <c r="E3663">
        <f>IF(D3663="Yes",1,0)</f>
        <v>1</v>
      </c>
      <c r="F3663" t="s">
        <v>14</v>
      </c>
      <c r="G3663">
        <f>IF(Table1[[#This Row],[Dependents]]="Yes",1,0)</f>
        <v>0</v>
      </c>
      <c r="H3663">
        <v>67</v>
      </c>
      <c r="I3663" t="s">
        <v>13</v>
      </c>
      <c r="J3663" t="s">
        <v>23</v>
      </c>
      <c r="K3663" t="s">
        <v>20</v>
      </c>
      <c r="L3663" t="s">
        <v>13</v>
      </c>
      <c r="M3663" t="s">
        <v>21</v>
      </c>
      <c r="N3663">
        <v>88.4</v>
      </c>
      <c r="O3663">
        <v>5798.3</v>
      </c>
      <c r="P3663" t="s">
        <v>14</v>
      </c>
    </row>
    <row r="3664" spans="1:16" x14ac:dyDescent="0.25">
      <c r="A3664" t="s">
        <v>3686</v>
      </c>
      <c r="B3664" t="s">
        <v>12</v>
      </c>
      <c r="C3664">
        <v>0</v>
      </c>
      <c r="D3664" t="s">
        <v>13</v>
      </c>
      <c r="E3664">
        <f>IF(D3664="Yes",1,0)</f>
        <v>1</v>
      </c>
      <c r="F3664" t="s">
        <v>14</v>
      </c>
      <c r="G3664">
        <f>IF(Table1[[#This Row],[Dependents]]="Yes",1,0)</f>
        <v>0</v>
      </c>
      <c r="H3664">
        <v>44</v>
      </c>
      <c r="I3664" t="s">
        <v>13</v>
      </c>
      <c r="J3664" t="s">
        <v>23</v>
      </c>
      <c r="K3664" t="s">
        <v>16</v>
      </c>
      <c r="L3664" t="s">
        <v>13</v>
      </c>
      <c r="M3664" t="s">
        <v>17</v>
      </c>
      <c r="N3664">
        <v>96.1</v>
      </c>
      <c r="O3664">
        <v>4364.1000000000004</v>
      </c>
      <c r="P3664" t="s">
        <v>13</v>
      </c>
    </row>
    <row r="3665" spans="1:16" x14ac:dyDescent="0.25">
      <c r="A3665" t="s">
        <v>4898</v>
      </c>
      <c r="B3665" t="s">
        <v>19</v>
      </c>
      <c r="C3665">
        <v>1</v>
      </c>
      <c r="D3665" t="s">
        <v>14</v>
      </c>
      <c r="E3665">
        <f>IF(D3665="Yes",1,0)</f>
        <v>0</v>
      </c>
      <c r="F3665" t="s">
        <v>14</v>
      </c>
      <c r="G3665">
        <f>IF(Table1[[#This Row],[Dependents]]="Yes",1,0)</f>
        <v>0</v>
      </c>
      <c r="H3665">
        <v>6</v>
      </c>
      <c r="I3665" t="s">
        <v>13</v>
      </c>
      <c r="J3665" t="s">
        <v>23</v>
      </c>
      <c r="K3665" t="s">
        <v>16</v>
      </c>
      <c r="L3665" t="s">
        <v>13</v>
      </c>
      <c r="M3665" t="s">
        <v>17</v>
      </c>
      <c r="N3665">
        <v>79.7</v>
      </c>
      <c r="O3665">
        <v>497.6</v>
      </c>
      <c r="P3665" t="s">
        <v>14</v>
      </c>
    </row>
    <row r="3666" spans="1:16" x14ac:dyDescent="0.25">
      <c r="A3666" t="s">
        <v>3688</v>
      </c>
      <c r="B3666" t="s">
        <v>12</v>
      </c>
      <c r="C3666">
        <v>0</v>
      </c>
      <c r="D3666" t="s">
        <v>14</v>
      </c>
      <c r="E3666">
        <f>IF(D3666="Yes",1,0)</f>
        <v>0</v>
      </c>
      <c r="F3666" t="s">
        <v>14</v>
      </c>
      <c r="G3666">
        <f>IF(Table1[[#This Row],[Dependents]]="Yes",1,0)</f>
        <v>0</v>
      </c>
      <c r="H3666">
        <v>1</v>
      </c>
      <c r="I3666" t="s">
        <v>13</v>
      </c>
      <c r="J3666" t="s">
        <v>14</v>
      </c>
      <c r="K3666" t="s">
        <v>16</v>
      </c>
      <c r="L3666" t="s">
        <v>14</v>
      </c>
      <c r="M3666" t="s">
        <v>17</v>
      </c>
      <c r="N3666">
        <v>19.75</v>
      </c>
      <c r="O3666">
        <v>19.75</v>
      </c>
      <c r="P3666" t="s">
        <v>14</v>
      </c>
    </row>
    <row r="3667" spans="1:16" x14ac:dyDescent="0.25">
      <c r="A3667" t="s">
        <v>4900</v>
      </c>
      <c r="B3667" t="s">
        <v>19</v>
      </c>
      <c r="C3667">
        <v>0</v>
      </c>
      <c r="D3667" t="s">
        <v>14</v>
      </c>
      <c r="E3667">
        <f>IF(D3667="Yes",1,0)</f>
        <v>0</v>
      </c>
      <c r="F3667" t="s">
        <v>13</v>
      </c>
      <c r="G3667">
        <f>IF(Table1[[#This Row],[Dependents]]="Yes",1,0)</f>
        <v>1</v>
      </c>
      <c r="H3667">
        <v>1</v>
      </c>
      <c r="I3667" t="s">
        <v>13</v>
      </c>
      <c r="J3667" t="s">
        <v>14</v>
      </c>
      <c r="K3667" t="s">
        <v>16</v>
      </c>
      <c r="L3667" t="s">
        <v>13</v>
      </c>
      <c r="M3667" t="s">
        <v>27</v>
      </c>
      <c r="N3667">
        <v>19.3</v>
      </c>
      <c r="O3667">
        <v>19.3</v>
      </c>
      <c r="P3667" t="s">
        <v>14</v>
      </c>
    </row>
    <row r="3668" spans="1:16" x14ac:dyDescent="0.25">
      <c r="A3668" t="s">
        <v>4901</v>
      </c>
      <c r="B3668" t="s">
        <v>19</v>
      </c>
      <c r="C3668">
        <v>0</v>
      </c>
      <c r="D3668" t="s">
        <v>14</v>
      </c>
      <c r="E3668">
        <f>IF(D3668="Yes",1,0)</f>
        <v>0</v>
      </c>
      <c r="F3668" t="s">
        <v>14</v>
      </c>
      <c r="G3668">
        <f>IF(Table1[[#This Row],[Dependents]]="Yes",1,0)</f>
        <v>0</v>
      </c>
      <c r="H3668">
        <v>13</v>
      </c>
      <c r="I3668" t="s">
        <v>13</v>
      </c>
      <c r="J3668" t="s">
        <v>14</v>
      </c>
      <c r="K3668" t="s">
        <v>20</v>
      </c>
      <c r="L3668" t="s">
        <v>13</v>
      </c>
      <c r="M3668" t="s">
        <v>27</v>
      </c>
      <c r="N3668">
        <v>19.95</v>
      </c>
      <c r="O3668">
        <v>257</v>
      </c>
      <c r="P3668" t="s">
        <v>14</v>
      </c>
    </row>
    <row r="3669" spans="1:16" x14ac:dyDescent="0.25">
      <c r="A3669" t="s">
        <v>4902</v>
      </c>
      <c r="B3669" t="s">
        <v>19</v>
      </c>
      <c r="C3669">
        <v>0</v>
      </c>
      <c r="D3669" t="s">
        <v>14</v>
      </c>
      <c r="E3669">
        <f>IF(D3669="Yes",1,0)</f>
        <v>0</v>
      </c>
      <c r="F3669" t="s">
        <v>14</v>
      </c>
      <c r="G3669">
        <f>IF(Table1[[#This Row],[Dependents]]="Yes",1,0)</f>
        <v>0</v>
      </c>
      <c r="H3669">
        <v>29</v>
      </c>
      <c r="I3669" t="s">
        <v>13</v>
      </c>
      <c r="J3669" t="s">
        <v>23</v>
      </c>
      <c r="K3669" t="s">
        <v>16</v>
      </c>
      <c r="L3669" t="s">
        <v>14</v>
      </c>
      <c r="M3669" t="s">
        <v>27</v>
      </c>
      <c r="N3669">
        <v>89.65</v>
      </c>
      <c r="O3669">
        <v>2623.65</v>
      </c>
      <c r="P3669" t="s">
        <v>14</v>
      </c>
    </row>
    <row r="3670" spans="1:16" x14ac:dyDescent="0.25">
      <c r="A3670" t="s">
        <v>4903</v>
      </c>
      <c r="B3670" t="s">
        <v>19</v>
      </c>
      <c r="C3670">
        <v>1</v>
      </c>
      <c r="D3670" t="s">
        <v>14</v>
      </c>
      <c r="E3670">
        <f>IF(D3670="Yes",1,0)</f>
        <v>0</v>
      </c>
      <c r="F3670" t="s">
        <v>14</v>
      </c>
      <c r="G3670">
        <f>IF(Table1[[#This Row],[Dependents]]="Yes",1,0)</f>
        <v>0</v>
      </c>
      <c r="H3670">
        <v>1</v>
      </c>
      <c r="I3670" t="s">
        <v>13</v>
      </c>
      <c r="J3670" t="s">
        <v>15</v>
      </c>
      <c r="K3670" t="s">
        <v>16</v>
      </c>
      <c r="L3670" t="s">
        <v>13</v>
      </c>
      <c r="M3670" t="s">
        <v>27</v>
      </c>
      <c r="N3670">
        <v>45.85</v>
      </c>
      <c r="O3670">
        <v>45.85</v>
      </c>
      <c r="P3670" t="s">
        <v>14</v>
      </c>
    </row>
    <row r="3671" spans="1:16" x14ac:dyDescent="0.25">
      <c r="A3671" t="s">
        <v>3693</v>
      </c>
      <c r="B3671" t="s">
        <v>12</v>
      </c>
      <c r="C3671">
        <v>0</v>
      </c>
      <c r="D3671" t="s">
        <v>13</v>
      </c>
      <c r="E3671">
        <f>IF(D3671="Yes",1,0)</f>
        <v>1</v>
      </c>
      <c r="F3671" t="s">
        <v>13</v>
      </c>
      <c r="G3671">
        <f>IF(Table1[[#This Row],[Dependents]]="Yes",1,0)</f>
        <v>1</v>
      </c>
      <c r="H3671">
        <v>49</v>
      </c>
      <c r="I3671" t="s">
        <v>13</v>
      </c>
      <c r="J3671" t="s">
        <v>15</v>
      </c>
      <c r="K3671" t="s">
        <v>20</v>
      </c>
      <c r="L3671" t="s">
        <v>13</v>
      </c>
      <c r="M3671" t="s">
        <v>27</v>
      </c>
      <c r="N3671">
        <v>87.2</v>
      </c>
      <c r="O3671">
        <v>4345</v>
      </c>
      <c r="P3671" t="s">
        <v>14</v>
      </c>
    </row>
    <row r="3672" spans="1:16" x14ac:dyDescent="0.25">
      <c r="A3672" t="s">
        <v>3694</v>
      </c>
      <c r="B3672" t="s">
        <v>12</v>
      </c>
      <c r="C3672">
        <v>1</v>
      </c>
      <c r="D3672" t="s">
        <v>13</v>
      </c>
      <c r="E3672">
        <f>IF(D3672="Yes",1,0)</f>
        <v>1</v>
      </c>
      <c r="F3672" t="s">
        <v>14</v>
      </c>
      <c r="G3672">
        <f>IF(Table1[[#This Row],[Dependents]]="Yes",1,0)</f>
        <v>0</v>
      </c>
      <c r="H3672">
        <v>3</v>
      </c>
      <c r="I3672" t="s">
        <v>14</v>
      </c>
      <c r="J3672" t="s">
        <v>15</v>
      </c>
      <c r="K3672" t="s">
        <v>16</v>
      </c>
      <c r="L3672" t="s">
        <v>13</v>
      </c>
      <c r="M3672" t="s">
        <v>17</v>
      </c>
      <c r="N3672">
        <v>30.75</v>
      </c>
      <c r="O3672">
        <v>82.85</v>
      </c>
      <c r="P3672" t="s">
        <v>14</v>
      </c>
    </row>
    <row r="3673" spans="1:16" x14ac:dyDescent="0.25">
      <c r="A3673" t="s">
        <v>4904</v>
      </c>
      <c r="B3673" t="s">
        <v>19</v>
      </c>
      <c r="C3673">
        <v>0</v>
      </c>
      <c r="D3673" t="s">
        <v>13</v>
      </c>
      <c r="E3673">
        <f>IF(D3673="Yes",1,0)</f>
        <v>1</v>
      </c>
      <c r="F3673" t="s">
        <v>13</v>
      </c>
      <c r="G3673">
        <f>IF(Table1[[#This Row],[Dependents]]="Yes",1,0)</f>
        <v>1</v>
      </c>
      <c r="H3673">
        <v>30</v>
      </c>
      <c r="I3673" t="s">
        <v>13</v>
      </c>
      <c r="J3673" t="s">
        <v>23</v>
      </c>
      <c r="K3673" t="s">
        <v>16</v>
      </c>
      <c r="L3673" t="s">
        <v>13</v>
      </c>
      <c r="M3673" t="s">
        <v>21</v>
      </c>
      <c r="N3673">
        <v>83.55</v>
      </c>
      <c r="O3673">
        <v>2570.1999999999998</v>
      </c>
      <c r="P3673" t="s">
        <v>14</v>
      </c>
    </row>
    <row r="3674" spans="1:16" x14ac:dyDescent="0.25">
      <c r="A3674" t="s">
        <v>4905</v>
      </c>
      <c r="B3674" t="s">
        <v>19</v>
      </c>
      <c r="C3674">
        <v>0</v>
      </c>
      <c r="D3674" t="s">
        <v>14</v>
      </c>
      <c r="E3674">
        <f>IF(D3674="Yes",1,0)</f>
        <v>0</v>
      </c>
      <c r="F3674" t="s">
        <v>13</v>
      </c>
      <c r="G3674">
        <f>IF(Table1[[#This Row],[Dependents]]="Yes",1,0)</f>
        <v>1</v>
      </c>
      <c r="H3674">
        <v>66</v>
      </c>
      <c r="I3674" t="s">
        <v>13</v>
      </c>
      <c r="J3674" t="s">
        <v>15</v>
      </c>
      <c r="K3674" t="s">
        <v>30</v>
      </c>
      <c r="L3674" t="s">
        <v>14</v>
      </c>
      <c r="M3674" t="s">
        <v>21</v>
      </c>
      <c r="N3674">
        <v>65.7</v>
      </c>
      <c r="O3674">
        <v>4378.8999999999996</v>
      </c>
      <c r="P3674" t="s">
        <v>14</v>
      </c>
    </row>
    <row r="3675" spans="1:16" x14ac:dyDescent="0.25">
      <c r="A3675" t="s">
        <v>4906</v>
      </c>
      <c r="B3675" t="s">
        <v>19</v>
      </c>
      <c r="C3675">
        <v>0</v>
      </c>
      <c r="D3675" t="s">
        <v>13</v>
      </c>
      <c r="E3675">
        <f>IF(D3675="Yes",1,0)</f>
        <v>1</v>
      </c>
      <c r="F3675" t="s">
        <v>13</v>
      </c>
      <c r="G3675">
        <f>IF(Table1[[#This Row],[Dependents]]="Yes",1,0)</f>
        <v>1</v>
      </c>
      <c r="H3675">
        <v>38</v>
      </c>
      <c r="I3675" t="s">
        <v>13</v>
      </c>
      <c r="J3675" t="s">
        <v>23</v>
      </c>
      <c r="K3675" t="s">
        <v>30</v>
      </c>
      <c r="L3675" t="s">
        <v>13</v>
      </c>
      <c r="M3675" t="s">
        <v>21</v>
      </c>
      <c r="N3675">
        <v>94.9</v>
      </c>
      <c r="O3675">
        <v>3616.25</v>
      </c>
      <c r="P3675" t="s">
        <v>14</v>
      </c>
    </row>
    <row r="3676" spans="1:16" x14ac:dyDescent="0.25">
      <c r="A3676" t="s">
        <v>4907</v>
      </c>
      <c r="B3676" t="s">
        <v>19</v>
      </c>
      <c r="C3676">
        <v>0</v>
      </c>
      <c r="D3676" t="s">
        <v>14</v>
      </c>
      <c r="E3676">
        <f>IF(D3676="Yes",1,0)</f>
        <v>0</v>
      </c>
      <c r="F3676" t="s">
        <v>14</v>
      </c>
      <c r="G3676">
        <f>IF(Table1[[#This Row],[Dependents]]="Yes",1,0)</f>
        <v>0</v>
      </c>
      <c r="H3676">
        <v>2</v>
      </c>
      <c r="I3676" t="s">
        <v>13</v>
      </c>
      <c r="J3676" t="s">
        <v>14</v>
      </c>
      <c r="K3676" t="s">
        <v>16</v>
      </c>
      <c r="L3676" t="s">
        <v>14</v>
      </c>
      <c r="M3676" t="s">
        <v>27</v>
      </c>
      <c r="N3676">
        <v>20</v>
      </c>
      <c r="O3676">
        <v>32.700000000000003</v>
      </c>
      <c r="P3676" t="s">
        <v>14</v>
      </c>
    </row>
    <row r="3677" spans="1:16" x14ac:dyDescent="0.25">
      <c r="A3677" t="s">
        <v>3699</v>
      </c>
      <c r="B3677" t="s">
        <v>12</v>
      </c>
      <c r="C3677">
        <v>0</v>
      </c>
      <c r="D3677" t="s">
        <v>14</v>
      </c>
      <c r="E3677">
        <f>IF(D3677="Yes",1,0)</f>
        <v>0</v>
      </c>
      <c r="F3677" t="s">
        <v>14</v>
      </c>
      <c r="G3677">
        <f>IF(Table1[[#This Row],[Dependents]]="Yes",1,0)</f>
        <v>0</v>
      </c>
      <c r="H3677">
        <v>2</v>
      </c>
      <c r="I3677" t="s">
        <v>13</v>
      </c>
      <c r="J3677" t="s">
        <v>14</v>
      </c>
      <c r="K3677" t="s">
        <v>16</v>
      </c>
      <c r="L3677" t="s">
        <v>14</v>
      </c>
      <c r="M3677" t="s">
        <v>25</v>
      </c>
      <c r="N3677">
        <v>20.350000000000001</v>
      </c>
      <c r="O3677">
        <v>35.1</v>
      </c>
      <c r="P3677" t="s">
        <v>14</v>
      </c>
    </row>
    <row r="3678" spans="1:16" x14ac:dyDescent="0.25">
      <c r="A3678" t="s">
        <v>3700</v>
      </c>
      <c r="B3678" t="s">
        <v>12</v>
      </c>
      <c r="C3678">
        <v>0</v>
      </c>
      <c r="D3678" t="s">
        <v>13</v>
      </c>
      <c r="E3678">
        <f>IF(D3678="Yes",1,0)</f>
        <v>1</v>
      </c>
      <c r="F3678" t="s">
        <v>13</v>
      </c>
      <c r="G3678">
        <f>IF(Table1[[#This Row],[Dependents]]="Yes",1,0)</f>
        <v>1</v>
      </c>
      <c r="H3678">
        <v>17</v>
      </c>
      <c r="I3678" t="s">
        <v>13</v>
      </c>
      <c r="J3678" t="s">
        <v>23</v>
      </c>
      <c r="K3678" t="s">
        <v>16</v>
      </c>
      <c r="L3678" t="s">
        <v>13</v>
      </c>
      <c r="M3678" t="s">
        <v>17</v>
      </c>
      <c r="N3678">
        <v>104.2</v>
      </c>
      <c r="O3678">
        <v>1743.5</v>
      </c>
      <c r="P3678" t="s">
        <v>13</v>
      </c>
    </row>
    <row r="3679" spans="1:16" x14ac:dyDescent="0.25">
      <c r="A3679" t="s">
        <v>3701</v>
      </c>
      <c r="B3679" t="s">
        <v>12</v>
      </c>
      <c r="C3679">
        <v>0</v>
      </c>
      <c r="D3679" t="s">
        <v>14</v>
      </c>
      <c r="E3679">
        <f>IF(D3679="Yes",1,0)</f>
        <v>0</v>
      </c>
      <c r="F3679" t="s">
        <v>14</v>
      </c>
      <c r="G3679">
        <f>IF(Table1[[#This Row],[Dependents]]="Yes",1,0)</f>
        <v>0</v>
      </c>
      <c r="H3679">
        <v>30</v>
      </c>
      <c r="I3679" t="s">
        <v>13</v>
      </c>
      <c r="J3679" t="s">
        <v>23</v>
      </c>
      <c r="K3679" t="s">
        <v>20</v>
      </c>
      <c r="L3679" t="s">
        <v>13</v>
      </c>
      <c r="M3679" t="s">
        <v>21</v>
      </c>
      <c r="N3679">
        <v>94.4</v>
      </c>
      <c r="O3679">
        <v>2638.1</v>
      </c>
      <c r="P3679" t="s">
        <v>14</v>
      </c>
    </row>
    <row r="3680" spans="1:16" x14ac:dyDescent="0.25">
      <c r="A3680" t="s">
        <v>4909</v>
      </c>
      <c r="B3680" t="s">
        <v>19</v>
      </c>
      <c r="C3680">
        <v>0</v>
      </c>
      <c r="D3680" t="s">
        <v>13</v>
      </c>
      <c r="E3680">
        <f>IF(D3680="Yes",1,0)</f>
        <v>1</v>
      </c>
      <c r="F3680" t="s">
        <v>13</v>
      </c>
      <c r="G3680">
        <f>IF(Table1[[#This Row],[Dependents]]="Yes",1,0)</f>
        <v>1</v>
      </c>
      <c r="H3680">
        <v>58</v>
      </c>
      <c r="I3680" t="s">
        <v>13</v>
      </c>
      <c r="J3680" t="s">
        <v>23</v>
      </c>
      <c r="K3680" t="s">
        <v>16</v>
      </c>
      <c r="L3680" t="s">
        <v>13</v>
      </c>
      <c r="M3680" t="s">
        <v>17</v>
      </c>
      <c r="N3680">
        <v>92.85</v>
      </c>
      <c r="O3680">
        <v>5305.05</v>
      </c>
      <c r="P3680" t="s">
        <v>14</v>
      </c>
    </row>
    <row r="3681" spans="1:16" x14ac:dyDescent="0.25">
      <c r="A3681" t="s">
        <v>3703</v>
      </c>
      <c r="B3681" t="s">
        <v>12</v>
      </c>
      <c r="C3681">
        <v>0</v>
      </c>
      <c r="D3681" t="s">
        <v>13</v>
      </c>
      <c r="E3681">
        <f>IF(D3681="Yes",1,0)</f>
        <v>1</v>
      </c>
      <c r="F3681" t="s">
        <v>13</v>
      </c>
      <c r="G3681">
        <f>IF(Table1[[#This Row],[Dependents]]="Yes",1,0)</f>
        <v>1</v>
      </c>
      <c r="H3681">
        <v>16</v>
      </c>
      <c r="I3681" t="s">
        <v>13</v>
      </c>
      <c r="J3681" t="s">
        <v>15</v>
      </c>
      <c r="K3681" t="s">
        <v>30</v>
      </c>
      <c r="L3681" t="s">
        <v>14</v>
      </c>
      <c r="M3681" t="s">
        <v>21</v>
      </c>
      <c r="N3681">
        <v>68.25</v>
      </c>
      <c r="O3681">
        <v>1114.8499999999999</v>
      </c>
      <c r="P3681" t="s">
        <v>14</v>
      </c>
    </row>
    <row r="3682" spans="1:16" x14ac:dyDescent="0.25">
      <c r="A3682" t="s">
        <v>4916</v>
      </c>
      <c r="B3682" t="s">
        <v>19</v>
      </c>
      <c r="C3682">
        <v>0</v>
      </c>
      <c r="D3682" t="s">
        <v>14</v>
      </c>
      <c r="E3682">
        <f>IF(D3682="Yes",1,0)</f>
        <v>0</v>
      </c>
      <c r="F3682" t="s">
        <v>14</v>
      </c>
      <c r="G3682">
        <f>IF(Table1[[#This Row],[Dependents]]="Yes",1,0)</f>
        <v>0</v>
      </c>
      <c r="H3682">
        <v>67</v>
      </c>
      <c r="I3682" t="s">
        <v>13</v>
      </c>
      <c r="J3682" t="s">
        <v>14</v>
      </c>
      <c r="K3682" t="s">
        <v>30</v>
      </c>
      <c r="L3682" t="s">
        <v>14</v>
      </c>
      <c r="M3682" t="s">
        <v>21</v>
      </c>
      <c r="N3682">
        <v>19.95</v>
      </c>
      <c r="O3682">
        <v>1311.75</v>
      </c>
      <c r="P3682" t="s">
        <v>14</v>
      </c>
    </row>
    <row r="3683" spans="1:16" x14ac:dyDescent="0.25">
      <c r="A3683" t="s">
        <v>4918</v>
      </c>
      <c r="B3683" t="s">
        <v>19</v>
      </c>
      <c r="C3683">
        <v>0</v>
      </c>
      <c r="D3683" t="s">
        <v>14</v>
      </c>
      <c r="E3683">
        <f>IF(D3683="Yes",1,0)</f>
        <v>0</v>
      </c>
      <c r="F3683" t="s">
        <v>14</v>
      </c>
      <c r="G3683">
        <f>IF(Table1[[#This Row],[Dependents]]="Yes",1,0)</f>
        <v>0</v>
      </c>
      <c r="H3683">
        <v>49</v>
      </c>
      <c r="I3683" t="s">
        <v>13</v>
      </c>
      <c r="J3683" t="s">
        <v>23</v>
      </c>
      <c r="K3683" t="s">
        <v>16</v>
      </c>
      <c r="L3683" t="s">
        <v>13</v>
      </c>
      <c r="M3683" t="s">
        <v>21</v>
      </c>
      <c r="N3683">
        <v>74.599999999999994</v>
      </c>
      <c r="O3683">
        <v>3720.35</v>
      </c>
      <c r="P3683" t="s">
        <v>14</v>
      </c>
    </row>
    <row r="3684" spans="1:16" x14ac:dyDescent="0.25">
      <c r="A3684" t="s">
        <v>3706</v>
      </c>
      <c r="B3684" t="s">
        <v>12</v>
      </c>
      <c r="C3684">
        <v>0</v>
      </c>
      <c r="D3684" t="s">
        <v>14</v>
      </c>
      <c r="E3684">
        <f>IF(D3684="Yes",1,0)</f>
        <v>0</v>
      </c>
      <c r="F3684" t="s">
        <v>14</v>
      </c>
      <c r="G3684">
        <f>IF(Table1[[#This Row],[Dependents]]="Yes",1,0)</f>
        <v>0</v>
      </c>
      <c r="H3684">
        <v>1</v>
      </c>
      <c r="I3684" t="s">
        <v>13</v>
      </c>
      <c r="J3684" t="s">
        <v>23</v>
      </c>
      <c r="K3684" t="s">
        <v>16</v>
      </c>
      <c r="L3684" t="s">
        <v>14</v>
      </c>
      <c r="M3684" t="s">
        <v>17</v>
      </c>
      <c r="N3684">
        <v>74.349999999999994</v>
      </c>
      <c r="O3684">
        <v>74.349999999999994</v>
      </c>
      <c r="P3684" t="s">
        <v>14</v>
      </c>
    </row>
    <row r="3685" spans="1:16" x14ac:dyDescent="0.25">
      <c r="A3685" t="s">
        <v>4931</v>
      </c>
      <c r="B3685" t="s">
        <v>19</v>
      </c>
      <c r="C3685">
        <v>0</v>
      </c>
      <c r="D3685" t="s">
        <v>14</v>
      </c>
      <c r="E3685">
        <f>IF(D3685="Yes",1,0)</f>
        <v>0</v>
      </c>
      <c r="F3685" t="s">
        <v>14</v>
      </c>
      <c r="G3685">
        <f>IF(Table1[[#This Row],[Dependents]]="Yes",1,0)</f>
        <v>0</v>
      </c>
      <c r="H3685">
        <v>3</v>
      </c>
      <c r="I3685" t="s">
        <v>13</v>
      </c>
      <c r="J3685" t="s">
        <v>23</v>
      </c>
      <c r="K3685" t="s">
        <v>16</v>
      </c>
      <c r="L3685" t="s">
        <v>13</v>
      </c>
      <c r="M3685" t="s">
        <v>27</v>
      </c>
      <c r="N3685">
        <v>89.85</v>
      </c>
      <c r="O3685">
        <v>244.45</v>
      </c>
      <c r="P3685" t="s">
        <v>14</v>
      </c>
    </row>
    <row r="3686" spans="1:16" x14ac:dyDescent="0.25">
      <c r="A3686" t="s">
        <v>4932</v>
      </c>
      <c r="B3686" t="s">
        <v>19</v>
      </c>
      <c r="C3686">
        <v>0</v>
      </c>
      <c r="D3686" t="s">
        <v>14</v>
      </c>
      <c r="E3686">
        <f>IF(D3686="Yes",1,0)</f>
        <v>0</v>
      </c>
      <c r="F3686" t="s">
        <v>14</v>
      </c>
      <c r="G3686">
        <f>IF(Table1[[#This Row],[Dependents]]="Yes",1,0)</f>
        <v>0</v>
      </c>
      <c r="H3686">
        <v>53</v>
      </c>
      <c r="I3686" t="s">
        <v>13</v>
      </c>
      <c r="J3686" t="s">
        <v>15</v>
      </c>
      <c r="K3686" t="s">
        <v>20</v>
      </c>
      <c r="L3686" t="s">
        <v>13</v>
      </c>
      <c r="M3686" t="s">
        <v>17</v>
      </c>
      <c r="N3686">
        <v>61.1</v>
      </c>
      <c r="O3686">
        <v>3357.9</v>
      </c>
      <c r="P3686" t="s">
        <v>14</v>
      </c>
    </row>
    <row r="3687" spans="1:16" x14ac:dyDescent="0.25">
      <c r="A3687" t="s">
        <v>4935</v>
      </c>
      <c r="B3687" t="s">
        <v>19</v>
      </c>
      <c r="C3687">
        <v>0</v>
      </c>
      <c r="D3687" t="s">
        <v>13</v>
      </c>
      <c r="E3687">
        <f>IF(D3687="Yes",1,0)</f>
        <v>1</v>
      </c>
      <c r="F3687" t="s">
        <v>13</v>
      </c>
      <c r="G3687">
        <f>IF(Table1[[#This Row],[Dependents]]="Yes",1,0)</f>
        <v>1</v>
      </c>
      <c r="H3687">
        <v>54</v>
      </c>
      <c r="I3687" t="s">
        <v>14</v>
      </c>
      <c r="J3687" t="s">
        <v>15</v>
      </c>
      <c r="K3687" t="s">
        <v>30</v>
      </c>
      <c r="L3687" t="s">
        <v>14</v>
      </c>
      <c r="M3687" t="s">
        <v>25</v>
      </c>
      <c r="N3687">
        <v>46</v>
      </c>
      <c r="O3687">
        <v>2424.0500000000002</v>
      </c>
      <c r="P3687" t="s">
        <v>14</v>
      </c>
    </row>
    <row r="3688" spans="1:16" x14ac:dyDescent="0.25">
      <c r="A3688" t="s">
        <v>3710</v>
      </c>
      <c r="B3688" t="s">
        <v>12</v>
      </c>
      <c r="C3688">
        <v>0</v>
      </c>
      <c r="D3688" t="s">
        <v>14</v>
      </c>
      <c r="E3688">
        <f>IF(D3688="Yes",1,0)</f>
        <v>0</v>
      </c>
      <c r="F3688" t="s">
        <v>14</v>
      </c>
      <c r="G3688">
        <f>IF(Table1[[#This Row],[Dependents]]="Yes",1,0)</f>
        <v>0</v>
      </c>
      <c r="H3688">
        <v>7</v>
      </c>
      <c r="I3688" t="s">
        <v>13</v>
      </c>
      <c r="J3688" t="s">
        <v>15</v>
      </c>
      <c r="K3688" t="s">
        <v>16</v>
      </c>
      <c r="L3688" t="s">
        <v>13</v>
      </c>
      <c r="M3688" t="s">
        <v>17</v>
      </c>
      <c r="N3688">
        <v>53.65</v>
      </c>
      <c r="O3688">
        <v>404.35</v>
      </c>
      <c r="P3688" t="s">
        <v>14</v>
      </c>
    </row>
    <row r="3689" spans="1:16" x14ac:dyDescent="0.25">
      <c r="A3689" t="s">
        <v>4937</v>
      </c>
      <c r="B3689" t="s">
        <v>19</v>
      </c>
      <c r="C3689">
        <v>0</v>
      </c>
      <c r="D3689" t="s">
        <v>14</v>
      </c>
      <c r="E3689">
        <f>IF(D3689="Yes",1,0)</f>
        <v>0</v>
      </c>
      <c r="F3689" t="s">
        <v>14</v>
      </c>
      <c r="G3689">
        <f>IF(Table1[[#This Row],[Dependents]]="Yes",1,0)</f>
        <v>0</v>
      </c>
      <c r="H3689">
        <v>62</v>
      </c>
      <c r="I3689" t="s">
        <v>13</v>
      </c>
      <c r="J3689" t="s">
        <v>15</v>
      </c>
      <c r="K3689" t="s">
        <v>16</v>
      </c>
      <c r="L3689" t="s">
        <v>13</v>
      </c>
      <c r="M3689" t="s">
        <v>21</v>
      </c>
      <c r="N3689">
        <v>80.400000000000006</v>
      </c>
      <c r="O3689">
        <v>4981.1499999999996</v>
      </c>
      <c r="P3689" t="s">
        <v>14</v>
      </c>
    </row>
    <row r="3690" spans="1:16" x14ac:dyDescent="0.25">
      <c r="A3690" t="s">
        <v>4938</v>
      </c>
      <c r="B3690" t="s">
        <v>19</v>
      </c>
      <c r="C3690">
        <v>0</v>
      </c>
      <c r="D3690" t="s">
        <v>13</v>
      </c>
      <c r="E3690">
        <f>IF(D3690="Yes",1,0)</f>
        <v>1</v>
      </c>
      <c r="F3690" t="s">
        <v>13</v>
      </c>
      <c r="G3690">
        <f>IF(Table1[[#This Row],[Dependents]]="Yes",1,0)</f>
        <v>1</v>
      </c>
      <c r="H3690">
        <v>22</v>
      </c>
      <c r="I3690" t="s">
        <v>13</v>
      </c>
      <c r="J3690" t="s">
        <v>23</v>
      </c>
      <c r="K3690" t="s">
        <v>20</v>
      </c>
      <c r="L3690" t="s">
        <v>13</v>
      </c>
      <c r="M3690" t="s">
        <v>27</v>
      </c>
      <c r="N3690">
        <v>100.05</v>
      </c>
      <c r="O3690">
        <v>2090.25</v>
      </c>
      <c r="P3690" t="s">
        <v>14</v>
      </c>
    </row>
    <row r="3691" spans="1:16" x14ac:dyDescent="0.25">
      <c r="A3691" t="s">
        <v>3713</v>
      </c>
      <c r="B3691" t="s">
        <v>12</v>
      </c>
      <c r="C3691">
        <v>0</v>
      </c>
      <c r="D3691" t="s">
        <v>13</v>
      </c>
      <c r="E3691">
        <f>IF(D3691="Yes",1,0)</f>
        <v>1</v>
      </c>
      <c r="F3691" t="s">
        <v>14</v>
      </c>
      <c r="G3691">
        <f>IF(Table1[[#This Row],[Dependents]]="Yes",1,0)</f>
        <v>0</v>
      </c>
      <c r="H3691">
        <v>57</v>
      </c>
      <c r="I3691" t="s">
        <v>13</v>
      </c>
      <c r="J3691" t="s">
        <v>15</v>
      </c>
      <c r="K3691" t="s">
        <v>30</v>
      </c>
      <c r="L3691" t="s">
        <v>13</v>
      </c>
      <c r="M3691" t="s">
        <v>25</v>
      </c>
      <c r="N3691">
        <v>70.349999999999994</v>
      </c>
      <c r="O3691">
        <v>4124.6499999999996</v>
      </c>
      <c r="P3691" t="s">
        <v>14</v>
      </c>
    </row>
    <row r="3692" spans="1:16" x14ac:dyDescent="0.25">
      <c r="A3692" t="s">
        <v>4939</v>
      </c>
      <c r="B3692" t="s">
        <v>19</v>
      </c>
      <c r="C3692">
        <v>1</v>
      </c>
      <c r="D3692" t="s">
        <v>14</v>
      </c>
      <c r="E3692">
        <f>IF(D3692="Yes",1,0)</f>
        <v>0</v>
      </c>
      <c r="F3692" t="s">
        <v>14</v>
      </c>
      <c r="G3692">
        <f>IF(Table1[[#This Row],[Dependents]]="Yes",1,0)</f>
        <v>0</v>
      </c>
      <c r="H3692">
        <v>51</v>
      </c>
      <c r="I3692" t="s">
        <v>13</v>
      </c>
      <c r="J3692" t="s">
        <v>23</v>
      </c>
      <c r="K3692" t="s">
        <v>20</v>
      </c>
      <c r="L3692" t="s">
        <v>13</v>
      </c>
      <c r="M3692" t="s">
        <v>21</v>
      </c>
      <c r="N3692">
        <v>94</v>
      </c>
      <c r="O3692">
        <v>4905.75</v>
      </c>
      <c r="P3692" t="s">
        <v>14</v>
      </c>
    </row>
    <row r="3693" spans="1:16" x14ac:dyDescent="0.25">
      <c r="A3693" t="s">
        <v>4941</v>
      </c>
      <c r="B3693" t="s">
        <v>19</v>
      </c>
      <c r="C3693">
        <v>0</v>
      </c>
      <c r="D3693" t="s">
        <v>13</v>
      </c>
      <c r="E3693">
        <f>IF(D3693="Yes",1,0)</f>
        <v>1</v>
      </c>
      <c r="F3693" t="s">
        <v>14</v>
      </c>
      <c r="G3693">
        <f>IF(Table1[[#This Row],[Dependents]]="Yes",1,0)</f>
        <v>0</v>
      </c>
      <c r="H3693">
        <v>35</v>
      </c>
      <c r="I3693" t="s">
        <v>13</v>
      </c>
      <c r="J3693" t="s">
        <v>15</v>
      </c>
      <c r="K3693" t="s">
        <v>20</v>
      </c>
      <c r="L3693" t="s">
        <v>13</v>
      </c>
      <c r="M3693" t="s">
        <v>17</v>
      </c>
      <c r="N3693">
        <v>69</v>
      </c>
      <c r="O3693">
        <v>2441.6999999999998</v>
      </c>
      <c r="P3693" t="s">
        <v>14</v>
      </c>
    </row>
    <row r="3694" spans="1:16" x14ac:dyDescent="0.25">
      <c r="A3694" t="s">
        <v>3716</v>
      </c>
      <c r="B3694" t="s">
        <v>12</v>
      </c>
      <c r="C3694">
        <v>0</v>
      </c>
      <c r="D3694" t="s">
        <v>13</v>
      </c>
      <c r="E3694">
        <f>IF(D3694="Yes",1,0)</f>
        <v>1</v>
      </c>
      <c r="F3694" t="s">
        <v>14</v>
      </c>
      <c r="G3694">
        <f>IF(Table1[[#This Row],[Dependents]]="Yes",1,0)</f>
        <v>0</v>
      </c>
      <c r="H3694">
        <v>12</v>
      </c>
      <c r="I3694" t="s">
        <v>13</v>
      </c>
      <c r="J3694" t="s">
        <v>15</v>
      </c>
      <c r="K3694" t="s">
        <v>16</v>
      </c>
      <c r="L3694" t="s">
        <v>14</v>
      </c>
      <c r="M3694" t="s">
        <v>21</v>
      </c>
      <c r="N3694">
        <v>45.9</v>
      </c>
      <c r="O3694">
        <v>505.95</v>
      </c>
      <c r="P3694" t="s">
        <v>14</v>
      </c>
    </row>
    <row r="3695" spans="1:16" x14ac:dyDescent="0.25">
      <c r="A3695" t="s">
        <v>3717</v>
      </c>
      <c r="B3695" t="s">
        <v>12</v>
      </c>
      <c r="C3695">
        <v>0</v>
      </c>
      <c r="D3695" t="s">
        <v>13</v>
      </c>
      <c r="E3695">
        <f>IF(D3695="Yes",1,0)</f>
        <v>1</v>
      </c>
      <c r="F3695" t="s">
        <v>14</v>
      </c>
      <c r="G3695">
        <f>IF(Table1[[#This Row],[Dependents]]="Yes",1,0)</f>
        <v>0</v>
      </c>
      <c r="H3695">
        <v>20</v>
      </c>
      <c r="I3695" t="s">
        <v>13</v>
      </c>
      <c r="J3695" t="s">
        <v>14</v>
      </c>
      <c r="K3695" t="s">
        <v>20</v>
      </c>
      <c r="L3695" t="s">
        <v>14</v>
      </c>
      <c r="M3695" t="s">
        <v>27</v>
      </c>
      <c r="N3695">
        <v>20.350000000000001</v>
      </c>
      <c r="O3695">
        <v>393.15</v>
      </c>
      <c r="P3695" t="s">
        <v>14</v>
      </c>
    </row>
    <row r="3696" spans="1:16" x14ac:dyDescent="0.25">
      <c r="A3696" t="s">
        <v>3718</v>
      </c>
      <c r="B3696" t="s">
        <v>12</v>
      </c>
      <c r="C3696">
        <v>0</v>
      </c>
      <c r="D3696" t="s">
        <v>14</v>
      </c>
      <c r="E3696">
        <f>IF(D3696="Yes",1,0)</f>
        <v>0</v>
      </c>
      <c r="F3696" t="s">
        <v>13</v>
      </c>
      <c r="G3696">
        <f>IF(Table1[[#This Row],[Dependents]]="Yes",1,0)</f>
        <v>1</v>
      </c>
      <c r="H3696">
        <v>26</v>
      </c>
      <c r="I3696" t="s">
        <v>14</v>
      </c>
      <c r="J3696" t="s">
        <v>15</v>
      </c>
      <c r="K3696" t="s">
        <v>16</v>
      </c>
      <c r="L3696" t="s">
        <v>14</v>
      </c>
      <c r="M3696" t="s">
        <v>27</v>
      </c>
      <c r="N3696">
        <v>45.8</v>
      </c>
      <c r="O3696">
        <v>1147</v>
      </c>
      <c r="P3696" t="s">
        <v>14</v>
      </c>
    </row>
    <row r="3697" spans="1:16" x14ac:dyDescent="0.25">
      <c r="A3697" t="s">
        <v>3719</v>
      </c>
      <c r="B3697" t="s">
        <v>12</v>
      </c>
      <c r="C3697">
        <v>0</v>
      </c>
      <c r="D3697" t="s">
        <v>13</v>
      </c>
      <c r="E3697">
        <f>IF(D3697="Yes",1,0)</f>
        <v>1</v>
      </c>
      <c r="F3697" t="s">
        <v>14</v>
      </c>
      <c r="G3697">
        <f>IF(Table1[[#This Row],[Dependents]]="Yes",1,0)</f>
        <v>0</v>
      </c>
      <c r="H3697">
        <v>53</v>
      </c>
      <c r="I3697" t="s">
        <v>13</v>
      </c>
      <c r="J3697" t="s">
        <v>23</v>
      </c>
      <c r="K3697" t="s">
        <v>20</v>
      </c>
      <c r="L3697" t="s">
        <v>13</v>
      </c>
      <c r="M3697" t="s">
        <v>21</v>
      </c>
      <c r="N3697">
        <v>108.95</v>
      </c>
      <c r="O3697">
        <v>5718.2</v>
      </c>
      <c r="P3697" t="s">
        <v>14</v>
      </c>
    </row>
    <row r="3698" spans="1:16" x14ac:dyDescent="0.25">
      <c r="A3698" t="s">
        <v>4943</v>
      </c>
      <c r="B3698" t="s">
        <v>19</v>
      </c>
      <c r="C3698">
        <v>0</v>
      </c>
      <c r="D3698" t="s">
        <v>14</v>
      </c>
      <c r="E3698">
        <f>IF(D3698="Yes",1,0)</f>
        <v>0</v>
      </c>
      <c r="F3698" t="s">
        <v>13</v>
      </c>
      <c r="G3698">
        <f>IF(Table1[[#This Row],[Dependents]]="Yes",1,0)</f>
        <v>1</v>
      </c>
      <c r="H3698">
        <v>30</v>
      </c>
      <c r="I3698" t="s">
        <v>14</v>
      </c>
      <c r="J3698" t="s">
        <v>15</v>
      </c>
      <c r="K3698" t="s">
        <v>16</v>
      </c>
      <c r="L3698" t="s">
        <v>13</v>
      </c>
      <c r="M3698" t="s">
        <v>17</v>
      </c>
      <c r="N3698">
        <v>44.5</v>
      </c>
      <c r="O3698">
        <v>1307.8</v>
      </c>
      <c r="P3698" t="s">
        <v>14</v>
      </c>
    </row>
    <row r="3699" spans="1:16" x14ac:dyDescent="0.25">
      <c r="A3699" t="s">
        <v>3721</v>
      </c>
      <c r="B3699" t="s">
        <v>12</v>
      </c>
      <c r="C3699">
        <v>0</v>
      </c>
      <c r="D3699" t="s">
        <v>14</v>
      </c>
      <c r="E3699">
        <f>IF(D3699="Yes",1,0)</f>
        <v>0</v>
      </c>
      <c r="F3699" t="s">
        <v>14</v>
      </c>
      <c r="G3699">
        <f>IF(Table1[[#This Row],[Dependents]]="Yes",1,0)</f>
        <v>0</v>
      </c>
      <c r="H3699">
        <v>68</v>
      </c>
      <c r="I3699" t="s">
        <v>14</v>
      </c>
      <c r="J3699" t="s">
        <v>15</v>
      </c>
      <c r="K3699" t="s">
        <v>30</v>
      </c>
      <c r="L3699" t="s">
        <v>14</v>
      </c>
      <c r="M3699" t="s">
        <v>25</v>
      </c>
      <c r="N3699">
        <v>64.349999999999994</v>
      </c>
      <c r="O3699">
        <v>4539.6000000000004</v>
      </c>
      <c r="P3699" t="s">
        <v>14</v>
      </c>
    </row>
    <row r="3700" spans="1:16" x14ac:dyDescent="0.25">
      <c r="A3700" t="s">
        <v>4946</v>
      </c>
      <c r="B3700" t="s">
        <v>19</v>
      </c>
      <c r="C3700">
        <v>0</v>
      </c>
      <c r="D3700" t="s">
        <v>14</v>
      </c>
      <c r="E3700">
        <f>IF(D3700="Yes",1,0)</f>
        <v>0</v>
      </c>
      <c r="F3700" t="s">
        <v>13</v>
      </c>
      <c r="G3700">
        <f>IF(Table1[[#This Row],[Dependents]]="Yes",1,0)</f>
        <v>1</v>
      </c>
      <c r="H3700">
        <v>70</v>
      </c>
      <c r="I3700" t="s">
        <v>13</v>
      </c>
      <c r="J3700" t="s">
        <v>23</v>
      </c>
      <c r="K3700" t="s">
        <v>30</v>
      </c>
      <c r="L3700" t="s">
        <v>13</v>
      </c>
      <c r="M3700" t="s">
        <v>17</v>
      </c>
      <c r="N3700">
        <v>114.6</v>
      </c>
      <c r="O3700">
        <v>7882.5</v>
      </c>
      <c r="P3700" t="s">
        <v>14</v>
      </c>
    </row>
    <row r="3701" spans="1:16" x14ac:dyDescent="0.25">
      <c r="A3701" t="s">
        <v>3723</v>
      </c>
      <c r="B3701" t="s">
        <v>12</v>
      </c>
      <c r="C3701">
        <v>1</v>
      </c>
      <c r="D3701" t="s">
        <v>13</v>
      </c>
      <c r="E3701">
        <f>IF(D3701="Yes",1,0)</f>
        <v>1</v>
      </c>
      <c r="F3701" t="s">
        <v>13</v>
      </c>
      <c r="G3701">
        <f>IF(Table1[[#This Row],[Dependents]]="Yes",1,0)</f>
        <v>1</v>
      </c>
      <c r="H3701">
        <v>34</v>
      </c>
      <c r="I3701" t="s">
        <v>13</v>
      </c>
      <c r="J3701" t="s">
        <v>23</v>
      </c>
      <c r="K3701" t="s">
        <v>16</v>
      </c>
      <c r="L3701" t="s">
        <v>13</v>
      </c>
      <c r="M3701" t="s">
        <v>27</v>
      </c>
      <c r="N3701">
        <v>79.599999999999994</v>
      </c>
      <c r="O3701">
        <v>2718.3</v>
      </c>
      <c r="P3701" t="s">
        <v>13</v>
      </c>
    </row>
    <row r="3702" spans="1:16" x14ac:dyDescent="0.25">
      <c r="A3702" t="s">
        <v>3724</v>
      </c>
      <c r="B3702" t="s">
        <v>12</v>
      </c>
      <c r="C3702">
        <v>0</v>
      </c>
      <c r="D3702" t="s">
        <v>13</v>
      </c>
      <c r="E3702">
        <f>IF(D3702="Yes",1,0)</f>
        <v>1</v>
      </c>
      <c r="F3702" t="s">
        <v>14</v>
      </c>
      <c r="G3702">
        <f>IF(Table1[[#This Row],[Dependents]]="Yes",1,0)</f>
        <v>0</v>
      </c>
      <c r="H3702">
        <v>68</v>
      </c>
      <c r="I3702" t="s">
        <v>13</v>
      </c>
      <c r="J3702" t="s">
        <v>23</v>
      </c>
      <c r="K3702" t="s">
        <v>30</v>
      </c>
      <c r="L3702" t="s">
        <v>13</v>
      </c>
      <c r="M3702" t="s">
        <v>21</v>
      </c>
      <c r="N3702">
        <v>84.7</v>
      </c>
      <c r="O3702">
        <v>5711.05</v>
      </c>
      <c r="P3702" t="s">
        <v>14</v>
      </c>
    </row>
    <row r="3703" spans="1:16" x14ac:dyDescent="0.25">
      <c r="A3703" t="s">
        <v>3725</v>
      </c>
      <c r="B3703" t="s">
        <v>12</v>
      </c>
      <c r="C3703">
        <v>0</v>
      </c>
      <c r="D3703" t="s">
        <v>14</v>
      </c>
      <c r="E3703">
        <f>IF(D3703="Yes",1,0)</f>
        <v>0</v>
      </c>
      <c r="F3703" t="s">
        <v>13</v>
      </c>
      <c r="G3703">
        <f>IF(Table1[[#This Row],[Dependents]]="Yes",1,0)</f>
        <v>1</v>
      </c>
      <c r="H3703">
        <v>50</v>
      </c>
      <c r="I3703" t="s">
        <v>13</v>
      </c>
      <c r="J3703" t="s">
        <v>15</v>
      </c>
      <c r="K3703" t="s">
        <v>20</v>
      </c>
      <c r="L3703" t="s">
        <v>13</v>
      </c>
      <c r="M3703" t="s">
        <v>25</v>
      </c>
      <c r="N3703">
        <v>70.8</v>
      </c>
      <c r="O3703">
        <v>3478.15</v>
      </c>
      <c r="P3703" t="s">
        <v>14</v>
      </c>
    </row>
    <row r="3704" spans="1:16" x14ac:dyDescent="0.25">
      <c r="A3704" t="s">
        <v>3726</v>
      </c>
      <c r="B3704" t="s">
        <v>12</v>
      </c>
      <c r="C3704">
        <v>1</v>
      </c>
      <c r="D3704" t="s">
        <v>14</v>
      </c>
      <c r="E3704">
        <f>IF(D3704="Yes",1,0)</f>
        <v>0</v>
      </c>
      <c r="F3704" t="s">
        <v>14</v>
      </c>
      <c r="G3704">
        <f>IF(Table1[[#This Row],[Dependents]]="Yes",1,0)</f>
        <v>0</v>
      </c>
      <c r="H3704">
        <v>1</v>
      </c>
      <c r="I3704" t="s">
        <v>14</v>
      </c>
      <c r="J3704" t="s">
        <v>15</v>
      </c>
      <c r="K3704" t="s">
        <v>16</v>
      </c>
      <c r="L3704" t="s">
        <v>13</v>
      </c>
      <c r="M3704" t="s">
        <v>17</v>
      </c>
      <c r="N3704">
        <v>36.450000000000003</v>
      </c>
      <c r="O3704">
        <v>36.450000000000003</v>
      </c>
      <c r="P3704" t="s">
        <v>13</v>
      </c>
    </row>
    <row r="3705" spans="1:16" x14ac:dyDescent="0.25">
      <c r="A3705" t="s">
        <v>3727</v>
      </c>
      <c r="B3705" t="s">
        <v>12</v>
      </c>
      <c r="C3705">
        <v>1</v>
      </c>
      <c r="D3705" t="s">
        <v>14</v>
      </c>
      <c r="E3705">
        <f>IF(D3705="Yes",1,0)</f>
        <v>0</v>
      </c>
      <c r="F3705" t="s">
        <v>14</v>
      </c>
      <c r="G3705">
        <f>IF(Table1[[#This Row],[Dependents]]="Yes",1,0)</f>
        <v>0</v>
      </c>
      <c r="H3705">
        <v>41</v>
      </c>
      <c r="I3705" t="s">
        <v>13</v>
      </c>
      <c r="J3705" t="s">
        <v>23</v>
      </c>
      <c r="K3705" t="s">
        <v>16</v>
      </c>
      <c r="L3705" t="s">
        <v>13</v>
      </c>
      <c r="M3705" t="s">
        <v>17</v>
      </c>
      <c r="N3705">
        <v>104.4</v>
      </c>
      <c r="O3705">
        <v>4133.95</v>
      </c>
      <c r="P3705" t="s">
        <v>14</v>
      </c>
    </row>
    <row r="3706" spans="1:16" x14ac:dyDescent="0.25">
      <c r="A3706" t="s">
        <v>4950</v>
      </c>
      <c r="B3706" t="s">
        <v>19</v>
      </c>
      <c r="C3706">
        <v>0</v>
      </c>
      <c r="D3706" t="s">
        <v>14</v>
      </c>
      <c r="E3706">
        <f>IF(D3706="Yes",1,0)</f>
        <v>0</v>
      </c>
      <c r="F3706" t="s">
        <v>13</v>
      </c>
      <c r="G3706">
        <f>IF(Table1[[#This Row],[Dependents]]="Yes",1,0)</f>
        <v>1</v>
      </c>
      <c r="H3706">
        <v>44</v>
      </c>
      <c r="I3706" t="s">
        <v>13</v>
      </c>
      <c r="J3706" t="s">
        <v>14</v>
      </c>
      <c r="K3706" t="s">
        <v>30</v>
      </c>
      <c r="L3706" t="s">
        <v>14</v>
      </c>
      <c r="M3706" t="s">
        <v>21</v>
      </c>
      <c r="N3706">
        <v>19.55</v>
      </c>
      <c r="O3706">
        <v>819.95</v>
      </c>
      <c r="P3706" t="s">
        <v>14</v>
      </c>
    </row>
    <row r="3707" spans="1:16" x14ac:dyDescent="0.25">
      <c r="A3707" t="s">
        <v>4953</v>
      </c>
      <c r="B3707" t="s">
        <v>19</v>
      </c>
      <c r="C3707">
        <v>0</v>
      </c>
      <c r="D3707" t="s">
        <v>14</v>
      </c>
      <c r="E3707">
        <f>IF(D3707="Yes",1,0)</f>
        <v>0</v>
      </c>
      <c r="F3707" t="s">
        <v>14</v>
      </c>
      <c r="G3707">
        <f>IF(Table1[[#This Row],[Dependents]]="Yes",1,0)</f>
        <v>0</v>
      </c>
      <c r="H3707">
        <v>54</v>
      </c>
      <c r="I3707" t="s">
        <v>13</v>
      </c>
      <c r="J3707" t="s">
        <v>23</v>
      </c>
      <c r="K3707" t="s">
        <v>16</v>
      </c>
      <c r="L3707" t="s">
        <v>14</v>
      </c>
      <c r="M3707" t="s">
        <v>25</v>
      </c>
      <c r="N3707">
        <v>89.4</v>
      </c>
      <c r="O3707">
        <v>4869.5</v>
      </c>
      <c r="P3707" t="s">
        <v>14</v>
      </c>
    </row>
    <row r="3708" spans="1:16" x14ac:dyDescent="0.25">
      <c r="A3708" t="s">
        <v>3730</v>
      </c>
      <c r="B3708" t="s">
        <v>12</v>
      </c>
      <c r="C3708">
        <v>1</v>
      </c>
      <c r="D3708" t="s">
        <v>14</v>
      </c>
      <c r="E3708">
        <f>IF(D3708="Yes",1,0)</f>
        <v>0</v>
      </c>
      <c r="F3708" t="s">
        <v>14</v>
      </c>
      <c r="G3708">
        <f>IF(Table1[[#This Row],[Dependents]]="Yes",1,0)</f>
        <v>0</v>
      </c>
      <c r="H3708">
        <v>66</v>
      </c>
      <c r="I3708" t="s">
        <v>13</v>
      </c>
      <c r="J3708" t="s">
        <v>23</v>
      </c>
      <c r="K3708" t="s">
        <v>20</v>
      </c>
      <c r="L3708" t="s">
        <v>14</v>
      </c>
      <c r="M3708" t="s">
        <v>21</v>
      </c>
      <c r="N3708">
        <v>108.1</v>
      </c>
      <c r="O3708">
        <v>7238.6</v>
      </c>
      <c r="P3708" t="s">
        <v>14</v>
      </c>
    </row>
    <row r="3709" spans="1:16" x14ac:dyDescent="0.25">
      <c r="A3709" t="s">
        <v>3731</v>
      </c>
      <c r="B3709" t="s">
        <v>12</v>
      </c>
      <c r="C3709">
        <v>0</v>
      </c>
      <c r="D3709" t="s">
        <v>13</v>
      </c>
      <c r="E3709">
        <f>IF(D3709="Yes",1,0)</f>
        <v>1</v>
      </c>
      <c r="F3709" t="s">
        <v>14</v>
      </c>
      <c r="G3709">
        <f>IF(Table1[[#This Row],[Dependents]]="Yes",1,0)</f>
        <v>0</v>
      </c>
      <c r="H3709">
        <v>72</v>
      </c>
      <c r="I3709" t="s">
        <v>13</v>
      </c>
      <c r="J3709" t="s">
        <v>23</v>
      </c>
      <c r="K3709" t="s">
        <v>30</v>
      </c>
      <c r="L3709" t="s">
        <v>13</v>
      </c>
      <c r="M3709" t="s">
        <v>17</v>
      </c>
      <c r="N3709">
        <v>110.15</v>
      </c>
      <c r="O3709">
        <v>7998.8</v>
      </c>
      <c r="P3709" t="s">
        <v>14</v>
      </c>
    </row>
    <row r="3710" spans="1:16" x14ac:dyDescent="0.25">
      <c r="A3710" t="s">
        <v>3732</v>
      </c>
      <c r="B3710" t="s">
        <v>12</v>
      </c>
      <c r="C3710">
        <v>0</v>
      </c>
      <c r="D3710" t="s">
        <v>13</v>
      </c>
      <c r="E3710">
        <f>IF(D3710="Yes",1,0)</f>
        <v>1</v>
      </c>
      <c r="F3710" t="s">
        <v>13</v>
      </c>
      <c r="G3710">
        <f>IF(Table1[[#This Row],[Dependents]]="Yes",1,0)</f>
        <v>1</v>
      </c>
      <c r="H3710">
        <v>70</v>
      </c>
      <c r="I3710" t="s">
        <v>13</v>
      </c>
      <c r="J3710" t="s">
        <v>23</v>
      </c>
      <c r="K3710" t="s">
        <v>20</v>
      </c>
      <c r="L3710" t="s">
        <v>13</v>
      </c>
      <c r="M3710" t="s">
        <v>17</v>
      </c>
      <c r="N3710">
        <v>106.5</v>
      </c>
      <c r="O3710">
        <v>7397</v>
      </c>
      <c r="P3710" t="s">
        <v>14</v>
      </c>
    </row>
    <row r="3711" spans="1:16" x14ac:dyDescent="0.25">
      <c r="A3711" t="s">
        <v>4954</v>
      </c>
      <c r="B3711" t="s">
        <v>19</v>
      </c>
      <c r="C3711">
        <v>0</v>
      </c>
      <c r="D3711" t="s">
        <v>14</v>
      </c>
      <c r="E3711">
        <f>IF(D3711="Yes",1,0)</f>
        <v>0</v>
      </c>
      <c r="F3711" t="s">
        <v>14</v>
      </c>
      <c r="G3711">
        <f>IF(Table1[[#This Row],[Dependents]]="Yes",1,0)</f>
        <v>0</v>
      </c>
      <c r="H3711">
        <v>54</v>
      </c>
      <c r="I3711" t="s">
        <v>13</v>
      </c>
      <c r="J3711" t="s">
        <v>23</v>
      </c>
      <c r="K3711" t="s">
        <v>16</v>
      </c>
      <c r="L3711" t="s">
        <v>13</v>
      </c>
      <c r="M3711" t="s">
        <v>21</v>
      </c>
      <c r="N3711">
        <v>79.849999999999994</v>
      </c>
      <c r="O3711">
        <v>4308.25</v>
      </c>
      <c r="P3711" t="s">
        <v>14</v>
      </c>
    </row>
    <row r="3712" spans="1:16" x14ac:dyDescent="0.25">
      <c r="A3712" t="s">
        <v>4955</v>
      </c>
      <c r="B3712" t="s">
        <v>19</v>
      </c>
      <c r="C3712">
        <v>0</v>
      </c>
      <c r="D3712" t="s">
        <v>14</v>
      </c>
      <c r="E3712">
        <f>IF(D3712="Yes",1,0)</f>
        <v>0</v>
      </c>
      <c r="F3712" t="s">
        <v>14</v>
      </c>
      <c r="G3712">
        <f>IF(Table1[[#This Row],[Dependents]]="Yes",1,0)</f>
        <v>0</v>
      </c>
      <c r="H3712">
        <v>3</v>
      </c>
      <c r="I3712" t="s">
        <v>13</v>
      </c>
      <c r="J3712" t="s">
        <v>23</v>
      </c>
      <c r="K3712" t="s">
        <v>16</v>
      </c>
      <c r="L3712" t="s">
        <v>14</v>
      </c>
      <c r="M3712" t="s">
        <v>25</v>
      </c>
      <c r="N3712">
        <v>74.45</v>
      </c>
      <c r="O3712">
        <v>221.1</v>
      </c>
      <c r="P3712" t="s">
        <v>14</v>
      </c>
    </row>
    <row r="3713" spans="1:16" x14ac:dyDescent="0.25">
      <c r="A3713" t="s">
        <v>4958</v>
      </c>
      <c r="B3713" t="s">
        <v>19</v>
      </c>
      <c r="C3713">
        <v>0</v>
      </c>
      <c r="D3713" t="s">
        <v>13</v>
      </c>
      <c r="E3713">
        <f>IF(D3713="Yes",1,0)</f>
        <v>1</v>
      </c>
      <c r="F3713" t="s">
        <v>13</v>
      </c>
      <c r="G3713">
        <f>IF(Table1[[#This Row],[Dependents]]="Yes",1,0)</f>
        <v>1</v>
      </c>
      <c r="H3713">
        <v>5</v>
      </c>
      <c r="I3713" t="s">
        <v>13</v>
      </c>
      <c r="J3713" t="s">
        <v>15</v>
      </c>
      <c r="K3713" t="s">
        <v>16</v>
      </c>
      <c r="L3713" t="s">
        <v>14</v>
      </c>
      <c r="M3713" t="s">
        <v>25</v>
      </c>
      <c r="N3713">
        <v>64.400000000000006</v>
      </c>
      <c r="O3713">
        <v>316.89999999999998</v>
      </c>
      <c r="P3713" t="s">
        <v>14</v>
      </c>
    </row>
    <row r="3714" spans="1:16" x14ac:dyDescent="0.25">
      <c r="A3714" t="s">
        <v>4959</v>
      </c>
      <c r="B3714" t="s">
        <v>19</v>
      </c>
      <c r="C3714">
        <v>0</v>
      </c>
      <c r="D3714" t="s">
        <v>13</v>
      </c>
      <c r="E3714">
        <f>IF(D3714="Yes",1,0)</f>
        <v>1</v>
      </c>
      <c r="F3714" t="s">
        <v>13</v>
      </c>
      <c r="G3714">
        <f>IF(Table1[[#This Row],[Dependents]]="Yes",1,0)</f>
        <v>1</v>
      </c>
      <c r="H3714">
        <v>48</v>
      </c>
      <c r="I3714" t="s">
        <v>13</v>
      </c>
      <c r="J3714" t="s">
        <v>15</v>
      </c>
      <c r="K3714" t="s">
        <v>20</v>
      </c>
      <c r="L3714" t="s">
        <v>13</v>
      </c>
      <c r="M3714" t="s">
        <v>25</v>
      </c>
      <c r="N3714">
        <v>55.8</v>
      </c>
      <c r="O3714">
        <v>2651.2</v>
      </c>
      <c r="P3714" t="s">
        <v>14</v>
      </c>
    </row>
    <row r="3715" spans="1:16" x14ac:dyDescent="0.25">
      <c r="A3715" t="s">
        <v>3737</v>
      </c>
      <c r="B3715" t="s">
        <v>12</v>
      </c>
      <c r="C3715">
        <v>0</v>
      </c>
      <c r="D3715" t="s">
        <v>14</v>
      </c>
      <c r="E3715">
        <f>IF(D3715="Yes",1,0)</f>
        <v>0</v>
      </c>
      <c r="F3715" t="s">
        <v>14</v>
      </c>
      <c r="G3715">
        <f>IF(Table1[[#This Row],[Dependents]]="Yes",1,0)</f>
        <v>0</v>
      </c>
      <c r="H3715">
        <v>37</v>
      </c>
      <c r="I3715" t="s">
        <v>13</v>
      </c>
      <c r="J3715" t="s">
        <v>23</v>
      </c>
      <c r="K3715" t="s">
        <v>16</v>
      </c>
      <c r="L3715" t="s">
        <v>14</v>
      </c>
      <c r="M3715" t="s">
        <v>21</v>
      </c>
      <c r="N3715">
        <v>91.2</v>
      </c>
      <c r="O3715">
        <v>3382.3</v>
      </c>
      <c r="P3715" t="s">
        <v>14</v>
      </c>
    </row>
    <row r="3716" spans="1:16" x14ac:dyDescent="0.25">
      <c r="A3716" t="s">
        <v>3738</v>
      </c>
      <c r="B3716" t="s">
        <v>12</v>
      </c>
      <c r="C3716">
        <v>1</v>
      </c>
      <c r="D3716" t="s">
        <v>13</v>
      </c>
      <c r="E3716">
        <f>IF(D3716="Yes",1,0)</f>
        <v>1</v>
      </c>
      <c r="F3716" t="s">
        <v>14</v>
      </c>
      <c r="G3716">
        <f>IF(Table1[[#This Row],[Dependents]]="Yes",1,0)</f>
        <v>0</v>
      </c>
      <c r="H3716">
        <v>24</v>
      </c>
      <c r="I3716" t="s">
        <v>14</v>
      </c>
      <c r="J3716" t="s">
        <v>15</v>
      </c>
      <c r="K3716" t="s">
        <v>16</v>
      </c>
      <c r="L3716" t="s">
        <v>13</v>
      </c>
      <c r="M3716" t="s">
        <v>25</v>
      </c>
      <c r="N3716">
        <v>40.65</v>
      </c>
      <c r="O3716">
        <v>933.3</v>
      </c>
      <c r="P3716" t="s">
        <v>13</v>
      </c>
    </row>
    <row r="3717" spans="1:16" x14ac:dyDescent="0.25">
      <c r="A3717" t="s">
        <v>3739</v>
      </c>
      <c r="B3717" t="s">
        <v>12</v>
      </c>
      <c r="C3717">
        <v>0</v>
      </c>
      <c r="D3717" t="s">
        <v>13</v>
      </c>
      <c r="E3717">
        <f>IF(D3717="Yes",1,0)</f>
        <v>1</v>
      </c>
      <c r="F3717" t="s">
        <v>13</v>
      </c>
      <c r="G3717">
        <f>IF(Table1[[#This Row],[Dependents]]="Yes",1,0)</f>
        <v>1</v>
      </c>
      <c r="H3717">
        <v>14</v>
      </c>
      <c r="I3717" t="s">
        <v>13</v>
      </c>
      <c r="J3717" t="s">
        <v>15</v>
      </c>
      <c r="K3717" t="s">
        <v>16</v>
      </c>
      <c r="L3717" t="s">
        <v>14</v>
      </c>
      <c r="M3717" t="s">
        <v>21</v>
      </c>
      <c r="N3717">
        <v>59.45</v>
      </c>
      <c r="O3717">
        <v>780.85</v>
      </c>
      <c r="P3717" t="s">
        <v>14</v>
      </c>
    </row>
    <row r="3718" spans="1:16" x14ac:dyDescent="0.25">
      <c r="A3718" t="s">
        <v>4962</v>
      </c>
      <c r="B3718" t="s">
        <v>19</v>
      </c>
      <c r="C3718">
        <v>0</v>
      </c>
      <c r="D3718" t="s">
        <v>14</v>
      </c>
      <c r="E3718">
        <f>IF(D3718="Yes",1,0)</f>
        <v>0</v>
      </c>
      <c r="F3718" t="s">
        <v>14</v>
      </c>
      <c r="G3718">
        <f>IF(Table1[[#This Row],[Dependents]]="Yes",1,0)</f>
        <v>0</v>
      </c>
      <c r="H3718">
        <v>10</v>
      </c>
      <c r="I3718" t="s">
        <v>13</v>
      </c>
      <c r="J3718" t="s">
        <v>15</v>
      </c>
      <c r="K3718" t="s">
        <v>16</v>
      </c>
      <c r="L3718" t="s">
        <v>13</v>
      </c>
      <c r="M3718" t="s">
        <v>21</v>
      </c>
      <c r="N3718">
        <v>56.75</v>
      </c>
      <c r="O3718">
        <v>503.25</v>
      </c>
      <c r="P3718" t="s">
        <v>14</v>
      </c>
    </row>
    <row r="3719" spans="1:16" x14ac:dyDescent="0.25">
      <c r="A3719" t="s">
        <v>4964</v>
      </c>
      <c r="B3719" t="s">
        <v>19</v>
      </c>
      <c r="C3719">
        <v>0</v>
      </c>
      <c r="D3719" t="s">
        <v>13</v>
      </c>
      <c r="E3719">
        <f>IF(D3719="Yes",1,0)</f>
        <v>1</v>
      </c>
      <c r="F3719" t="s">
        <v>14</v>
      </c>
      <c r="G3719">
        <f>IF(Table1[[#This Row],[Dependents]]="Yes",1,0)</f>
        <v>0</v>
      </c>
      <c r="H3719">
        <v>71</v>
      </c>
      <c r="I3719" t="s">
        <v>13</v>
      </c>
      <c r="J3719" t="s">
        <v>23</v>
      </c>
      <c r="K3719" t="s">
        <v>30</v>
      </c>
      <c r="L3719" t="s">
        <v>13</v>
      </c>
      <c r="M3719" t="s">
        <v>25</v>
      </c>
      <c r="N3719">
        <v>104.15</v>
      </c>
      <c r="O3719">
        <v>7365.3</v>
      </c>
      <c r="P3719" t="s">
        <v>14</v>
      </c>
    </row>
    <row r="3720" spans="1:16" x14ac:dyDescent="0.25">
      <c r="A3720" t="s">
        <v>3742</v>
      </c>
      <c r="B3720" t="s">
        <v>12</v>
      </c>
      <c r="C3720">
        <v>1</v>
      </c>
      <c r="D3720" t="s">
        <v>13</v>
      </c>
      <c r="E3720">
        <f>IF(D3720="Yes",1,0)</f>
        <v>1</v>
      </c>
      <c r="F3720" t="s">
        <v>14</v>
      </c>
      <c r="G3720">
        <f>IF(Table1[[#This Row],[Dependents]]="Yes",1,0)</f>
        <v>0</v>
      </c>
      <c r="H3720">
        <v>17</v>
      </c>
      <c r="I3720" t="s">
        <v>13</v>
      </c>
      <c r="J3720" t="s">
        <v>23</v>
      </c>
      <c r="K3720" t="s">
        <v>16</v>
      </c>
      <c r="L3720" t="s">
        <v>13</v>
      </c>
      <c r="M3720" t="s">
        <v>17</v>
      </c>
      <c r="N3720">
        <v>92.55</v>
      </c>
      <c r="O3720">
        <v>1614.7</v>
      </c>
      <c r="P3720" t="s">
        <v>14</v>
      </c>
    </row>
    <row r="3721" spans="1:16" x14ac:dyDescent="0.25">
      <c r="A3721" t="s">
        <v>3743</v>
      </c>
      <c r="B3721" t="s">
        <v>12</v>
      </c>
      <c r="C3721">
        <v>0</v>
      </c>
      <c r="D3721" t="s">
        <v>13</v>
      </c>
      <c r="E3721">
        <f>IF(D3721="Yes",1,0)</f>
        <v>1</v>
      </c>
      <c r="F3721" t="s">
        <v>14</v>
      </c>
      <c r="G3721">
        <f>IF(Table1[[#This Row],[Dependents]]="Yes",1,0)</f>
        <v>0</v>
      </c>
      <c r="H3721">
        <v>8</v>
      </c>
      <c r="I3721" t="s">
        <v>13</v>
      </c>
      <c r="J3721" t="s">
        <v>14</v>
      </c>
      <c r="K3721" t="s">
        <v>16</v>
      </c>
      <c r="L3721" t="s">
        <v>14</v>
      </c>
      <c r="M3721" t="s">
        <v>21</v>
      </c>
      <c r="N3721">
        <v>20.149999999999999</v>
      </c>
      <c r="O3721">
        <v>156.25</v>
      </c>
      <c r="P3721" t="s">
        <v>13</v>
      </c>
    </row>
    <row r="3722" spans="1:16" x14ac:dyDescent="0.25">
      <c r="A3722" t="s">
        <v>3744</v>
      </c>
      <c r="B3722" t="s">
        <v>12</v>
      </c>
      <c r="C3722">
        <v>0</v>
      </c>
      <c r="D3722" t="s">
        <v>14</v>
      </c>
      <c r="E3722">
        <f>IF(D3722="Yes",1,0)</f>
        <v>0</v>
      </c>
      <c r="F3722" t="s">
        <v>14</v>
      </c>
      <c r="G3722">
        <f>IF(Table1[[#This Row],[Dependents]]="Yes",1,0)</f>
        <v>0</v>
      </c>
      <c r="H3722">
        <v>10</v>
      </c>
      <c r="I3722" t="s">
        <v>13</v>
      </c>
      <c r="J3722" t="s">
        <v>14</v>
      </c>
      <c r="K3722" t="s">
        <v>16</v>
      </c>
      <c r="L3722" t="s">
        <v>13</v>
      </c>
      <c r="M3722" t="s">
        <v>27</v>
      </c>
      <c r="N3722">
        <v>24.5</v>
      </c>
      <c r="O3722">
        <v>270.14999999999998</v>
      </c>
      <c r="P3722" t="s">
        <v>14</v>
      </c>
    </row>
    <row r="3723" spans="1:16" x14ac:dyDescent="0.25">
      <c r="A3723" t="s">
        <v>4969</v>
      </c>
      <c r="B3723" t="s">
        <v>19</v>
      </c>
      <c r="C3723">
        <v>0</v>
      </c>
      <c r="D3723" t="s">
        <v>14</v>
      </c>
      <c r="E3723">
        <f>IF(D3723="Yes",1,0)</f>
        <v>0</v>
      </c>
      <c r="F3723" t="s">
        <v>14</v>
      </c>
      <c r="G3723">
        <f>IF(Table1[[#This Row],[Dependents]]="Yes",1,0)</f>
        <v>0</v>
      </c>
      <c r="H3723">
        <v>3</v>
      </c>
      <c r="I3723" t="s">
        <v>13</v>
      </c>
      <c r="J3723" t="s">
        <v>14</v>
      </c>
      <c r="K3723" t="s">
        <v>16</v>
      </c>
      <c r="L3723" t="s">
        <v>13</v>
      </c>
      <c r="M3723" t="s">
        <v>27</v>
      </c>
      <c r="N3723">
        <v>19.100000000000001</v>
      </c>
      <c r="O3723">
        <v>53.05</v>
      </c>
      <c r="P3723" t="s">
        <v>14</v>
      </c>
    </row>
    <row r="3724" spans="1:16" x14ac:dyDescent="0.25">
      <c r="A3724" t="s">
        <v>4971</v>
      </c>
      <c r="B3724" t="s">
        <v>19</v>
      </c>
      <c r="C3724">
        <v>0</v>
      </c>
      <c r="D3724" t="s">
        <v>13</v>
      </c>
      <c r="E3724">
        <f>IF(D3724="Yes",1,0)</f>
        <v>1</v>
      </c>
      <c r="F3724" t="s">
        <v>13</v>
      </c>
      <c r="G3724">
        <f>IF(Table1[[#This Row],[Dependents]]="Yes",1,0)</f>
        <v>1</v>
      </c>
      <c r="H3724">
        <v>68</v>
      </c>
      <c r="I3724" t="s">
        <v>13</v>
      </c>
      <c r="J3724" t="s">
        <v>23</v>
      </c>
      <c r="K3724" t="s">
        <v>20</v>
      </c>
      <c r="L3724" t="s">
        <v>13</v>
      </c>
      <c r="M3724" t="s">
        <v>25</v>
      </c>
      <c r="N3724">
        <v>101.05</v>
      </c>
      <c r="O3724">
        <v>6770.5</v>
      </c>
      <c r="P3724" t="s">
        <v>14</v>
      </c>
    </row>
    <row r="3725" spans="1:16" x14ac:dyDescent="0.25">
      <c r="A3725" t="s">
        <v>3747</v>
      </c>
      <c r="B3725" t="s">
        <v>12</v>
      </c>
      <c r="C3725">
        <v>1</v>
      </c>
      <c r="D3725" t="s">
        <v>13</v>
      </c>
      <c r="E3725">
        <f>IF(D3725="Yes",1,0)</f>
        <v>1</v>
      </c>
      <c r="F3725" t="s">
        <v>13</v>
      </c>
      <c r="G3725">
        <f>IF(Table1[[#This Row],[Dependents]]="Yes",1,0)</f>
        <v>1</v>
      </c>
      <c r="H3725">
        <v>65</v>
      </c>
      <c r="I3725" t="s">
        <v>13</v>
      </c>
      <c r="J3725" t="s">
        <v>23</v>
      </c>
      <c r="K3725" t="s">
        <v>20</v>
      </c>
      <c r="L3725" t="s">
        <v>13</v>
      </c>
      <c r="M3725" t="s">
        <v>17</v>
      </c>
      <c r="N3725">
        <v>107.45</v>
      </c>
      <c r="O3725">
        <v>7047.5</v>
      </c>
      <c r="P3725" t="s">
        <v>14</v>
      </c>
    </row>
    <row r="3726" spans="1:16" x14ac:dyDescent="0.25">
      <c r="A3726" t="s">
        <v>3748</v>
      </c>
      <c r="B3726" t="s">
        <v>12</v>
      </c>
      <c r="C3726">
        <v>1</v>
      </c>
      <c r="D3726" t="s">
        <v>14</v>
      </c>
      <c r="E3726">
        <f>IF(D3726="Yes",1,0)</f>
        <v>0</v>
      </c>
      <c r="F3726" t="s">
        <v>14</v>
      </c>
      <c r="G3726">
        <f>IF(Table1[[#This Row],[Dependents]]="Yes",1,0)</f>
        <v>0</v>
      </c>
      <c r="H3726">
        <v>45</v>
      </c>
      <c r="I3726" t="s">
        <v>13</v>
      </c>
      <c r="J3726" t="s">
        <v>23</v>
      </c>
      <c r="K3726" t="s">
        <v>20</v>
      </c>
      <c r="L3726" t="s">
        <v>13</v>
      </c>
      <c r="M3726" t="s">
        <v>21</v>
      </c>
      <c r="N3726">
        <v>100.15</v>
      </c>
      <c r="O3726">
        <v>4459.8</v>
      </c>
      <c r="P3726" t="s">
        <v>14</v>
      </c>
    </row>
    <row r="3727" spans="1:16" x14ac:dyDescent="0.25">
      <c r="A3727" t="s">
        <v>4976</v>
      </c>
      <c r="B3727" t="s">
        <v>19</v>
      </c>
      <c r="C3727">
        <v>0</v>
      </c>
      <c r="D3727" t="s">
        <v>14</v>
      </c>
      <c r="E3727">
        <f>IF(D3727="Yes",1,0)</f>
        <v>0</v>
      </c>
      <c r="F3727" t="s">
        <v>14</v>
      </c>
      <c r="G3727">
        <f>IF(Table1[[#This Row],[Dependents]]="Yes",1,0)</f>
        <v>0</v>
      </c>
      <c r="H3727">
        <v>15</v>
      </c>
      <c r="I3727" t="s">
        <v>13</v>
      </c>
      <c r="J3727" t="s">
        <v>14</v>
      </c>
      <c r="K3727" t="s">
        <v>16</v>
      </c>
      <c r="L3727" t="s">
        <v>13</v>
      </c>
      <c r="M3727" t="s">
        <v>27</v>
      </c>
      <c r="N3727">
        <v>19.8</v>
      </c>
      <c r="O3727">
        <v>309.39999999999998</v>
      </c>
      <c r="P3727" t="s">
        <v>14</v>
      </c>
    </row>
    <row r="3728" spans="1:16" x14ac:dyDescent="0.25">
      <c r="A3728" t="s">
        <v>4977</v>
      </c>
      <c r="B3728" t="s">
        <v>19</v>
      </c>
      <c r="C3728">
        <v>1</v>
      </c>
      <c r="D3728" t="s">
        <v>14</v>
      </c>
      <c r="E3728">
        <f>IF(D3728="Yes",1,0)</f>
        <v>0</v>
      </c>
      <c r="F3728" t="s">
        <v>14</v>
      </c>
      <c r="G3728">
        <f>IF(Table1[[#This Row],[Dependents]]="Yes",1,0)</f>
        <v>0</v>
      </c>
      <c r="H3728">
        <v>67</v>
      </c>
      <c r="I3728" t="s">
        <v>13</v>
      </c>
      <c r="J3728" t="s">
        <v>15</v>
      </c>
      <c r="K3728" t="s">
        <v>30</v>
      </c>
      <c r="L3728" t="s">
        <v>13</v>
      </c>
      <c r="M3728" t="s">
        <v>21</v>
      </c>
      <c r="N3728">
        <v>64.55</v>
      </c>
      <c r="O3728">
        <v>4250.1000000000004</v>
      </c>
      <c r="P3728" t="s">
        <v>14</v>
      </c>
    </row>
    <row r="3729" spans="1:19" x14ac:dyDescent="0.25">
      <c r="A3729" t="s">
        <v>3751</v>
      </c>
      <c r="B3729" t="s">
        <v>12</v>
      </c>
      <c r="C3729">
        <v>1</v>
      </c>
      <c r="D3729" t="s">
        <v>13</v>
      </c>
      <c r="E3729">
        <f>IF(D3729="Yes",1,0)</f>
        <v>1</v>
      </c>
      <c r="F3729" t="s">
        <v>14</v>
      </c>
      <c r="G3729">
        <f>IF(Table1[[#This Row],[Dependents]]="Yes",1,0)</f>
        <v>0</v>
      </c>
      <c r="H3729">
        <v>43</v>
      </c>
      <c r="I3729" t="s">
        <v>13</v>
      </c>
      <c r="J3729" t="s">
        <v>23</v>
      </c>
      <c r="K3729" t="s">
        <v>20</v>
      </c>
      <c r="L3729" t="s">
        <v>13</v>
      </c>
      <c r="M3729" t="s">
        <v>17</v>
      </c>
      <c r="N3729">
        <v>107.55</v>
      </c>
      <c r="O3729">
        <v>4533.8999999999996</v>
      </c>
      <c r="P3729" t="s">
        <v>13</v>
      </c>
    </row>
    <row r="3730" spans="1:19" x14ac:dyDescent="0.25">
      <c r="A3730" t="s">
        <v>4983</v>
      </c>
      <c r="B3730" t="s">
        <v>19</v>
      </c>
      <c r="C3730">
        <v>0</v>
      </c>
      <c r="D3730" t="s">
        <v>13</v>
      </c>
      <c r="E3730">
        <f>IF(D3730="Yes",1,0)</f>
        <v>1</v>
      </c>
      <c r="F3730" t="s">
        <v>13</v>
      </c>
      <c r="G3730">
        <f>IF(Table1[[#This Row],[Dependents]]="Yes",1,0)</f>
        <v>1</v>
      </c>
      <c r="H3730">
        <v>9</v>
      </c>
      <c r="I3730" t="s">
        <v>13</v>
      </c>
      <c r="J3730" t="s">
        <v>23</v>
      </c>
      <c r="K3730" t="s">
        <v>16</v>
      </c>
      <c r="L3730" t="s">
        <v>13</v>
      </c>
      <c r="M3730" t="s">
        <v>25</v>
      </c>
      <c r="N3730">
        <v>102.6</v>
      </c>
      <c r="O3730">
        <v>897.75</v>
      </c>
      <c r="P3730" t="s">
        <v>14</v>
      </c>
    </row>
    <row r="3731" spans="1:19" x14ac:dyDescent="0.25">
      <c r="A3731" t="s">
        <v>3753</v>
      </c>
      <c r="B3731" t="s">
        <v>12</v>
      </c>
      <c r="C3731">
        <v>0</v>
      </c>
      <c r="D3731" t="s">
        <v>13</v>
      </c>
      <c r="E3731">
        <f>IF(D3731="Yes",1,0)</f>
        <v>1</v>
      </c>
      <c r="F3731" t="s">
        <v>14</v>
      </c>
      <c r="G3731">
        <f>IF(Table1[[#This Row],[Dependents]]="Yes",1,0)</f>
        <v>0</v>
      </c>
      <c r="H3731">
        <v>8</v>
      </c>
      <c r="I3731" t="s">
        <v>13</v>
      </c>
      <c r="J3731" t="s">
        <v>23</v>
      </c>
      <c r="K3731" t="s">
        <v>16</v>
      </c>
      <c r="L3731" t="s">
        <v>14</v>
      </c>
      <c r="M3731" t="s">
        <v>17</v>
      </c>
      <c r="N3731">
        <v>101.15</v>
      </c>
      <c r="O3731">
        <v>842.9</v>
      </c>
      <c r="P3731" t="s">
        <v>13</v>
      </c>
    </row>
    <row r="3732" spans="1:19" x14ac:dyDescent="0.25">
      <c r="A3732" t="s">
        <v>4984</v>
      </c>
      <c r="B3732" t="s">
        <v>19</v>
      </c>
      <c r="C3732">
        <v>0</v>
      </c>
      <c r="D3732" t="s">
        <v>14</v>
      </c>
      <c r="E3732">
        <f>IF(D3732="Yes",1,0)</f>
        <v>0</v>
      </c>
      <c r="F3732" t="s">
        <v>13</v>
      </c>
      <c r="G3732">
        <f>IF(Table1[[#This Row],[Dependents]]="Yes",1,0)</f>
        <v>1</v>
      </c>
      <c r="H3732">
        <v>50</v>
      </c>
      <c r="I3732" t="s">
        <v>14</v>
      </c>
      <c r="J3732" t="s">
        <v>15</v>
      </c>
      <c r="K3732" t="s">
        <v>20</v>
      </c>
      <c r="L3732" t="s">
        <v>13</v>
      </c>
      <c r="M3732" t="s">
        <v>21</v>
      </c>
      <c r="N3732">
        <v>43.05</v>
      </c>
      <c r="O3732">
        <v>2208.0500000000002</v>
      </c>
      <c r="P3732" t="s">
        <v>14</v>
      </c>
    </row>
    <row r="3733" spans="1:19" x14ac:dyDescent="0.25">
      <c r="A3733" t="s">
        <v>4993</v>
      </c>
      <c r="B3733" t="s">
        <v>19</v>
      </c>
      <c r="C3733">
        <v>0</v>
      </c>
      <c r="D3733" t="s">
        <v>14</v>
      </c>
      <c r="E3733">
        <f>IF(D3733="Yes",1,0)</f>
        <v>0</v>
      </c>
      <c r="F3733" t="s">
        <v>14</v>
      </c>
      <c r="G3733">
        <f>IF(Table1[[#This Row],[Dependents]]="Yes",1,0)</f>
        <v>0</v>
      </c>
      <c r="H3733">
        <v>24</v>
      </c>
      <c r="I3733" t="s">
        <v>13</v>
      </c>
      <c r="J3733" t="s">
        <v>15</v>
      </c>
      <c r="K3733" t="s">
        <v>16</v>
      </c>
      <c r="L3733" t="s">
        <v>13</v>
      </c>
      <c r="M3733" t="s">
        <v>27</v>
      </c>
      <c r="N3733">
        <v>49.7</v>
      </c>
      <c r="O3733">
        <v>1218.25</v>
      </c>
      <c r="P3733" t="s">
        <v>14</v>
      </c>
    </row>
    <row r="3734" spans="1:19" x14ac:dyDescent="0.25">
      <c r="A3734" t="s">
        <v>4994</v>
      </c>
      <c r="B3734" t="s">
        <v>19</v>
      </c>
      <c r="C3734">
        <v>0</v>
      </c>
      <c r="D3734" t="s">
        <v>14</v>
      </c>
      <c r="E3734">
        <f>IF(D3734="Yes",1,0)</f>
        <v>0</v>
      </c>
      <c r="F3734" t="s">
        <v>13</v>
      </c>
      <c r="G3734">
        <f>IF(Table1[[#This Row],[Dependents]]="Yes",1,0)</f>
        <v>1</v>
      </c>
      <c r="H3734">
        <v>1</v>
      </c>
      <c r="I3734" t="s">
        <v>14</v>
      </c>
      <c r="J3734" t="s">
        <v>15</v>
      </c>
      <c r="K3734" t="s">
        <v>16</v>
      </c>
      <c r="L3734" t="s">
        <v>14</v>
      </c>
      <c r="M3734" t="s">
        <v>27</v>
      </c>
      <c r="N3734">
        <v>24.2</v>
      </c>
      <c r="O3734">
        <v>24.2</v>
      </c>
      <c r="P3734" t="s">
        <v>14</v>
      </c>
    </row>
    <row r="3735" spans="1:19" x14ac:dyDescent="0.25">
      <c r="A3735" t="s">
        <v>3757</v>
      </c>
      <c r="B3735" t="s">
        <v>12</v>
      </c>
      <c r="C3735">
        <v>1</v>
      </c>
      <c r="D3735" t="s">
        <v>13</v>
      </c>
      <c r="E3735">
        <f>IF(D3735="Yes",1,0)</f>
        <v>1</v>
      </c>
      <c r="F3735" t="s">
        <v>14</v>
      </c>
      <c r="G3735">
        <f>IF(Table1[[#This Row],[Dependents]]="Yes",1,0)</f>
        <v>0</v>
      </c>
      <c r="H3735">
        <v>65</v>
      </c>
      <c r="I3735" t="s">
        <v>13</v>
      </c>
      <c r="J3735" t="s">
        <v>23</v>
      </c>
      <c r="K3735" t="s">
        <v>30</v>
      </c>
      <c r="L3735" t="s">
        <v>13</v>
      </c>
      <c r="M3735" t="s">
        <v>25</v>
      </c>
      <c r="N3735">
        <v>105.85</v>
      </c>
      <c r="O3735">
        <v>6725.5</v>
      </c>
      <c r="P3735" t="s">
        <v>14</v>
      </c>
    </row>
    <row r="3736" spans="1:19" x14ac:dyDescent="0.25">
      <c r="A3736" t="s">
        <v>4998</v>
      </c>
      <c r="B3736" t="s">
        <v>19</v>
      </c>
      <c r="C3736">
        <v>0</v>
      </c>
      <c r="D3736" t="s">
        <v>14</v>
      </c>
      <c r="E3736">
        <f>IF(D3736="Yes",1,0)</f>
        <v>0</v>
      </c>
      <c r="F3736" t="s">
        <v>13</v>
      </c>
      <c r="G3736">
        <f>IF(Table1[[#This Row],[Dependents]]="Yes",1,0)</f>
        <v>1</v>
      </c>
      <c r="H3736">
        <v>31</v>
      </c>
      <c r="I3736" t="s">
        <v>14</v>
      </c>
      <c r="J3736" t="s">
        <v>15</v>
      </c>
      <c r="K3736" t="s">
        <v>16</v>
      </c>
      <c r="L3736" t="s">
        <v>14</v>
      </c>
      <c r="M3736" t="s">
        <v>25</v>
      </c>
      <c r="N3736">
        <v>25</v>
      </c>
      <c r="O3736">
        <v>789.2</v>
      </c>
      <c r="P3736" t="s">
        <v>14</v>
      </c>
    </row>
    <row r="3737" spans="1:19" x14ac:dyDescent="0.25">
      <c r="A3737" t="s">
        <v>4999</v>
      </c>
      <c r="B3737" t="s">
        <v>19</v>
      </c>
      <c r="C3737">
        <v>0</v>
      </c>
      <c r="D3737" t="s">
        <v>13</v>
      </c>
      <c r="E3737">
        <f>IF(D3737="Yes",1,0)</f>
        <v>1</v>
      </c>
      <c r="F3737" t="s">
        <v>13</v>
      </c>
      <c r="G3737">
        <f>IF(Table1[[#This Row],[Dependents]]="Yes",1,0)</f>
        <v>1</v>
      </c>
      <c r="H3737">
        <v>37</v>
      </c>
      <c r="I3737" t="s">
        <v>14</v>
      </c>
      <c r="J3737" t="s">
        <v>15</v>
      </c>
      <c r="K3737" t="s">
        <v>20</v>
      </c>
      <c r="L3737" t="s">
        <v>13</v>
      </c>
      <c r="M3737" t="s">
        <v>17</v>
      </c>
      <c r="N3737">
        <v>40.200000000000003</v>
      </c>
      <c r="O3737">
        <v>1525.35</v>
      </c>
      <c r="P3737" t="s">
        <v>14</v>
      </c>
    </row>
    <row r="3738" spans="1:19" x14ac:dyDescent="0.25">
      <c r="A3738" t="s">
        <v>3760</v>
      </c>
      <c r="B3738" t="s">
        <v>12</v>
      </c>
      <c r="C3738">
        <v>0</v>
      </c>
      <c r="D3738" t="s">
        <v>14</v>
      </c>
      <c r="E3738">
        <f>IF(D3738="Yes",1,0)</f>
        <v>0</v>
      </c>
      <c r="F3738" t="s">
        <v>14</v>
      </c>
      <c r="G3738">
        <f>IF(Table1[[#This Row],[Dependents]]="Yes",1,0)</f>
        <v>0</v>
      </c>
      <c r="H3738">
        <v>45</v>
      </c>
      <c r="I3738" t="s">
        <v>13</v>
      </c>
      <c r="J3738" t="s">
        <v>23</v>
      </c>
      <c r="K3738" t="s">
        <v>16</v>
      </c>
      <c r="L3738" t="s">
        <v>13</v>
      </c>
      <c r="M3738" t="s">
        <v>25</v>
      </c>
      <c r="N3738">
        <v>89.3</v>
      </c>
      <c r="O3738">
        <v>4192.1499999999996</v>
      </c>
      <c r="P3738" t="s">
        <v>14</v>
      </c>
    </row>
    <row r="3739" spans="1:19" x14ac:dyDescent="0.25">
      <c r="A3739" t="s">
        <v>3761</v>
      </c>
      <c r="B3739" t="s">
        <v>12</v>
      </c>
      <c r="C3739">
        <v>0</v>
      </c>
      <c r="D3739" t="s">
        <v>13</v>
      </c>
      <c r="E3739">
        <f>IF(D3739="Yes",1,0)</f>
        <v>1</v>
      </c>
      <c r="F3739" t="s">
        <v>13</v>
      </c>
      <c r="G3739">
        <f>IF(Table1[[#This Row],[Dependents]]="Yes",1,0)</f>
        <v>1</v>
      </c>
      <c r="H3739">
        <v>70</v>
      </c>
      <c r="I3739" t="s">
        <v>13</v>
      </c>
      <c r="J3739" t="s">
        <v>14</v>
      </c>
      <c r="K3739" t="s">
        <v>30</v>
      </c>
      <c r="L3739" t="s">
        <v>13</v>
      </c>
      <c r="M3739" t="s">
        <v>25</v>
      </c>
      <c r="N3739">
        <v>20.149999999999999</v>
      </c>
      <c r="O3739">
        <v>1411.2</v>
      </c>
      <c r="P3739" t="s">
        <v>14</v>
      </c>
    </row>
    <row r="3740" spans="1:19" x14ac:dyDescent="0.25">
      <c r="A3740" t="s">
        <v>3762</v>
      </c>
      <c r="B3740" t="s">
        <v>12</v>
      </c>
      <c r="C3740">
        <v>0</v>
      </c>
      <c r="D3740" t="s">
        <v>14</v>
      </c>
      <c r="E3740">
        <f>IF(D3740="Yes",1,0)</f>
        <v>0</v>
      </c>
      <c r="F3740" t="s">
        <v>14</v>
      </c>
      <c r="G3740">
        <f>IF(Table1[[#This Row],[Dependents]]="Yes",1,0)</f>
        <v>0</v>
      </c>
      <c r="H3740">
        <v>2</v>
      </c>
      <c r="I3740" t="s">
        <v>13</v>
      </c>
      <c r="J3740" t="s">
        <v>23</v>
      </c>
      <c r="K3740" t="s">
        <v>16</v>
      </c>
      <c r="L3740" t="s">
        <v>13</v>
      </c>
      <c r="M3740" t="s">
        <v>17</v>
      </c>
      <c r="N3740">
        <v>79.75</v>
      </c>
      <c r="O3740">
        <v>164.5</v>
      </c>
      <c r="P3740" t="s">
        <v>13</v>
      </c>
    </row>
    <row r="3741" spans="1:19" x14ac:dyDescent="0.25">
      <c r="A3741" t="s">
        <v>3763</v>
      </c>
      <c r="B3741" t="s">
        <v>12</v>
      </c>
      <c r="C3741">
        <v>0</v>
      </c>
      <c r="D3741" t="s">
        <v>13</v>
      </c>
      <c r="E3741">
        <f>IF(D3741="Yes",1,0)</f>
        <v>1</v>
      </c>
      <c r="F3741" t="s">
        <v>14</v>
      </c>
      <c r="G3741">
        <f>IF(Table1[[#This Row],[Dependents]]="Yes",1,0)</f>
        <v>0</v>
      </c>
      <c r="H3741">
        <v>12</v>
      </c>
      <c r="I3741" t="s">
        <v>13</v>
      </c>
      <c r="J3741" t="s">
        <v>14</v>
      </c>
      <c r="K3741" t="s">
        <v>30</v>
      </c>
      <c r="L3741" t="s">
        <v>13</v>
      </c>
      <c r="M3741" t="s">
        <v>17</v>
      </c>
      <c r="N3741">
        <v>20.05</v>
      </c>
      <c r="O3741">
        <v>264.55</v>
      </c>
      <c r="P3741" t="s">
        <v>14</v>
      </c>
    </row>
    <row r="3742" spans="1:19" x14ac:dyDescent="0.25">
      <c r="A3742" t="s">
        <v>5004</v>
      </c>
      <c r="B3742" t="s">
        <v>19</v>
      </c>
      <c r="C3742">
        <v>0</v>
      </c>
      <c r="D3742" t="s">
        <v>14</v>
      </c>
      <c r="E3742">
        <f>IF(D3742="Yes",1,0)</f>
        <v>0</v>
      </c>
      <c r="F3742" t="s">
        <v>14</v>
      </c>
      <c r="G3742">
        <f>IF(Table1[[#This Row],[Dependents]]="Yes",1,0)</f>
        <v>0</v>
      </c>
      <c r="H3742">
        <v>41</v>
      </c>
      <c r="I3742" t="s">
        <v>13</v>
      </c>
      <c r="J3742" t="s">
        <v>23</v>
      </c>
      <c r="K3742" t="s">
        <v>16</v>
      </c>
      <c r="L3742" t="s">
        <v>13</v>
      </c>
      <c r="M3742" t="s">
        <v>17</v>
      </c>
      <c r="N3742">
        <v>89.2</v>
      </c>
      <c r="O3742">
        <v>3645.75</v>
      </c>
      <c r="P3742" t="s">
        <v>14</v>
      </c>
      <c r="R3742">
        <f>1-R3741</f>
        <v>1</v>
      </c>
      <c r="S3742" t="s">
        <v>5037</v>
      </c>
    </row>
    <row r="3743" spans="1:19" x14ac:dyDescent="0.25">
      <c r="A3743" t="s">
        <v>5005</v>
      </c>
      <c r="B3743" t="s">
        <v>19</v>
      </c>
      <c r="C3743">
        <v>1</v>
      </c>
      <c r="D3743" t="s">
        <v>13</v>
      </c>
      <c r="E3743">
        <f>IF(D3743="Yes",1,0)</f>
        <v>1</v>
      </c>
      <c r="F3743" t="s">
        <v>14</v>
      </c>
      <c r="G3743">
        <f>IF(Table1[[#This Row],[Dependents]]="Yes",1,0)</f>
        <v>0</v>
      </c>
      <c r="H3743">
        <v>34</v>
      </c>
      <c r="I3743" t="s">
        <v>13</v>
      </c>
      <c r="J3743" t="s">
        <v>23</v>
      </c>
      <c r="K3743" t="s">
        <v>16</v>
      </c>
      <c r="L3743" t="s">
        <v>13</v>
      </c>
      <c r="M3743" t="s">
        <v>25</v>
      </c>
      <c r="N3743">
        <v>85.2</v>
      </c>
      <c r="O3743">
        <v>2874.45</v>
      </c>
      <c r="P3743" t="s">
        <v>14</v>
      </c>
      <c r="S3743" t="s">
        <v>5038</v>
      </c>
    </row>
    <row r="3744" spans="1:19" x14ac:dyDescent="0.25">
      <c r="A3744" t="s">
        <v>3766</v>
      </c>
      <c r="B3744" t="s">
        <v>12</v>
      </c>
      <c r="C3744">
        <v>1</v>
      </c>
      <c r="D3744" t="s">
        <v>14</v>
      </c>
      <c r="E3744">
        <f>IF(D3744="Yes",1,0)</f>
        <v>0</v>
      </c>
      <c r="F3744" t="s">
        <v>14</v>
      </c>
      <c r="G3744">
        <f>IF(Table1[[#This Row],[Dependents]]="Yes",1,0)</f>
        <v>0</v>
      </c>
      <c r="H3744">
        <v>5</v>
      </c>
      <c r="I3744" t="s">
        <v>13</v>
      </c>
      <c r="J3744" t="s">
        <v>23</v>
      </c>
      <c r="K3744" t="s">
        <v>16</v>
      </c>
      <c r="L3744" t="s">
        <v>13</v>
      </c>
      <c r="M3744" t="s">
        <v>27</v>
      </c>
      <c r="N3744">
        <v>69.05</v>
      </c>
      <c r="O3744">
        <v>318.5</v>
      </c>
      <c r="P3744" t="s">
        <v>13</v>
      </c>
    </row>
    <row r="3745" spans="1:16" x14ac:dyDescent="0.25">
      <c r="A3745" t="s">
        <v>5009</v>
      </c>
      <c r="B3745" t="s">
        <v>19</v>
      </c>
      <c r="C3745">
        <v>0</v>
      </c>
      <c r="D3745" t="s">
        <v>14</v>
      </c>
      <c r="E3745">
        <f>IF(D3745="Yes",1,0)</f>
        <v>0</v>
      </c>
      <c r="F3745" t="s">
        <v>14</v>
      </c>
      <c r="G3745">
        <f>IF(Table1[[#This Row],[Dependents]]="Yes",1,0)</f>
        <v>0</v>
      </c>
      <c r="H3745">
        <v>72</v>
      </c>
      <c r="I3745" t="s">
        <v>13</v>
      </c>
      <c r="J3745" t="s">
        <v>23</v>
      </c>
      <c r="K3745" t="s">
        <v>20</v>
      </c>
      <c r="L3745" t="s">
        <v>13</v>
      </c>
      <c r="M3745" t="s">
        <v>17</v>
      </c>
      <c r="N3745">
        <v>104.95</v>
      </c>
      <c r="O3745">
        <v>7544.3</v>
      </c>
      <c r="P3745" t="s">
        <v>14</v>
      </c>
    </row>
    <row r="3746" spans="1:16" x14ac:dyDescent="0.25">
      <c r="A3746" t="s">
        <v>5010</v>
      </c>
      <c r="B3746" t="s">
        <v>19</v>
      </c>
      <c r="C3746">
        <v>0</v>
      </c>
      <c r="D3746" t="s">
        <v>13</v>
      </c>
      <c r="E3746">
        <f>IF(D3746="Yes",1,0)</f>
        <v>1</v>
      </c>
      <c r="F3746" t="s">
        <v>14</v>
      </c>
      <c r="G3746">
        <f>IF(Table1[[#This Row],[Dependents]]="Yes",1,0)</f>
        <v>0</v>
      </c>
      <c r="H3746">
        <v>44</v>
      </c>
      <c r="I3746" t="s">
        <v>13</v>
      </c>
      <c r="J3746" t="s">
        <v>23</v>
      </c>
      <c r="K3746" t="s">
        <v>16</v>
      </c>
      <c r="L3746" t="s">
        <v>13</v>
      </c>
      <c r="M3746" t="s">
        <v>25</v>
      </c>
      <c r="N3746">
        <v>84.8</v>
      </c>
      <c r="O3746">
        <v>3626.35</v>
      </c>
      <c r="P3746" t="s">
        <v>14</v>
      </c>
    </row>
    <row r="3747" spans="1:16" x14ac:dyDescent="0.25">
      <c r="A3747" t="s">
        <v>5015</v>
      </c>
      <c r="B3747" t="s">
        <v>19</v>
      </c>
      <c r="C3747">
        <v>1</v>
      </c>
      <c r="D3747" t="s">
        <v>13</v>
      </c>
      <c r="E3747">
        <f>IF(D3747="Yes",1,0)</f>
        <v>1</v>
      </c>
      <c r="F3747" t="s">
        <v>14</v>
      </c>
      <c r="G3747">
        <f>IF(Table1[[#This Row],[Dependents]]="Yes",1,0)</f>
        <v>0</v>
      </c>
      <c r="H3747">
        <v>55</v>
      </c>
      <c r="I3747" t="s">
        <v>13</v>
      </c>
      <c r="J3747" t="s">
        <v>15</v>
      </c>
      <c r="K3747" t="s">
        <v>20</v>
      </c>
      <c r="L3747" t="s">
        <v>14</v>
      </c>
      <c r="M3747" t="s">
        <v>25</v>
      </c>
      <c r="N3747">
        <v>60</v>
      </c>
      <c r="O3747">
        <v>3316.1</v>
      </c>
      <c r="P3747" t="s">
        <v>14</v>
      </c>
    </row>
    <row r="3748" spans="1:16" x14ac:dyDescent="0.25">
      <c r="A3748" t="s">
        <v>3770</v>
      </c>
      <c r="B3748" t="s">
        <v>12</v>
      </c>
      <c r="C3748">
        <v>0</v>
      </c>
      <c r="D3748" t="s">
        <v>14</v>
      </c>
      <c r="E3748">
        <f>IF(D3748="Yes",1,0)</f>
        <v>0</v>
      </c>
      <c r="F3748" t="s">
        <v>14</v>
      </c>
      <c r="G3748">
        <f>IF(Table1[[#This Row],[Dependents]]="Yes",1,0)</f>
        <v>0</v>
      </c>
      <c r="H3748">
        <v>31</v>
      </c>
      <c r="I3748" t="s">
        <v>13</v>
      </c>
      <c r="J3748" t="s">
        <v>23</v>
      </c>
      <c r="K3748" t="s">
        <v>16</v>
      </c>
      <c r="L3748" t="s">
        <v>13</v>
      </c>
      <c r="M3748" t="s">
        <v>17</v>
      </c>
      <c r="N3748">
        <v>76.05</v>
      </c>
      <c r="O3748">
        <v>2227.8000000000002</v>
      </c>
      <c r="P3748" t="s">
        <v>14</v>
      </c>
    </row>
    <row r="3749" spans="1:16" x14ac:dyDescent="0.25">
      <c r="A3749" t="s">
        <v>5020</v>
      </c>
      <c r="B3749" t="s">
        <v>19</v>
      </c>
      <c r="C3749">
        <v>0</v>
      </c>
      <c r="D3749" t="s">
        <v>13</v>
      </c>
      <c r="E3749">
        <f>IF(D3749="Yes",1,0)</f>
        <v>1</v>
      </c>
      <c r="F3749" t="s">
        <v>13</v>
      </c>
      <c r="G3749">
        <f>IF(Table1[[#This Row],[Dependents]]="Yes",1,0)</f>
        <v>1</v>
      </c>
      <c r="H3749">
        <v>24</v>
      </c>
      <c r="I3749" t="s">
        <v>13</v>
      </c>
      <c r="J3749" t="s">
        <v>15</v>
      </c>
      <c r="K3749" t="s">
        <v>20</v>
      </c>
      <c r="L3749" t="s">
        <v>13</v>
      </c>
      <c r="M3749" t="s">
        <v>27</v>
      </c>
      <c r="N3749">
        <v>84.8</v>
      </c>
      <c r="O3749">
        <v>1990.5</v>
      </c>
      <c r="P3749" t="s">
        <v>14</v>
      </c>
    </row>
    <row r="3750" spans="1:16" x14ac:dyDescent="0.25">
      <c r="A3750" t="s">
        <v>5023</v>
      </c>
      <c r="B3750" t="s">
        <v>19</v>
      </c>
      <c r="C3750">
        <v>0</v>
      </c>
      <c r="D3750" t="s">
        <v>14</v>
      </c>
      <c r="E3750">
        <f>IF(D3750="Yes",1,0)</f>
        <v>0</v>
      </c>
      <c r="F3750" t="s">
        <v>14</v>
      </c>
      <c r="G3750">
        <f>IF(Table1[[#This Row],[Dependents]]="Yes",1,0)</f>
        <v>0</v>
      </c>
      <c r="H3750">
        <v>66</v>
      </c>
      <c r="I3750" t="s">
        <v>13</v>
      </c>
      <c r="J3750" t="s">
        <v>23</v>
      </c>
      <c r="K3750" t="s">
        <v>30</v>
      </c>
      <c r="L3750" t="s">
        <v>13</v>
      </c>
      <c r="M3750" t="s">
        <v>21</v>
      </c>
      <c r="N3750">
        <v>105.65</v>
      </c>
      <c r="O3750">
        <v>6844.5</v>
      </c>
      <c r="P3750" t="s">
        <v>14</v>
      </c>
    </row>
    <row r="3751" spans="1:16" x14ac:dyDescent="0.25">
      <c r="A3751" t="s">
        <v>36</v>
      </c>
      <c r="B3751" t="s">
        <v>19</v>
      </c>
      <c r="C3751">
        <v>1</v>
      </c>
      <c r="D3751" t="s">
        <v>14</v>
      </c>
      <c r="E3751">
        <f>IF(D3751="Yes",1,0)</f>
        <v>0</v>
      </c>
      <c r="F3751" t="s">
        <v>14</v>
      </c>
      <c r="G3751">
        <f>IF(Table1[[#This Row],[Dependents]]="Yes",1,0)</f>
        <v>0</v>
      </c>
      <c r="H3751">
        <v>1</v>
      </c>
      <c r="I3751" t="s">
        <v>14</v>
      </c>
      <c r="J3751" t="s">
        <v>15</v>
      </c>
      <c r="K3751" t="s">
        <v>16</v>
      </c>
      <c r="L3751" t="s">
        <v>13</v>
      </c>
      <c r="M3751" t="s">
        <v>17</v>
      </c>
      <c r="N3751">
        <v>39.65</v>
      </c>
      <c r="O3751">
        <v>39.65</v>
      </c>
      <c r="P3751" t="s">
        <v>13</v>
      </c>
    </row>
    <row r="3752" spans="1:16" x14ac:dyDescent="0.25">
      <c r="A3752" t="s">
        <v>38</v>
      </c>
      <c r="B3752" t="s">
        <v>19</v>
      </c>
      <c r="C3752">
        <v>0</v>
      </c>
      <c r="D3752" t="s">
        <v>14</v>
      </c>
      <c r="E3752">
        <f>IF(D3752="Yes",1,0)</f>
        <v>0</v>
      </c>
      <c r="F3752" t="s">
        <v>14</v>
      </c>
      <c r="G3752">
        <f>IF(Table1[[#This Row],[Dependents]]="Yes",1,0)</f>
        <v>0</v>
      </c>
      <c r="H3752">
        <v>1</v>
      </c>
      <c r="I3752" t="s">
        <v>13</v>
      </c>
      <c r="J3752" t="s">
        <v>14</v>
      </c>
      <c r="K3752" t="s">
        <v>16</v>
      </c>
      <c r="L3752" t="s">
        <v>14</v>
      </c>
      <c r="M3752" t="s">
        <v>27</v>
      </c>
      <c r="N3752">
        <v>20.149999999999999</v>
      </c>
      <c r="O3752">
        <v>20.149999999999999</v>
      </c>
      <c r="P3752" t="s">
        <v>13</v>
      </c>
    </row>
    <row r="3753" spans="1:16" x14ac:dyDescent="0.25">
      <c r="A3753" t="s">
        <v>41</v>
      </c>
      <c r="B3753" t="s">
        <v>19</v>
      </c>
      <c r="C3753">
        <v>0</v>
      </c>
      <c r="D3753" t="s">
        <v>13</v>
      </c>
      <c r="E3753">
        <f>IF(D3753="Yes",1,0)</f>
        <v>1</v>
      </c>
      <c r="F3753" t="s">
        <v>13</v>
      </c>
      <c r="G3753">
        <f>IF(Table1[[#This Row],[Dependents]]="Yes",1,0)</f>
        <v>1</v>
      </c>
      <c r="H3753">
        <v>47</v>
      </c>
      <c r="I3753" t="s">
        <v>13</v>
      </c>
      <c r="J3753" t="s">
        <v>23</v>
      </c>
      <c r="K3753" t="s">
        <v>16</v>
      </c>
      <c r="L3753" t="s">
        <v>13</v>
      </c>
      <c r="M3753" t="s">
        <v>17</v>
      </c>
      <c r="N3753">
        <v>99.35</v>
      </c>
      <c r="O3753">
        <v>4749.1499999999996</v>
      </c>
      <c r="P3753" t="s">
        <v>13</v>
      </c>
    </row>
    <row r="3754" spans="1:16" x14ac:dyDescent="0.25">
      <c r="A3754" t="s">
        <v>47</v>
      </c>
      <c r="B3754" t="s">
        <v>19</v>
      </c>
      <c r="C3754">
        <v>0</v>
      </c>
      <c r="D3754" t="s">
        <v>14</v>
      </c>
      <c r="E3754">
        <f>IF(D3754="Yes",1,0)</f>
        <v>0</v>
      </c>
      <c r="F3754" t="s">
        <v>14</v>
      </c>
      <c r="G3754">
        <f>IF(Table1[[#This Row],[Dependents]]="Yes",1,0)</f>
        <v>0</v>
      </c>
      <c r="H3754">
        <v>5</v>
      </c>
      <c r="I3754" t="s">
        <v>13</v>
      </c>
      <c r="J3754" t="s">
        <v>23</v>
      </c>
      <c r="K3754" t="s">
        <v>16</v>
      </c>
      <c r="L3754" t="s">
        <v>13</v>
      </c>
      <c r="M3754" t="s">
        <v>17</v>
      </c>
      <c r="N3754">
        <v>69.7</v>
      </c>
      <c r="O3754">
        <v>316.89999999999998</v>
      </c>
      <c r="P3754" t="s">
        <v>13</v>
      </c>
    </row>
    <row r="3755" spans="1:16" x14ac:dyDescent="0.25">
      <c r="A3755" t="s">
        <v>49</v>
      </c>
      <c r="B3755" t="s">
        <v>19</v>
      </c>
      <c r="C3755">
        <v>0</v>
      </c>
      <c r="D3755" t="s">
        <v>14</v>
      </c>
      <c r="E3755">
        <f>IF(D3755="Yes",1,0)</f>
        <v>0</v>
      </c>
      <c r="F3755" t="s">
        <v>14</v>
      </c>
      <c r="G3755">
        <f>IF(Table1[[#This Row],[Dependents]]="Yes",1,0)</f>
        <v>0</v>
      </c>
      <c r="H3755">
        <v>34</v>
      </c>
      <c r="I3755" t="s">
        <v>13</v>
      </c>
      <c r="J3755" t="s">
        <v>23</v>
      </c>
      <c r="K3755" t="s">
        <v>16</v>
      </c>
      <c r="L3755" t="s">
        <v>13</v>
      </c>
      <c r="M3755" t="s">
        <v>17</v>
      </c>
      <c r="N3755">
        <v>106.35</v>
      </c>
      <c r="O3755">
        <v>3549.25</v>
      </c>
      <c r="P3755" t="s">
        <v>13</v>
      </c>
    </row>
    <row r="3756" spans="1:16" x14ac:dyDescent="0.25">
      <c r="A3756" t="s">
        <v>62</v>
      </c>
      <c r="B3756" t="s">
        <v>19</v>
      </c>
      <c r="C3756">
        <v>1</v>
      </c>
      <c r="D3756" t="s">
        <v>14</v>
      </c>
      <c r="E3756">
        <f>IF(D3756="Yes",1,0)</f>
        <v>0</v>
      </c>
      <c r="F3756" t="s">
        <v>14</v>
      </c>
      <c r="G3756">
        <f>IF(Table1[[#This Row],[Dependents]]="Yes",1,0)</f>
        <v>0</v>
      </c>
      <c r="H3756">
        <v>18</v>
      </c>
      <c r="I3756" t="s">
        <v>13</v>
      </c>
      <c r="J3756" t="s">
        <v>23</v>
      </c>
      <c r="K3756" t="s">
        <v>16</v>
      </c>
      <c r="L3756" t="s">
        <v>13</v>
      </c>
      <c r="M3756" t="s">
        <v>17</v>
      </c>
      <c r="N3756">
        <v>95.45</v>
      </c>
      <c r="O3756">
        <v>1752.55</v>
      </c>
      <c r="P3756" t="s">
        <v>13</v>
      </c>
    </row>
    <row r="3757" spans="1:16" x14ac:dyDescent="0.25">
      <c r="A3757" t="s">
        <v>90</v>
      </c>
      <c r="B3757" t="s">
        <v>19</v>
      </c>
      <c r="C3757">
        <v>0</v>
      </c>
      <c r="D3757" t="s">
        <v>14</v>
      </c>
      <c r="E3757">
        <f>IF(D3757="Yes",1,0)</f>
        <v>0</v>
      </c>
      <c r="F3757" t="s">
        <v>14</v>
      </c>
      <c r="G3757">
        <f>IF(Table1[[#This Row],[Dependents]]="Yes",1,0)</f>
        <v>0</v>
      </c>
      <c r="H3757">
        <v>5</v>
      </c>
      <c r="I3757" t="s">
        <v>13</v>
      </c>
      <c r="J3757" t="s">
        <v>14</v>
      </c>
      <c r="K3757" t="s">
        <v>16</v>
      </c>
      <c r="L3757" t="s">
        <v>14</v>
      </c>
      <c r="M3757" t="s">
        <v>27</v>
      </c>
      <c r="N3757">
        <v>21.05</v>
      </c>
      <c r="O3757">
        <v>113.85</v>
      </c>
      <c r="P3757" t="s">
        <v>13</v>
      </c>
    </row>
    <row r="3758" spans="1:16" x14ac:dyDescent="0.25">
      <c r="A3758" t="s">
        <v>3780</v>
      </c>
      <c r="B3758" t="s">
        <v>12</v>
      </c>
      <c r="C3758">
        <v>0</v>
      </c>
      <c r="D3758" t="s">
        <v>14</v>
      </c>
      <c r="E3758">
        <f>IF(D3758="Yes",1,0)</f>
        <v>0</v>
      </c>
      <c r="F3758" t="s">
        <v>14</v>
      </c>
      <c r="G3758">
        <f>IF(Table1[[#This Row],[Dependents]]="Yes",1,0)</f>
        <v>0</v>
      </c>
      <c r="H3758">
        <v>6</v>
      </c>
      <c r="I3758" t="s">
        <v>13</v>
      </c>
      <c r="J3758" t="s">
        <v>23</v>
      </c>
      <c r="K3758" t="s">
        <v>16</v>
      </c>
      <c r="L3758" t="s">
        <v>13</v>
      </c>
      <c r="M3758" t="s">
        <v>17</v>
      </c>
      <c r="N3758">
        <v>90.1</v>
      </c>
      <c r="O3758">
        <v>521.29999999999995</v>
      </c>
      <c r="P3758" t="s">
        <v>13</v>
      </c>
    </row>
    <row r="3759" spans="1:16" x14ac:dyDescent="0.25">
      <c r="A3759" t="s">
        <v>3781</v>
      </c>
      <c r="B3759" t="s">
        <v>12</v>
      </c>
      <c r="C3759">
        <v>0</v>
      </c>
      <c r="D3759" t="s">
        <v>13</v>
      </c>
      <c r="E3759">
        <f>IF(D3759="Yes",1,0)</f>
        <v>1</v>
      </c>
      <c r="F3759" t="s">
        <v>13</v>
      </c>
      <c r="G3759">
        <f>IF(Table1[[#This Row],[Dependents]]="Yes",1,0)</f>
        <v>1</v>
      </c>
      <c r="H3759">
        <v>69</v>
      </c>
      <c r="I3759" t="s">
        <v>13</v>
      </c>
      <c r="J3759" t="s">
        <v>14</v>
      </c>
      <c r="K3759" t="s">
        <v>30</v>
      </c>
      <c r="L3759" t="s">
        <v>14</v>
      </c>
      <c r="M3759" t="s">
        <v>21</v>
      </c>
      <c r="N3759">
        <v>20.149999999999999</v>
      </c>
      <c r="O3759">
        <v>1337.5</v>
      </c>
      <c r="P3759" t="s">
        <v>14</v>
      </c>
    </row>
    <row r="3760" spans="1:16" x14ac:dyDescent="0.25">
      <c r="A3760" t="s">
        <v>3782</v>
      </c>
      <c r="B3760" t="s">
        <v>12</v>
      </c>
      <c r="C3760">
        <v>1</v>
      </c>
      <c r="D3760" t="s">
        <v>13</v>
      </c>
      <c r="E3760">
        <f>IF(D3760="Yes",1,0)</f>
        <v>1</v>
      </c>
      <c r="F3760" t="s">
        <v>14</v>
      </c>
      <c r="G3760">
        <f>IF(Table1[[#This Row],[Dependents]]="Yes",1,0)</f>
        <v>0</v>
      </c>
      <c r="H3760">
        <v>66</v>
      </c>
      <c r="I3760" t="s">
        <v>13</v>
      </c>
      <c r="J3760" t="s">
        <v>23</v>
      </c>
      <c r="K3760" t="s">
        <v>20</v>
      </c>
      <c r="L3760" t="s">
        <v>13</v>
      </c>
      <c r="M3760" t="s">
        <v>25</v>
      </c>
      <c r="N3760">
        <v>108.1</v>
      </c>
      <c r="O3760">
        <v>7181.95</v>
      </c>
      <c r="P3760" t="s">
        <v>14</v>
      </c>
    </row>
    <row r="3761" spans="1:16" x14ac:dyDescent="0.25">
      <c r="A3761" t="s">
        <v>95</v>
      </c>
      <c r="B3761" t="s">
        <v>19</v>
      </c>
      <c r="C3761">
        <v>0</v>
      </c>
      <c r="D3761" t="s">
        <v>13</v>
      </c>
      <c r="E3761">
        <f>IF(D3761="Yes",1,0)</f>
        <v>1</v>
      </c>
      <c r="F3761" t="s">
        <v>14</v>
      </c>
      <c r="G3761">
        <f>IF(Table1[[#This Row],[Dependents]]="Yes",1,0)</f>
        <v>0</v>
      </c>
      <c r="H3761">
        <v>68</v>
      </c>
      <c r="I3761" t="s">
        <v>13</v>
      </c>
      <c r="J3761" t="s">
        <v>23</v>
      </c>
      <c r="K3761" t="s">
        <v>30</v>
      </c>
      <c r="L3761" t="s">
        <v>13</v>
      </c>
      <c r="M3761" t="s">
        <v>21</v>
      </c>
      <c r="N3761">
        <v>110</v>
      </c>
      <c r="O3761">
        <v>7611.85</v>
      </c>
      <c r="P3761" t="s">
        <v>13</v>
      </c>
    </row>
    <row r="3762" spans="1:16" x14ac:dyDescent="0.25">
      <c r="A3762" t="s">
        <v>115</v>
      </c>
      <c r="B3762" t="s">
        <v>19</v>
      </c>
      <c r="C3762">
        <v>0</v>
      </c>
      <c r="D3762" t="s">
        <v>14</v>
      </c>
      <c r="E3762">
        <f>IF(D3762="Yes",1,0)</f>
        <v>0</v>
      </c>
      <c r="F3762" t="s">
        <v>14</v>
      </c>
      <c r="G3762">
        <f>IF(Table1[[#This Row],[Dependents]]="Yes",1,0)</f>
        <v>0</v>
      </c>
      <c r="H3762">
        <v>1</v>
      </c>
      <c r="I3762" t="s">
        <v>14</v>
      </c>
      <c r="J3762" t="s">
        <v>15</v>
      </c>
      <c r="K3762" t="s">
        <v>16</v>
      </c>
      <c r="L3762" t="s">
        <v>13</v>
      </c>
      <c r="M3762" t="s">
        <v>17</v>
      </c>
      <c r="N3762">
        <v>35.450000000000003</v>
      </c>
      <c r="O3762">
        <v>35.450000000000003</v>
      </c>
      <c r="P3762" t="s">
        <v>13</v>
      </c>
    </row>
    <row r="3763" spans="1:16" x14ac:dyDescent="0.25">
      <c r="A3763" t="s">
        <v>3785</v>
      </c>
      <c r="B3763" t="s">
        <v>12</v>
      </c>
      <c r="C3763">
        <v>0</v>
      </c>
      <c r="D3763" t="s">
        <v>14</v>
      </c>
      <c r="E3763">
        <f>IF(D3763="Yes",1,0)</f>
        <v>0</v>
      </c>
      <c r="F3763" t="s">
        <v>14</v>
      </c>
      <c r="G3763">
        <f>IF(Table1[[#This Row],[Dependents]]="Yes",1,0)</f>
        <v>0</v>
      </c>
      <c r="H3763">
        <v>6</v>
      </c>
      <c r="I3763" t="s">
        <v>13</v>
      </c>
      <c r="J3763" t="s">
        <v>23</v>
      </c>
      <c r="K3763" t="s">
        <v>16</v>
      </c>
      <c r="L3763" t="s">
        <v>14</v>
      </c>
      <c r="M3763" t="s">
        <v>17</v>
      </c>
      <c r="N3763">
        <v>89.3</v>
      </c>
      <c r="O3763">
        <v>577.6</v>
      </c>
      <c r="P3763" t="s">
        <v>13</v>
      </c>
    </row>
    <row r="3764" spans="1:16" x14ac:dyDescent="0.25">
      <c r="A3764" t="s">
        <v>116</v>
      </c>
      <c r="B3764" t="s">
        <v>19</v>
      </c>
      <c r="C3764">
        <v>0</v>
      </c>
      <c r="D3764" t="s">
        <v>14</v>
      </c>
      <c r="E3764">
        <f>IF(D3764="Yes",1,0)</f>
        <v>0</v>
      </c>
      <c r="F3764" t="s">
        <v>14</v>
      </c>
      <c r="G3764">
        <f>IF(Table1[[#This Row],[Dependents]]="Yes",1,0)</f>
        <v>0</v>
      </c>
      <c r="H3764">
        <v>2</v>
      </c>
      <c r="I3764" t="s">
        <v>13</v>
      </c>
      <c r="J3764" t="s">
        <v>15</v>
      </c>
      <c r="K3764" t="s">
        <v>16</v>
      </c>
      <c r="L3764" t="s">
        <v>14</v>
      </c>
      <c r="M3764" t="s">
        <v>17</v>
      </c>
      <c r="N3764">
        <v>44.35</v>
      </c>
      <c r="O3764">
        <v>81.25</v>
      </c>
      <c r="P3764" t="s">
        <v>13</v>
      </c>
    </row>
    <row r="3765" spans="1:16" x14ac:dyDescent="0.25">
      <c r="A3765" t="s">
        <v>3787</v>
      </c>
      <c r="B3765" t="s">
        <v>12</v>
      </c>
      <c r="C3765">
        <v>0</v>
      </c>
      <c r="D3765" t="s">
        <v>13</v>
      </c>
      <c r="E3765">
        <f>IF(D3765="Yes",1,0)</f>
        <v>1</v>
      </c>
      <c r="F3765" t="s">
        <v>13</v>
      </c>
      <c r="G3765">
        <f>IF(Table1[[#This Row],[Dependents]]="Yes",1,0)</f>
        <v>1</v>
      </c>
      <c r="H3765">
        <v>72</v>
      </c>
      <c r="I3765" t="s">
        <v>13</v>
      </c>
      <c r="J3765" t="s">
        <v>15</v>
      </c>
      <c r="K3765" t="s">
        <v>30</v>
      </c>
      <c r="L3765" t="s">
        <v>14</v>
      </c>
      <c r="M3765" t="s">
        <v>25</v>
      </c>
      <c r="N3765">
        <v>66.75</v>
      </c>
      <c r="O3765">
        <v>4760.3</v>
      </c>
      <c r="P3765" t="s">
        <v>14</v>
      </c>
    </row>
    <row r="3766" spans="1:16" x14ac:dyDescent="0.25">
      <c r="A3766" t="s">
        <v>3788</v>
      </c>
      <c r="B3766" t="s">
        <v>12</v>
      </c>
      <c r="C3766">
        <v>0</v>
      </c>
      <c r="D3766" t="s">
        <v>14</v>
      </c>
      <c r="E3766">
        <f>IF(D3766="Yes",1,0)</f>
        <v>0</v>
      </c>
      <c r="F3766" t="s">
        <v>13</v>
      </c>
      <c r="G3766">
        <f>IF(Table1[[#This Row],[Dependents]]="Yes",1,0)</f>
        <v>1</v>
      </c>
      <c r="H3766">
        <v>19</v>
      </c>
      <c r="I3766" t="s">
        <v>13</v>
      </c>
      <c r="J3766" t="s">
        <v>15</v>
      </c>
      <c r="K3766" t="s">
        <v>16</v>
      </c>
      <c r="L3766" t="s">
        <v>14</v>
      </c>
      <c r="M3766" t="s">
        <v>27</v>
      </c>
      <c r="N3766">
        <v>48.8</v>
      </c>
      <c r="O3766">
        <v>953.65</v>
      </c>
      <c r="P3766" t="s">
        <v>14</v>
      </c>
    </row>
    <row r="3767" spans="1:16" x14ac:dyDescent="0.25">
      <c r="A3767" t="s">
        <v>3789</v>
      </c>
      <c r="B3767" t="s">
        <v>12</v>
      </c>
      <c r="C3767">
        <v>1</v>
      </c>
      <c r="D3767" t="s">
        <v>14</v>
      </c>
      <c r="E3767">
        <f>IF(D3767="Yes",1,0)</f>
        <v>0</v>
      </c>
      <c r="F3767" t="s">
        <v>14</v>
      </c>
      <c r="G3767">
        <f>IF(Table1[[#This Row],[Dependents]]="Yes",1,0)</f>
        <v>0</v>
      </c>
      <c r="H3767">
        <v>5</v>
      </c>
      <c r="I3767" t="s">
        <v>14</v>
      </c>
      <c r="J3767" t="s">
        <v>15</v>
      </c>
      <c r="K3767" t="s">
        <v>16</v>
      </c>
      <c r="L3767" t="s">
        <v>14</v>
      </c>
      <c r="M3767" t="s">
        <v>17</v>
      </c>
      <c r="N3767">
        <v>45.7</v>
      </c>
      <c r="O3767">
        <v>198</v>
      </c>
      <c r="P3767" t="s">
        <v>13</v>
      </c>
    </row>
    <row r="3768" spans="1:16" x14ac:dyDescent="0.25">
      <c r="A3768" t="s">
        <v>3790</v>
      </c>
      <c r="B3768" t="s">
        <v>12</v>
      </c>
      <c r="C3768">
        <v>0</v>
      </c>
      <c r="D3768" t="s">
        <v>13</v>
      </c>
      <c r="E3768">
        <f>IF(D3768="Yes",1,0)</f>
        <v>1</v>
      </c>
      <c r="F3768" t="s">
        <v>14</v>
      </c>
      <c r="G3768">
        <f>IF(Table1[[#This Row],[Dependents]]="Yes",1,0)</f>
        <v>0</v>
      </c>
      <c r="H3768">
        <v>71</v>
      </c>
      <c r="I3768" t="s">
        <v>13</v>
      </c>
      <c r="J3768" t="s">
        <v>15</v>
      </c>
      <c r="K3768" t="s">
        <v>30</v>
      </c>
      <c r="L3768" t="s">
        <v>13</v>
      </c>
      <c r="M3768" t="s">
        <v>25</v>
      </c>
      <c r="N3768">
        <v>80.7</v>
      </c>
      <c r="O3768">
        <v>5705.05</v>
      </c>
      <c r="P3768" t="s">
        <v>14</v>
      </c>
    </row>
    <row r="3769" spans="1:16" x14ac:dyDescent="0.25">
      <c r="A3769" t="s">
        <v>127</v>
      </c>
      <c r="B3769" t="s">
        <v>19</v>
      </c>
      <c r="C3769">
        <v>0</v>
      </c>
      <c r="D3769" t="s">
        <v>14</v>
      </c>
      <c r="E3769">
        <f>IF(D3769="Yes",1,0)</f>
        <v>0</v>
      </c>
      <c r="F3769" t="s">
        <v>14</v>
      </c>
      <c r="G3769">
        <f>IF(Table1[[#This Row],[Dependents]]="Yes",1,0)</f>
        <v>0</v>
      </c>
      <c r="H3769">
        <v>1</v>
      </c>
      <c r="I3769" t="s">
        <v>13</v>
      </c>
      <c r="J3769" t="s">
        <v>15</v>
      </c>
      <c r="K3769" t="s">
        <v>16</v>
      </c>
      <c r="L3769" t="s">
        <v>13</v>
      </c>
      <c r="M3769" t="s">
        <v>17</v>
      </c>
      <c r="N3769">
        <v>45.65</v>
      </c>
      <c r="O3769">
        <v>45.65</v>
      </c>
      <c r="P3769" t="s">
        <v>13</v>
      </c>
    </row>
    <row r="3770" spans="1:16" x14ac:dyDescent="0.25">
      <c r="A3770" t="s">
        <v>3792</v>
      </c>
      <c r="B3770" t="s">
        <v>12</v>
      </c>
      <c r="C3770">
        <v>0</v>
      </c>
      <c r="D3770" t="s">
        <v>14</v>
      </c>
      <c r="E3770">
        <f>IF(D3770="Yes",1,0)</f>
        <v>0</v>
      </c>
      <c r="F3770" t="s">
        <v>14</v>
      </c>
      <c r="G3770">
        <f>IF(Table1[[#This Row],[Dependents]]="Yes",1,0)</f>
        <v>0</v>
      </c>
      <c r="H3770">
        <v>1</v>
      </c>
      <c r="I3770" t="s">
        <v>13</v>
      </c>
      <c r="J3770" t="s">
        <v>23</v>
      </c>
      <c r="K3770" t="s">
        <v>16</v>
      </c>
      <c r="L3770" t="s">
        <v>13</v>
      </c>
      <c r="M3770" t="s">
        <v>17</v>
      </c>
      <c r="N3770">
        <v>79.650000000000006</v>
      </c>
      <c r="O3770">
        <v>79.650000000000006</v>
      </c>
      <c r="P3770" t="s">
        <v>13</v>
      </c>
    </row>
    <row r="3771" spans="1:16" x14ac:dyDescent="0.25">
      <c r="A3771" t="s">
        <v>3793</v>
      </c>
      <c r="B3771" t="s">
        <v>12</v>
      </c>
      <c r="C3771">
        <v>0</v>
      </c>
      <c r="D3771" t="s">
        <v>14</v>
      </c>
      <c r="E3771">
        <f>IF(D3771="Yes",1,0)</f>
        <v>0</v>
      </c>
      <c r="F3771" t="s">
        <v>14</v>
      </c>
      <c r="G3771">
        <f>IF(Table1[[#This Row],[Dependents]]="Yes",1,0)</f>
        <v>0</v>
      </c>
      <c r="H3771">
        <v>61</v>
      </c>
      <c r="I3771" t="s">
        <v>13</v>
      </c>
      <c r="J3771" t="s">
        <v>23</v>
      </c>
      <c r="K3771" t="s">
        <v>20</v>
      </c>
      <c r="L3771" t="s">
        <v>13</v>
      </c>
      <c r="M3771" t="s">
        <v>27</v>
      </c>
      <c r="N3771">
        <v>115.1</v>
      </c>
      <c r="O3771">
        <v>6993.65</v>
      </c>
      <c r="P3771" t="s">
        <v>14</v>
      </c>
    </row>
    <row r="3772" spans="1:16" x14ac:dyDescent="0.25">
      <c r="A3772" t="s">
        <v>3794</v>
      </c>
      <c r="B3772" t="s">
        <v>12</v>
      </c>
      <c r="C3772">
        <v>0</v>
      </c>
      <c r="D3772" t="s">
        <v>13</v>
      </c>
      <c r="E3772">
        <f>IF(D3772="Yes",1,0)</f>
        <v>1</v>
      </c>
      <c r="F3772" t="s">
        <v>13</v>
      </c>
      <c r="G3772">
        <f>IF(Table1[[#This Row],[Dependents]]="Yes",1,0)</f>
        <v>1</v>
      </c>
      <c r="H3772">
        <v>71</v>
      </c>
      <c r="I3772" t="s">
        <v>14</v>
      </c>
      <c r="J3772" t="s">
        <v>15</v>
      </c>
      <c r="K3772" t="s">
        <v>30</v>
      </c>
      <c r="L3772" t="s">
        <v>14</v>
      </c>
      <c r="M3772" t="s">
        <v>21</v>
      </c>
      <c r="N3772">
        <v>59.7</v>
      </c>
      <c r="O3772">
        <v>4122.6499999999996</v>
      </c>
      <c r="P3772" t="s">
        <v>14</v>
      </c>
    </row>
    <row r="3773" spans="1:16" x14ac:dyDescent="0.25">
      <c r="A3773" t="s">
        <v>3795</v>
      </c>
      <c r="B3773" t="s">
        <v>12</v>
      </c>
      <c r="C3773">
        <v>0</v>
      </c>
      <c r="D3773" t="s">
        <v>13</v>
      </c>
      <c r="E3773">
        <f>IF(D3773="Yes",1,0)</f>
        <v>1</v>
      </c>
      <c r="F3773" t="s">
        <v>14</v>
      </c>
      <c r="G3773">
        <f>IF(Table1[[#This Row],[Dependents]]="Yes",1,0)</f>
        <v>0</v>
      </c>
      <c r="H3773">
        <v>68</v>
      </c>
      <c r="I3773" t="s">
        <v>13</v>
      </c>
      <c r="J3773" t="s">
        <v>23</v>
      </c>
      <c r="K3773" t="s">
        <v>20</v>
      </c>
      <c r="L3773" t="s">
        <v>14</v>
      </c>
      <c r="M3773" t="s">
        <v>25</v>
      </c>
      <c r="N3773">
        <v>86.45</v>
      </c>
      <c r="O3773">
        <v>5762.95</v>
      </c>
      <c r="P3773" t="s">
        <v>14</v>
      </c>
    </row>
    <row r="3774" spans="1:16" x14ac:dyDescent="0.25">
      <c r="A3774" t="s">
        <v>131</v>
      </c>
      <c r="B3774" t="s">
        <v>19</v>
      </c>
      <c r="C3774">
        <v>0</v>
      </c>
      <c r="D3774" t="s">
        <v>14</v>
      </c>
      <c r="E3774">
        <f>IF(D3774="Yes",1,0)</f>
        <v>0</v>
      </c>
      <c r="F3774" t="s">
        <v>14</v>
      </c>
      <c r="G3774">
        <f>IF(Table1[[#This Row],[Dependents]]="Yes",1,0)</f>
        <v>0</v>
      </c>
      <c r="H3774">
        <v>7</v>
      </c>
      <c r="I3774" t="s">
        <v>13</v>
      </c>
      <c r="J3774" t="s">
        <v>23</v>
      </c>
      <c r="K3774" t="s">
        <v>16</v>
      </c>
      <c r="L3774" t="s">
        <v>14</v>
      </c>
      <c r="M3774" t="s">
        <v>27</v>
      </c>
      <c r="N3774">
        <v>95</v>
      </c>
      <c r="O3774">
        <v>655.5</v>
      </c>
      <c r="P3774" t="s">
        <v>13</v>
      </c>
    </row>
    <row r="3775" spans="1:16" x14ac:dyDescent="0.25">
      <c r="A3775" t="s">
        <v>144</v>
      </c>
      <c r="B3775" t="s">
        <v>19</v>
      </c>
      <c r="C3775">
        <v>1</v>
      </c>
      <c r="D3775" t="s">
        <v>13</v>
      </c>
      <c r="E3775">
        <f>IF(D3775="Yes",1,0)</f>
        <v>1</v>
      </c>
      <c r="F3775" t="s">
        <v>14</v>
      </c>
      <c r="G3775">
        <f>IF(Table1[[#This Row],[Dependents]]="Yes",1,0)</f>
        <v>0</v>
      </c>
      <c r="H3775">
        <v>58</v>
      </c>
      <c r="I3775" t="s">
        <v>14</v>
      </c>
      <c r="J3775" t="s">
        <v>15</v>
      </c>
      <c r="K3775" t="s">
        <v>16</v>
      </c>
      <c r="L3775" t="s">
        <v>13</v>
      </c>
      <c r="M3775" t="s">
        <v>17</v>
      </c>
      <c r="N3775">
        <v>45.3</v>
      </c>
      <c r="O3775">
        <v>2651.2</v>
      </c>
      <c r="P3775" t="s">
        <v>13</v>
      </c>
    </row>
    <row r="3776" spans="1:16" x14ac:dyDescent="0.25">
      <c r="A3776" t="s">
        <v>3798</v>
      </c>
      <c r="B3776" t="s">
        <v>12</v>
      </c>
      <c r="C3776">
        <v>0</v>
      </c>
      <c r="D3776" t="s">
        <v>13</v>
      </c>
      <c r="E3776">
        <f>IF(D3776="Yes",1,0)</f>
        <v>1</v>
      </c>
      <c r="F3776" t="s">
        <v>13</v>
      </c>
      <c r="G3776">
        <f>IF(Table1[[#This Row],[Dependents]]="Yes",1,0)</f>
        <v>1</v>
      </c>
      <c r="H3776">
        <v>53</v>
      </c>
      <c r="I3776" t="s">
        <v>13</v>
      </c>
      <c r="J3776" t="s">
        <v>23</v>
      </c>
      <c r="K3776" t="s">
        <v>30</v>
      </c>
      <c r="L3776" t="s">
        <v>13</v>
      </c>
      <c r="M3776" t="s">
        <v>21</v>
      </c>
      <c r="N3776">
        <v>104.05</v>
      </c>
      <c r="O3776">
        <v>5566.4</v>
      </c>
      <c r="P3776" t="s">
        <v>14</v>
      </c>
    </row>
    <row r="3777" spans="1:16" x14ac:dyDescent="0.25">
      <c r="A3777" t="s">
        <v>3799</v>
      </c>
      <c r="B3777" t="s">
        <v>12</v>
      </c>
      <c r="C3777">
        <v>1</v>
      </c>
      <c r="D3777" t="s">
        <v>13</v>
      </c>
      <c r="E3777">
        <f>IF(D3777="Yes",1,0)</f>
        <v>1</v>
      </c>
      <c r="F3777" t="s">
        <v>14</v>
      </c>
      <c r="G3777">
        <f>IF(Table1[[#This Row],[Dependents]]="Yes",1,0)</f>
        <v>0</v>
      </c>
      <c r="H3777">
        <v>50</v>
      </c>
      <c r="I3777" t="s">
        <v>13</v>
      </c>
      <c r="J3777" t="s">
        <v>23</v>
      </c>
      <c r="K3777" t="s">
        <v>16</v>
      </c>
      <c r="L3777" t="s">
        <v>14</v>
      </c>
      <c r="M3777" t="s">
        <v>21</v>
      </c>
      <c r="N3777">
        <v>108.75</v>
      </c>
      <c r="O3777">
        <v>5431.9</v>
      </c>
      <c r="P3777" t="s">
        <v>14</v>
      </c>
    </row>
    <row r="3778" spans="1:16" x14ac:dyDescent="0.25">
      <c r="A3778" t="s">
        <v>3800</v>
      </c>
      <c r="B3778" t="s">
        <v>12</v>
      </c>
      <c r="C3778">
        <v>0</v>
      </c>
      <c r="D3778" t="s">
        <v>14</v>
      </c>
      <c r="E3778">
        <f>IF(D3778="Yes",1,0)</f>
        <v>0</v>
      </c>
      <c r="F3778" t="s">
        <v>14</v>
      </c>
      <c r="G3778">
        <f>IF(Table1[[#This Row],[Dependents]]="Yes",1,0)</f>
        <v>0</v>
      </c>
      <c r="H3778">
        <v>57</v>
      </c>
      <c r="I3778" t="s">
        <v>14</v>
      </c>
      <c r="J3778" t="s">
        <v>15</v>
      </c>
      <c r="K3778" t="s">
        <v>20</v>
      </c>
      <c r="L3778" t="s">
        <v>13</v>
      </c>
      <c r="M3778" t="s">
        <v>25</v>
      </c>
      <c r="N3778">
        <v>41.1</v>
      </c>
      <c r="O3778">
        <v>2258.25</v>
      </c>
      <c r="P3778" t="s">
        <v>14</v>
      </c>
    </row>
    <row r="3779" spans="1:16" x14ac:dyDescent="0.25">
      <c r="A3779" t="s">
        <v>3801</v>
      </c>
      <c r="B3779" t="s">
        <v>12</v>
      </c>
      <c r="C3779">
        <v>0</v>
      </c>
      <c r="D3779" t="s">
        <v>13</v>
      </c>
      <c r="E3779">
        <f>IF(D3779="Yes",1,0)</f>
        <v>1</v>
      </c>
      <c r="F3779" t="s">
        <v>13</v>
      </c>
      <c r="G3779">
        <f>IF(Table1[[#This Row],[Dependents]]="Yes",1,0)</f>
        <v>1</v>
      </c>
      <c r="H3779">
        <v>54</v>
      </c>
      <c r="I3779" t="s">
        <v>13</v>
      </c>
      <c r="J3779" t="s">
        <v>14</v>
      </c>
      <c r="K3779" t="s">
        <v>30</v>
      </c>
      <c r="L3779" t="s">
        <v>13</v>
      </c>
      <c r="M3779" t="s">
        <v>21</v>
      </c>
      <c r="N3779">
        <v>20.350000000000001</v>
      </c>
      <c r="O3779">
        <v>1092.3499999999999</v>
      </c>
      <c r="P3779" t="s">
        <v>14</v>
      </c>
    </row>
    <row r="3780" spans="1:16" x14ac:dyDescent="0.25">
      <c r="A3780" t="s">
        <v>3802</v>
      </c>
      <c r="B3780" t="s">
        <v>12</v>
      </c>
      <c r="C3780">
        <v>1</v>
      </c>
      <c r="D3780" t="s">
        <v>13</v>
      </c>
      <c r="E3780">
        <f>IF(D3780="Yes",1,0)</f>
        <v>1</v>
      </c>
      <c r="F3780" t="s">
        <v>14</v>
      </c>
      <c r="G3780">
        <f>IF(Table1[[#This Row],[Dependents]]="Yes",1,0)</f>
        <v>0</v>
      </c>
      <c r="H3780">
        <v>28</v>
      </c>
      <c r="I3780" t="s">
        <v>13</v>
      </c>
      <c r="J3780" t="s">
        <v>23</v>
      </c>
      <c r="K3780" t="s">
        <v>16</v>
      </c>
      <c r="L3780" t="s">
        <v>13</v>
      </c>
      <c r="M3780" t="s">
        <v>25</v>
      </c>
      <c r="N3780">
        <v>101.3</v>
      </c>
      <c r="O3780">
        <v>2812.2</v>
      </c>
      <c r="P3780" t="s">
        <v>13</v>
      </c>
    </row>
    <row r="3781" spans="1:16" x14ac:dyDescent="0.25">
      <c r="A3781" t="s">
        <v>3803</v>
      </c>
      <c r="B3781" t="s">
        <v>12</v>
      </c>
      <c r="C3781">
        <v>0</v>
      </c>
      <c r="D3781" t="s">
        <v>13</v>
      </c>
      <c r="E3781">
        <f>IF(D3781="Yes",1,0)</f>
        <v>1</v>
      </c>
      <c r="F3781" t="s">
        <v>13</v>
      </c>
      <c r="G3781">
        <f>IF(Table1[[#This Row],[Dependents]]="Yes",1,0)</f>
        <v>1</v>
      </c>
      <c r="H3781">
        <v>1</v>
      </c>
      <c r="I3781" t="s">
        <v>13</v>
      </c>
      <c r="J3781" t="s">
        <v>23</v>
      </c>
      <c r="K3781" t="s">
        <v>16</v>
      </c>
      <c r="L3781" t="s">
        <v>13</v>
      </c>
      <c r="M3781" t="s">
        <v>27</v>
      </c>
      <c r="N3781">
        <v>80.05</v>
      </c>
      <c r="O3781">
        <v>80.05</v>
      </c>
      <c r="P3781" t="s">
        <v>13</v>
      </c>
    </row>
    <row r="3782" spans="1:16" x14ac:dyDescent="0.25">
      <c r="A3782" t="s">
        <v>3804</v>
      </c>
      <c r="B3782" t="s">
        <v>12</v>
      </c>
      <c r="C3782">
        <v>0</v>
      </c>
      <c r="D3782" t="s">
        <v>13</v>
      </c>
      <c r="E3782">
        <f>IF(D3782="Yes",1,0)</f>
        <v>1</v>
      </c>
      <c r="F3782" t="s">
        <v>13</v>
      </c>
      <c r="G3782">
        <f>IF(Table1[[#This Row],[Dependents]]="Yes",1,0)</f>
        <v>1</v>
      </c>
      <c r="H3782">
        <v>10</v>
      </c>
      <c r="I3782" t="s">
        <v>13</v>
      </c>
      <c r="J3782" t="s">
        <v>15</v>
      </c>
      <c r="K3782" t="s">
        <v>16</v>
      </c>
      <c r="L3782" t="s">
        <v>13</v>
      </c>
      <c r="M3782" t="s">
        <v>17</v>
      </c>
      <c r="N3782">
        <v>65.5</v>
      </c>
      <c r="O3782">
        <v>616.9</v>
      </c>
      <c r="P3782" t="s">
        <v>14</v>
      </c>
    </row>
    <row r="3783" spans="1:16" x14ac:dyDescent="0.25">
      <c r="A3783" t="s">
        <v>153</v>
      </c>
      <c r="B3783" t="s">
        <v>19</v>
      </c>
      <c r="C3783">
        <v>0</v>
      </c>
      <c r="D3783" t="s">
        <v>14</v>
      </c>
      <c r="E3783">
        <f>IF(D3783="Yes",1,0)</f>
        <v>0</v>
      </c>
      <c r="F3783" t="s">
        <v>14</v>
      </c>
      <c r="G3783">
        <f>IF(Table1[[#This Row],[Dependents]]="Yes",1,0)</f>
        <v>0</v>
      </c>
      <c r="H3783">
        <v>8</v>
      </c>
      <c r="I3783" t="s">
        <v>13</v>
      </c>
      <c r="J3783" t="s">
        <v>23</v>
      </c>
      <c r="K3783" t="s">
        <v>16</v>
      </c>
      <c r="L3783" t="s">
        <v>14</v>
      </c>
      <c r="M3783" t="s">
        <v>21</v>
      </c>
      <c r="N3783">
        <v>84.5</v>
      </c>
      <c r="O3783">
        <v>662.65</v>
      </c>
      <c r="P3783" t="s">
        <v>13</v>
      </c>
    </row>
    <row r="3784" spans="1:16" x14ac:dyDescent="0.25">
      <c r="A3784" t="s">
        <v>159</v>
      </c>
      <c r="B3784" t="s">
        <v>19</v>
      </c>
      <c r="C3784">
        <v>0</v>
      </c>
      <c r="D3784" t="s">
        <v>13</v>
      </c>
      <c r="E3784">
        <f>IF(D3784="Yes",1,0)</f>
        <v>1</v>
      </c>
      <c r="F3784" t="s">
        <v>14</v>
      </c>
      <c r="G3784">
        <f>IF(Table1[[#This Row],[Dependents]]="Yes",1,0)</f>
        <v>0</v>
      </c>
      <c r="H3784">
        <v>6</v>
      </c>
      <c r="I3784" t="s">
        <v>13</v>
      </c>
      <c r="J3784" t="s">
        <v>23</v>
      </c>
      <c r="K3784" t="s">
        <v>16</v>
      </c>
      <c r="L3784" t="s">
        <v>13</v>
      </c>
      <c r="M3784" t="s">
        <v>17</v>
      </c>
      <c r="N3784">
        <v>91</v>
      </c>
      <c r="O3784">
        <v>531</v>
      </c>
      <c r="P3784" t="s">
        <v>13</v>
      </c>
    </row>
    <row r="3785" spans="1:16" x14ac:dyDescent="0.25">
      <c r="A3785" t="s">
        <v>3807</v>
      </c>
      <c r="B3785" t="s">
        <v>12</v>
      </c>
      <c r="C3785">
        <v>0</v>
      </c>
      <c r="D3785" t="s">
        <v>13</v>
      </c>
      <c r="E3785">
        <f>IF(D3785="Yes",1,0)</f>
        <v>1</v>
      </c>
      <c r="F3785" t="s">
        <v>14</v>
      </c>
      <c r="G3785">
        <f>IF(Table1[[#This Row],[Dependents]]="Yes",1,0)</f>
        <v>0</v>
      </c>
      <c r="H3785">
        <v>43</v>
      </c>
      <c r="I3785" t="s">
        <v>13</v>
      </c>
      <c r="J3785" t="s">
        <v>15</v>
      </c>
      <c r="K3785" t="s">
        <v>30</v>
      </c>
      <c r="L3785" t="s">
        <v>13</v>
      </c>
      <c r="M3785" t="s">
        <v>17</v>
      </c>
      <c r="N3785">
        <v>78.8</v>
      </c>
      <c r="O3785">
        <v>3460.3</v>
      </c>
      <c r="P3785" t="s">
        <v>14</v>
      </c>
    </row>
    <row r="3786" spans="1:16" x14ac:dyDescent="0.25">
      <c r="A3786" t="s">
        <v>172</v>
      </c>
      <c r="B3786" t="s">
        <v>19</v>
      </c>
      <c r="C3786">
        <v>0</v>
      </c>
      <c r="D3786" t="s">
        <v>14</v>
      </c>
      <c r="E3786">
        <f>IF(D3786="Yes",1,0)</f>
        <v>0</v>
      </c>
      <c r="F3786" t="s">
        <v>14</v>
      </c>
      <c r="G3786">
        <f>IF(Table1[[#This Row],[Dependents]]="Yes",1,0)</f>
        <v>0</v>
      </c>
      <c r="H3786">
        <v>2</v>
      </c>
      <c r="I3786" t="s">
        <v>13</v>
      </c>
      <c r="J3786" t="s">
        <v>15</v>
      </c>
      <c r="K3786" t="s">
        <v>16</v>
      </c>
      <c r="L3786" t="s">
        <v>13</v>
      </c>
      <c r="M3786" t="s">
        <v>25</v>
      </c>
      <c r="N3786">
        <v>46</v>
      </c>
      <c r="O3786">
        <v>84.5</v>
      </c>
      <c r="P3786" t="s">
        <v>13</v>
      </c>
    </row>
    <row r="3787" spans="1:16" x14ac:dyDescent="0.25">
      <c r="A3787" t="s">
        <v>3809</v>
      </c>
      <c r="B3787" t="s">
        <v>12</v>
      </c>
      <c r="C3787">
        <v>0</v>
      </c>
      <c r="D3787" t="s">
        <v>14</v>
      </c>
      <c r="E3787">
        <f>IF(D3787="Yes",1,0)</f>
        <v>0</v>
      </c>
      <c r="F3787" t="s">
        <v>14</v>
      </c>
      <c r="G3787">
        <f>IF(Table1[[#This Row],[Dependents]]="Yes",1,0)</f>
        <v>0</v>
      </c>
      <c r="H3787">
        <v>69</v>
      </c>
      <c r="I3787" t="s">
        <v>13</v>
      </c>
      <c r="J3787" t="s">
        <v>15</v>
      </c>
      <c r="K3787" t="s">
        <v>30</v>
      </c>
      <c r="L3787" t="s">
        <v>13</v>
      </c>
      <c r="M3787" t="s">
        <v>25</v>
      </c>
      <c r="N3787">
        <v>82.45</v>
      </c>
      <c r="O3787">
        <v>5555.3</v>
      </c>
      <c r="P3787" t="s">
        <v>14</v>
      </c>
    </row>
    <row r="3788" spans="1:16" x14ac:dyDescent="0.25">
      <c r="A3788" t="s">
        <v>3810</v>
      </c>
      <c r="B3788" t="s">
        <v>12</v>
      </c>
      <c r="C3788">
        <v>0</v>
      </c>
      <c r="D3788" t="s">
        <v>13</v>
      </c>
      <c r="E3788">
        <f>IF(D3788="Yes",1,0)</f>
        <v>1</v>
      </c>
      <c r="F3788" t="s">
        <v>14</v>
      </c>
      <c r="G3788">
        <f>IF(Table1[[#This Row],[Dependents]]="Yes",1,0)</f>
        <v>0</v>
      </c>
      <c r="H3788">
        <v>61</v>
      </c>
      <c r="I3788" t="s">
        <v>13</v>
      </c>
      <c r="J3788" t="s">
        <v>14</v>
      </c>
      <c r="K3788" t="s">
        <v>30</v>
      </c>
      <c r="L3788" t="s">
        <v>14</v>
      </c>
      <c r="M3788" t="s">
        <v>25</v>
      </c>
      <c r="N3788">
        <v>20.25</v>
      </c>
      <c r="O3788">
        <v>1278.8</v>
      </c>
      <c r="P3788" t="s">
        <v>14</v>
      </c>
    </row>
    <row r="3789" spans="1:16" x14ac:dyDescent="0.25">
      <c r="A3789" t="s">
        <v>3811</v>
      </c>
      <c r="B3789" t="s">
        <v>12</v>
      </c>
      <c r="C3789">
        <v>0</v>
      </c>
      <c r="D3789" t="s">
        <v>13</v>
      </c>
      <c r="E3789">
        <f>IF(D3789="Yes",1,0)</f>
        <v>1</v>
      </c>
      <c r="F3789" t="s">
        <v>14</v>
      </c>
      <c r="G3789">
        <f>IF(Table1[[#This Row],[Dependents]]="Yes",1,0)</f>
        <v>0</v>
      </c>
      <c r="H3789">
        <v>6</v>
      </c>
      <c r="I3789" t="s">
        <v>13</v>
      </c>
      <c r="J3789" t="s">
        <v>14</v>
      </c>
      <c r="K3789" t="s">
        <v>16</v>
      </c>
      <c r="L3789" t="s">
        <v>14</v>
      </c>
      <c r="M3789" t="s">
        <v>21</v>
      </c>
      <c r="N3789">
        <v>19.5</v>
      </c>
      <c r="O3789">
        <v>146.30000000000001</v>
      </c>
      <c r="P3789" t="s">
        <v>13</v>
      </c>
    </row>
    <row r="3790" spans="1:16" x14ac:dyDescent="0.25">
      <c r="A3790" t="s">
        <v>182</v>
      </c>
      <c r="B3790" t="s">
        <v>19</v>
      </c>
      <c r="C3790">
        <v>0</v>
      </c>
      <c r="D3790" t="s">
        <v>13</v>
      </c>
      <c r="E3790">
        <f>IF(D3790="Yes",1,0)</f>
        <v>1</v>
      </c>
      <c r="F3790" t="s">
        <v>14</v>
      </c>
      <c r="G3790">
        <f>IF(Table1[[#This Row],[Dependents]]="Yes",1,0)</f>
        <v>0</v>
      </c>
      <c r="H3790">
        <v>4</v>
      </c>
      <c r="I3790" t="s">
        <v>13</v>
      </c>
      <c r="J3790" t="s">
        <v>15</v>
      </c>
      <c r="K3790" t="s">
        <v>16</v>
      </c>
      <c r="L3790" t="s">
        <v>14</v>
      </c>
      <c r="M3790" t="s">
        <v>27</v>
      </c>
      <c r="N3790">
        <v>50.05</v>
      </c>
      <c r="O3790">
        <v>179.35</v>
      </c>
      <c r="P3790" t="s">
        <v>13</v>
      </c>
    </row>
    <row r="3791" spans="1:16" x14ac:dyDescent="0.25">
      <c r="A3791" t="s">
        <v>3813</v>
      </c>
      <c r="B3791" t="s">
        <v>12</v>
      </c>
      <c r="C3791">
        <v>0</v>
      </c>
      <c r="D3791" t="s">
        <v>13</v>
      </c>
      <c r="E3791">
        <f>IF(D3791="Yes",1,0)</f>
        <v>1</v>
      </c>
      <c r="F3791" t="s">
        <v>14</v>
      </c>
      <c r="G3791">
        <f>IF(Table1[[#This Row],[Dependents]]="Yes",1,0)</f>
        <v>0</v>
      </c>
      <c r="H3791">
        <v>70</v>
      </c>
      <c r="I3791" t="s">
        <v>14</v>
      </c>
      <c r="J3791" t="s">
        <v>15</v>
      </c>
      <c r="K3791" t="s">
        <v>30</v>
      </c>
      <c r="L3791" t="s">
        <v>14</v>
      </c>
      <c r="M3791" t="s">
        <v>21</v>
      </c>
      <c r="N3791">
        <v>64.55</v>
      </c>
      <c r="O3791">
        <v>4504.8999999999996</v>
      </c>
      <c r="P3791" t="s">
        <v>14</v>
      </c>
    </row>
    <row r="3792" spans="1:16" x14ac:dyDescent="0.25">
      <c r="A3792" t="s">
        <v>187</v>
      </c>
      <c r="B3792" t="s">
        <v>19</v>
      </c>
      <c r="C3792">
        <v>0</v>
      </c>
      <c r="D3792" t="s">
        <v>14</v>
      </c>
      <c r="E3792">
        <f>IF(D3792="Yes",1,0)</f>
        <v>0</v>
      </c>
      <c r="F3792" t="s">
        <v>14</v>
      </c>
      <c r="G3792">
        <f>IF(Table1[[#This Row],[Dependents]]="Yes",1,0)</f>
        <v>0</v>
      </c>
      <c r="H3792">
        <v>1</v>
      </c>
      <c r="I3792" t="s">
        <v>13</v>
      </c>
      <c r="J3792" t="s">
        <v>23</v>
      </c>
      <c r="K3792" t="s">
        <v>16</v>
      </c>
      <c r="L3792" t="s">
        <v>13</v>
      </c>
      <c r="M3792" t="s">
        <v>27</v>
      </c>
      <c r="N3792">
        <v>84.6</v>
      </c>
      <c r="O3792">
        <v>84.6</v>
      </c>
      <c r="P3792" t="s">
        <v>13</v>
      </c>
    </row>
    <row r="3793" spans="1:16" x14ac:dyDescent="0.25">
      <c r="A3793" t="s">
        <v>189</v>
      </c>
      <c r="B3793" t="s">
        <v>19</v>
      </c>
      <c r="C3793">
        <v>0</v>
      </c>
      <c r="D3793" t="s">
        <v>14</v>
      </c>
      <c r="E3793">
        <f>IF(D3793="Yes",1,0)</f>
        <v>0</v>
      </c>
      <c r="F3793" t="s">
        <v>14</v>
      </c>
      <c r="G3793">
        <f>IF(Table1[[#This Row],[Dependents]]="Yes",1,0)</f>
        <v>0</v>
      </c>
      <c r="H3793">
        <v>2</v>
      </c>
      <c r="I3793" t="s">
        <v>13</v>
      </c>
      <c r="J3793" t="s">
        <v>15</v>
      </c>
      <c r="K3793" t="s">
        <v>16</v>
      </c>
      <c r="L3793" t="s">
        <v>13</v>
      </c>
      <c r="M3793" t="s">
        <v>27</v>
      </c>
      <c r="N3793">
        <v>54.4</v>
      </c>
      <c r="O3793">
        <v>114.1</v>
      </c>
      <c r="P3793" t="s">
        <v>13</v>
      </c>
    </row>
    <row r="3794" spans="1:16" x14ac:dyDescent="0.25">
      <c r="A3794" t="s">
        <v>3816</v>
      </c>
      <c r="B3794" t="s">
        <v>12</v>
      </c>
      <c r="C3794">
        <v>0</v>
      </c>
      <c r="D3794" t="s">
        <v>14</v>
      </c>
      <c r="E3794">
        <f>IF(D3794="Yes",1,0)</f>
        <v>0</v>
      </c>
      <c r="F3794" t="s">
        <v>14</v>
      </c>
      <c r="G3794">
        <f>IF(Table1[[#This Row],[Dependents]]="Yes",1,0)</f>
        <v>0</v>
      </c>
      <c r="H3794">
        <v>6</v>
      </c>
      <c r="I3794" t="s">
        <v>13</v>
      </c>
      <c r="J3794" t="s">
        <v>15</v>
      </c>
      <c r="K3794" t="s">
        <v>16</v>
      </c>
      <c r="L3794" t="s">
        <v>13</v>
      </c>
      <c r="M3794" t="s">
        <v>21</v>
      </c>
      <c r="N3794">
        <v>49.65</v>
      </c>
      <c r="O3794">
        <v>267.35000000000002</v>
      </c>
      <c r="P3794" t="s">
        <v>13</v>
      </c>
    </row>
    <row r="3795" spans="1:16" x14ac:dyDescent="0.25">
      <c r="A3795" t="s">
        <v>3817</v>
      </c>
      <c r="B3795" t="s">
        <v>12</v>
      </c>
      <c r="C3795">
        <v>0</v>
      </c>
      <c r="D3795" t="s">
        <v>13</v>
      </c>
      <c r="E3795">
        <f>IF(D3795="Yes",1,0)</f>
        <v>1</v>
      </c>
      <c r="F3795" t="s">
        <v>13</v>
      </c>
      <c r="G3795">
        <f>IF(Table1[[#This Row],[Dependents]]="Yes",1,0)</f>
        <v>1</v>
      </c>
      <c r="H3795">
        <v>32</v>
      </c>
      <c r="I3795" t="s">
        <v>13</v>
      </c>
      <c r="J3795" t="s">
        <v>15</v>
      </c>
      <c r="K3795" t="s">
        <v>30</v>
      </c>
      <c r="L3795" t="s">
        <v>14</v>
      </c>
      <c r="M3795" t="s">
        <v>27</v>
      </c>
      <c r="N3795">
        <v>73.599999999999994</v>
      </c>
      <c r="O3795">
        <v>2316.85</v>
      </c>
      <c r="P3795" t="s">
        <v>14</v>
      </c>
    </row>
    <row r="3796" spans="1:16" x14ac:dyDescent="0.25">
      <c r="A3796" t="s">
        <v>3818</v>
      </c>
      <c r="B3796" t="s">
        <v>12</v>
      </c>
      <c r="C3796">
        <v>1</v>
      </c>
      <c r="D3796" t="s">
        <v>13</v>
      </c>
      <c r="E3796">
        <f>IF(D3796="Yes",1,0)</f>
        <v>1</v>
      </c>
      <c r="F3796" t="s">
        <v>14</v>
      </c>
      <c r="G3796">
        <f>IF(Table1[[#This Row],[Dependents]]="Yes",1,0)</f>
        <v>0</v>
      </c>
      <c r="H3796">
        <v>72</v>
      </c>
      <c r="I3796" t="s">
        <v>13</v>
      </c>
      <c r="J3796" t="s">
        <v>23</v>
      </c>
      <c r="K3796" t="s">
        <v>30</v>
      </c>
      <c r="L3796" t="s">
        <v>13</v>
      </c>
      <c r="M3796" t="s">
        <v>27</v>
      </c>
      <c r="N3796">
        <v>109.75</v>
      </c>
      <c r="O3796">
        <v>8075.35</v>
      </c>
      <c r="P3796" t="s">
        <v>14</v>
      </c>
    </row>
    <row r="3797" spans="1:16" x14ac:dyDescent="0.25">
      <c r="A3797" t="s">
        <v>198</v>
      </c>
      <c r="B3797" t="s">
        <v>19</v>
      </c>
      <c r="C3797">
        <v>1</v>
      </c>
      <c r="D3797" t="s">
        <v>14</v>
      </c>
      <c r="E3797">
        <f>IF(D3797="Yes",1,0)</f>
        <v>0</v>
      </c>
      <c r="F3797" t="s">
        <v>14</v>
      </c>
      <c r="G3797">
        <f>IF(Table1[[#This Row],[Dependents]]="Yes",1,0)</f>
        <v>0</v>
      </c>
      <c r="H3797">
        <v>15</v>
      </c>
      <c r="I3797" t="s">
        <v>13</v>
      </c>
      <c r="J3797" t="s">
        <v>23</v>
      </c>
      <c r="K3797" t="s">
        <v>16</v>
      </c>
      <c r="L3797" t="s">
        <v>13</v>
      </c>
      <c r="M3797" t="s">
        <v>17</v>
      </c>
      <c r="N3797">
        <v>74.400000000000006</v>
      </c>
      <c r="O3797">
        <v>1074.3</v>
      </c>
      <c r="P3797" t="s">
        <v>13</v>
      </c>
    </row>
    <row r="3798" spans="1:16" x14ac:dyDescent="0.25">
      <c r="A3798" t="s">
        <v>3820</v>
      </c>
      <c r="B3798" t="s">
        <v>12</v>
      </c>
      <c r="C3798">
        <v>0</v>
      </c>
      <c r="D3798" t="s">
        <v>13</v>
      </c>
      <c r="E3798">
        <f>IF(D3798="Yes",1,0)</f>
        <v>1</v>
      </c>
      <c r="F3798" t="s">
        <v>14</v>
      </c>
      <c r="G3798">
        <f>IF(Table1[[#This Row],[Dependents]]="Yes",1,0)</f>
        <v>0</v>
      </c>
      <c r="H3798">
        <v>69</v>
      </c>
      <c r="I3798" t="s">
        <v>13</v>
      </c>
      <c r="J3798" t="s">
        <v>23</v>
      </c>
      <c r="K3798" t="s">
        <v>20</v>
      </c>
      <c r="L3798" t="s">
        <v>13</v>
      </c>
      <c r="M3798" t="s">
        <v>25</v>
      </c>
      <c r="N3798">
        <v>106.4</v>
      </c>
      <c r="O3798">
        <v>7251.9</v>
      </c>
      <c r="P3798" t="s">
        <v>14</v>
      </c>
    </row>
    <row r="3799" spans="1:16" x14ac:dyDescent="0.25">
      <c r="A3799" t="s">
        <v>206</v>
      </c>
      <c r="B3799" t="s">
        <v>19</v>
      </c>
      <c r="C3799">
        <v>1</v>
      </c>
      <c r="D3799" t="s">
        <v>14</v>
      </c>
      <c r="E3799">
        <f>IF(D3799="Yes",1,0)</f>
        <v>0</v>
      </c>
      <c r="F3799" t="s">
        <v>14</v>
      </c>
      <c r="G3799">
        <f>IF(Table1[[#This Row],[Dependents]]="Yes",1,0)</f>
        <v>0</v>
      </c>
      <c r="H3799">
        <v>13</v>
      </c>
      <c r="I3799" t="s">
        <v>13</v>
      </c>
      <c r="J3799" t="s">
        <v>23</v>
      </c>
      <c r="K3799" t="s">
        <v>16</v>
      </c>
      <c r="L3799" t="s">
        <v>13</v>
      </c>
      <c r="M3799" t="s">
        <v>17</v>
      </c>
      <c r="N3799">
        <v>106.9</v>
      </c>
      <c r="O3799">
        <v>1364.3</v>
      </c>
      <c r="P3799" t="s">
        <v>13</v>
      </c>
    </row>
    <row r="3800" spans="1:16" x14ac:dyDescent="0.25">
      <c r="A3800" t="s">
        <v>210</v>
      </c>
      <c r="B3800" t="s">
        <v>19</v>
      </c>
      <c r="C3800">
        <v>0</v>
      </c>
      <c r="D3800" t="s">
        <v>14</v>
      </c>
      <c r="E3800">
        <f>IF(D3800="Yes",1,0)</f>
        <v>0</v>
      </c>
      <c r="F3800" t="s">
        <v>14</v>
      </c>
      <c r="G3800">
        <f>IF(Table1[[#This Row],[Dependents]]="Yes",1,0)</f>
        <v>0</v>
      </c>
      <c r="H3800">
        <v>59</v>
      </c>
      <c r="I3800" t="s">
        <v>13</v>
      </c>
      <c r="J3800" t="s">
        <v>14</v>
      </c>
      <c r="K3800" t="s">
        <v>30</v>
      </c>
      <c r="L3800" t="s">
        <v>14</v>
      </c>
      <c r="M3800" t="s">
        <v>27</v>
      </c>
      <c r="N3800">
        <v>19.350000000000001</v>
      </c>
      <c r="O3800">
        <v>1099.5999999999999</v>
      </c>
      <c r="P3800" t="s">
        <v>13</v>
      </c>
    </row>
    <row r="3801" spans="1:16" x14ac:dyDescent="0.25">
      <c r="A3801" t="s">
        <v>214</v>
      </c>
      <c r="B3801" t="s">
        <v>19</v>
      </c>
      <c r="C3801">
        <v>0</v>
      </c>
      <c r="D3801" t="s">
        <v>14</v>
      </c>
      <c r="E3801">
        <f>IF(D3801="Yes",1,0)</f>
        <v>0</v>
      </c>
      <c r="F3801" t="s">
        <v>14</v>
      </c>
      <c r="G3801">
        <f>IF(Table1[[#This Row],[Dependents]]="Yes",1,0)</f>
        <v>0</v>
      </c>
      <c r="H3801">
        <v>1</v>
      </c>
      <c r="I3801" t="s">
        <v>13</v>
      </c>
      <c r="J3801" t="s">
        <v>23</v>
      </c>
      <c r="K3801" t="s">
        <v>16</v>
      </c>
      <c r="L3801" t="s">
        <v>14</v>
      </c>
      <c r="M3801" t="s">
        <v>27</v>
      </c>
      <c r="N3801">
        <v>70.599999999999994</v>
      </c>
      <c r="O3801">
        <v>70.599999999999994</v>
      </c>
      <c r="P3801" t="s">
        <v>13</v>
      </c>
    </row>
    <row r="3802" spans="1:16" x14ac:dyDescent="0.25">
      <c r="A3802" t="s">
        <v>3824</v>
      </c>
      <c r="B3802" t="s">
        <v>12</v>
      </c>
      <c r="C3802">
        <v>0</v>
      </c>
      <c r="D3802" t="s">
        <v>13</v>
      </c>
      <c r="E3802">
        <f>IF(D3802="Yes",1,0)</f>
        <v>1</v>
      </c>
      <c r="F3802" t="s">
        <v>13</v>
      </c>
      <c r="G3802">
        <f>IF(Table1[[#This Row],[Dependents]]="Yes",1,0)</f>
        <v>1</v>
      </c>
      <c r="H3802">
        <v>30</v>
      </c>
      <c r="I3802" t="s">
        <v>13</v>
      </c>
      <c r="J3802" t="s">
        <v>14</v>
      </c>
      <c r="K3802" t="s">
        <v>30</v>
      </c>
      <c r="L3802" t="s">
        <v>14</v>
      </c>
      <c r="M3802" t="s">
        <v>27</v>
      </c>
      <c r="N3802">
        <v>19.7</v>
      </c>
      <c r="O3802">
        <v>599.25</v>
      </c>
      <c r="P3802" t="s">
        <v>14</v>
      </c>
    </row>
    <row r="3803" spans="1:16" x14ac:dyDescent="0.25">
      <c r="A3803" t="s">
        <v>3825</v>
      </c>
      <c r="B3803" t="s">
        <v>12</v>
      </c>
      <c r="C3803">
        <v>0</v>
      </c>
      <c r="D3803" t="s">
        <v>13</v>
      </c>
      <c r="E3803">
        <f>IF(D3803="Yes",1,0)</f>
        <v>1</v>
      </c>
      <c r="F3803" t="s">
        <v>14</v>
      </c>
      <c r="G3803">
        <f>IF(Table1[[#This Row],[Dependents]]="Yes",1,0)</f>
        <v>0</v>
      </c>
      <c r="H3803">
        <v>55</v>
      </c>
      <c r="I3803" t="s">
        <v>13</v>
      </c>
      <c r="J3803" t="s">
        <v>15</v>
      </c>
      <c r="K3803" t="s">
        <v>20</v>
      </c>
      <c r="L3803" t="s">
        <v>13</v>
      </c>
      <c r="M3803" t="s">
        <v>25</v>
      </c>
      <c r="N3803">
        <v>66.05</v>
      </c>
      <c r="O3803">
        <v>3462.1</v>
      </c>
      <c r="P3803" t="s">
        <v>14</v>
      </c>
    </row>
    <row r="3804" spans="1:16" x14ac:dyDescent="0.25">
      <c r="A3804" t="s">
        <v>3826</v>
      </c>
      <c r="B3804" t="s">
        <v>12</v>
      </c>
      <c r="C3804">
        <v>0</v>
      </c>
      <c r="D3804" t="s">
        <v>13</v>
      </c>
      <c r="E3804">
        <f>IF(D3804="Yes",1,0)</f>
        <v>1</v>
      </c>
      <c r="F3804" t="s">
        <v>14</v>
      </c>
      <c r="G3804">
        <f>IF(Table1[[#This Row],[Dependents]]="Yes",1,0)</f>
        <v>0</v>
      </c>
      <c r="H3804">
        <v>25</v>
      </c>
      <c r="I3804" t="s">
        <v>14</v>
      </c>
      <c r="J3804" t="s">
        <v>15</v>
      </c>
      <c r="K3804" t="s">
        <v>16</v>
      </c>
      <c r="L3804" t="s">
        <v>13</v>
      </c>
      <c r="M3804" t="s">
        <v>21</v>
      </c>
      <c r="N3804">
        <v>34</v>
      </c>
      <c r="O3804">
        <v>853</v>
      </c>
      <c r="P3804" t="s">
        <v>13</v>
      </c>
    </row>
    <row r="3805" spans="1:16" x14ac:dyDescent="0.25">
      <c r="A3805" t="s">
        <v>220</v>
      </c>
      <c r="B3805" t="s">
        <v>19</v>
      </c>
      <c r="C3805">
        <v>0</v>
      </c>
      <c r="D3805" t="s">
        <v>13</v>
      </c>
      <c r="E3805">
        <f>IF(D3805="Yes",1,0)</f>
        <v>1</v>
      </c>
      <c r="F3805" t="s">
        <v>13</v>
      </c>
      <c r="G3805">
        <f>IF(Table1[[#This Row],[Dependents]]="Yes",1,0)</f>
        <v>1</v>
      </c>
      <c r="H3805">
        <v>18</v>
      </c>
      <c r="I3805" t="s">
        <v>13</v>
      </c>
      <c r="J3805" t="s">
        <v>23</v>
      </c>
      <c r="K3805" t="s">
        <v>16</v>
      </c>
      <c r="L3805" t="s">
        <v>14</v>
      </c>
      <c r="M3805" t="s">
        <v>27</v>
      </c>
      <c r="N3805">
        <v>95.15</v>
      </c>
      <c r="O3805">
        <v>1779.95</v>
      </c>
      <c r="P3805" t="s">
        <v>13</v>
      </c>
    </row>
    <row r="3806" spans="1:16" x14ac:dyDescent="0.25">
      <c r="A3806" t="s">
        <v>222</v>
      </c>
      <c r="B3806" t="s">
        <v>19</v>
      </c>
      <c r="C3806">
        <v>0</v>
      </c>
      <c r="D3806" t="s">
        <v>13</v>
      </c>
      <c r="E3806">
        <f>IF(D3806="Yes",1,0)</f>
        <v>1</v>
      </c>
      <c r="F3806" t="s">
        <v>14</v>
      </c>
      <c r="G3806">
        <f>IF(Table1[[#This Row],[Dependents]]="Yes",1,0)</f>
        <v>0</v>
      </c>
      <c r="H3806">
        <v>1</v>
      </c>
      <c r="I3806" t="s">
        <v>13</v>
      </c>
      <c r="J3806" t="s">
        <v>23</v>
      </c>
      <c r="K3806" t="s">
        <v>16</v>
      </c>
      <c r="L3806" t="s">
        <v>14</v>
      </c>
      <c r="M3806" t="s">
        <v>17</v>
      </c>
      <c r="N3806">
        <v>70</v>
      </c>
      <c r="O3806">
        <v>70</v>
      </c>
      <c r="P3806" t="s">
        <v>13</v>
      </c>
    </row>
    <row r="3807" spans="1:16" x14ac:dyDescent="0.25">
      <c r="A3807" t="s">
        <v>3829</v>
      </c>
      <c r="B3807" t="s">
        <v>12</v>
      </c>
      <c r="C3807">
        <v>0</v>
      </c>
      <c r="D3807" t="s">
        <v>13</v>
      </c>
      <c r="E3807">
        <f>IF(D3807="Yes",1,0)</f>
        <v>1</v>
      </c>
      <c r="F3807" t="s">
        <v>13</v>
      </c>
      <c r="G3807">
        <f>IF(Table1[[#This Row],[Dependents]]="Yes",1,0)</f>
        <v>1</v>
      </c>
      <c r="H3807">
        <v>13</v>
      </c>
      <c r="I3807" t="s">
        <v>13</v>
      </c>
      <c r="J3807" t="s">
        <v>23</v>
      </c>
      <c r="K3807" t="s">
        <v>16</v>
      </c>
      <c r="L3807" t="s">
        <v>14</v>
      </c>
      <c r="M3807" t="s">
        <v>17</v>
      </c>
      <c r="N3807">
        <v>88.35</v>
      </c>
      <c r="O3807">
        <v>1222.8</v>
      </c>
      <c r="P3807" t="s">
        <v>13</v>
      </c>
    </row>
    <row r="3808" spans="1:16" x14ac:dyDescent="0.25">
      <c r="A3808" t="s">
        <v>3830</v>
      </c>
      <c r="B3808" t="s">
        <v>12</v>
      </c>
      <c r="C3808">
        <v>0</v>
      </c>
      <c r="D3808" t="s">
        <v>13</v>
      </c>
      <c r="E3808">
        <f>IF(D3808="Yes",1,0)</f>
        <v>1</v>
      </c>
      <c r="F3808" t="s">
        <v>13</v>
      </c>
      <c r="G3808">
        <f>IF(Table1[[#This Row],[Dependents]]="Yes",1,0)</f>
        <v>1</v>
      </c>
      <c r="H3808">
        <v>49</v>
      </c>
      <c r="I3808" t="s">
        <v>13</v>
      </c>
      <c r="J3808" t="s">
        <v>23</v>
      </c>
      <c r="K3808" t="s">
        <v>30</v>
      </c>
      <c r="L3808" t="s">
        <v>13</v>
      </c>
      <c r="M3808" t="s">
        <v>21</v>
      </c>
      <c r="N3808">
        <v>107.95</v>
      </c>
      <c r="O3808">
        <v>5293.2</v>
      </c>
      <c r="P3808" t="s">
        <v>13</v>
      </c>
    </row>
    <row r="3809" spans="1:16" x14ac:dyDescent="0.25">
      <c r="A3809" t="s">
        <v>3831</v>
      </c>
      <c r="B3809" t="s">
        <v>12</v>
      </c>
      <c r="C3809">
        <v>0</v>
      </c>
      <c r="D3809" t="s">
        <v>13</v>
      </c>
      <c r="E3809">
        <f>IF(D3809="Yes",1,0)</f>
        <v>1</v>
      </c>
      <c r="F3809" t="s">
        <v>14</v>
      </c>
      <c r="G3809">
        <f>IF(Table1[[#This Row],[Dependents]]="Yes",1,0)</f>
        <v>0</v>
      </c>
      <c r="H3809">
        <v>64</v>
      </c>
      <c r="I3809" t="s">
        <v>13</v>
      </c>
      <c r="J3809" t="s">
        <v>23</v>
      </c>
      <c r="K3809" t="s">
        <v>20</v>
      </c>
      <c r="L3809" t="s">
        <v>13</v>
      </c>
      <c r="M3809" t="s">
        <v>27</v>
      </c>
      <c r="N3809">
        <v>96.9</v>
      </c>
      <c r="O3809">
        <v>6314.35</v>
      </c>
      <c r="P3809" t="s">
        <v>14</v>
      </c>
    </row>
    <row r="3810" spans="1:16" x14ac:dyDescent="0.25">
      <c r="A3810" t="s">
        <v>223</v>
      </c>
      <c r="B3810" t="s">
        <v>19</v>
      </c>
      <c r="C3810">
        <v>1</v>
      </c>
      <c r="D3810" t="s">
        <v>14</v>
      </c>
      <c r="E3810">
        <f>IF(D3810="Yes",1,0)</f>
        <v>0</v>
      </c>
      <c r="F3810" t="s">
        <v>14</v>
      </c>
      <c r="G3810">
        <f>IF(Table1[[#This Row],[Dependents]]="Yes",1,0)</f>
        <v>0</v>
      </c>
      <c r="H3810">
        <v>8</v>
      </c>
      <c r="I3810" t="s">
        <v>13</v>
      </c>
      <c r="J3810" t="s">
        <v>23</v>
      </c>
      <c r="K3810" t="s">
        <v>16</v>
      </c>
      <c r="L3810" t="s">
        <v>13</v>
      </c>
      <c r="M3810" t="s">
        <v>17</v>
      </c>
      <c r="N3810">
        <v>74.5</v>
      </c>
      <c r="O3810">
        <v>606.54999999999995</v>
      </c>
      <c r="P3810" t="s">
        <v>13</v>
      </c>
    </row>
    <row r="3811" spans="1:16" x14ac:dyDescent="0.25">
      <c r="A3811" t="s">
        <v>235</v>
      </c>
      <c r="B3811" t="s">
        <v>19</v>
      </c>
      <c r="C3811">
        <v>1</v>
      </c>
      <c r="D3811" t="s">
        <v>13</v>
      </c>
      <c r="E3811">
        <f>IF(D3811="Yes",1,0)</f>
        <v>1</v>
      </c>
      <c r="F3811" t="s">
        <v>14</v>
      </c>
      <c r="G3811">
        <f>IF(Table1[[#This Row],[Dependents]]="Yes",1,0)</f>
        <v>0</v>
      </c>
      <c r="H3811">
        <v>32</v>
      </c>
      <c r="I3811" t="s">
        <v>13</v>
      </c>
      <c r="J3811" t="s">
        <v>23</v>
      </c>
      <c r="K3811" t="s">
        <v>16</v>
      </c>
      <c r="L3811" t="s">
        <v>13</v>
      </c>
      <c r="M3811" t="s">
        <v>17</v>
      </c>
      <c r="N3811">
        <v>74.900000000000006</v>
      </c>
      <c r="O3811">
        <v>2303.35</v>
      </c>
      <c r="P3811" t="s">
        <v>13</v>
      </c>
    </row>
    <row r="3812" spans="1:16" x14ac:dyDescent="0.25">
      <c r="A3812" t="s">
        <v>3834</v>
      </c>
      <c r="B3812" t="s">
        <v>12</v>
      </c>
      <c r="C3812">
        <v>0</v>
      </c>
      <c r="D3812" t="s">
        <v>13</v>
      </c>
      <c r="E3812">
        <f>IF(D3812="Yes",1,0)</f>
        <v>1</v>
      </c>
      <c r="F3812" t="s">
        <v>14</v>
      </c>
      <c r="G3812">
        <f>IF(Table1[[#This Row],[Dependents]]="Yes",1,0)</f>
        <v>0</v>
      </c>
      <c r="H3812">
        <v>37</v>
      </c>
      <c r="I3812" t="s">
        <v>14</v>
      </c>
      <c r="J3812" t="s">
        <v>15</v>
      </c>
      <c r="K3812" t="s">
        <v>30</v>
      </c>
      <c r="L3812" t="s">
        <v>14</v>
      </c>
      <c r="M3812" t="s">
        <v>17</v>
      </c>
      <c r="N3812">
        <v>45.4</v>
      </c>
      <c r="O3812">
        <v>1593.1</v>
      </c>
      <c r="P3812" t="s">
        <v>14</v>
      </c>
    </row>
    <row r="3813" spans="1:16" x14ac:dyDescent="0.25">
      <c r="A3813" t="s">
        <v>241</v>
      </c>
      <c r="B3813" t="s">
        <v>19</v>
      </c>
      <c r="C3813">
        <v>0</v>
      </c>
      <c r="D3813" t="s">
        <v>14</v>
      </c>
      <c r="E3813">
        <f>IF(D3813="Yes",1,0)</f>
        <v>0</v>
      </c>
      <c r="F3813" t="s">
        <v>14</v>
      </c>
      <c r="G3813">
        <f>IF(Table1[[#This Row],[Dependents]]="Yes",1,0)</f>
        <v>0</v>
      </c>
      <c r="H3813">
        <v>5</v>
      </c>
      <c r="I3813" t="s">
        <v>13</v>
      </c>
      <c r="J3813" t="s">
        <v>23</v>
      </c>
      <c r="K3813" t="s">
        <v>16</v>
      </c>
      <c r="L3813" t="s">
        <v>13</v>
      </c>
      <c r="M3813" t="s">
        <v>17</v>
      </c>
      <c r="N3813">
        <v>80.599999999999994</v>
      </c>
      <c r="O3813">
        <v>415.55</v>
      </c>
      <c r="P3813" t="s">
        <v>13</v>
      </c>
    </row>
    <row r="3814" spans="1:16" x14ac:dyDescent="0.25">
      <c r="A3814" t="s">
        <v>3836</v>
      </c>
      <c r="B3814" t="s">
        <v>12</v>
      </c>
      <c r="C3814">
        <v>0</v>
      </c>
      <c r="D3814" t="s">
        <v>14</v>
      </c>
      <c r="E3814">
        <f>IF(D3814="Yes",1,0)</f>
        <v>0</v>
      </c>
      <c r="F3814" t="s">
        <v>14</v>
      </c>
      <c r="G3814">
        <f>IF(Table1[[#This Row],[Dependents]]="Yes",1,0)</f>
        <v>0</v>
      </c>
      <c r="H3814">
        <v>38</v>
      </c>
      <c r="I3814" t="s">
        <v>13</v>
      </c>
      <c r="J3814" t="s">
        <v>15</v>
      </c>
      <c r="K3814" t="s">
        <v>20</v>
      </c>
      <c r="L3814" t="s">
        <v>14</v>
      </c>
      <c r="M3814" t="s">
        <v>21</v>
      </c>
      <c r="N3814">
        <v>84.1</v>
      </c>
      <c r="O3814">
        <v>3187.65</v>
      </c>
      <c r="P3814" t="s">
        <v>14</v>
      </c>
    </row>
    <row r="3815" spans="1:16" x14ac:dyDescent="0.25">
      <c r="A3815" t="s">
        <v>3837</v>
      </c>
      <c r="B3815" t="s">
        <v>12</v>
      </c>
      <c r="C3815">
        <v>1</v>
      </c>
      <c r="D3815" t="s">
        <v>14</v>
      </c>
      <c r="E3815">
        <f>IF(D3815="Yes",1,0)</f>
        <v>0</v>
      </c>
      <c r="F3815" t="s">
        <v>14</v>
      </c>
      <c r="G3815">
        <f>IF(Table1[[#This Row],[Dependents]]="Yes",1,0)</f>
        <v>0</v>
      </c>
      <c r="H3815">
        <v>1</v>
      </c>
      <c r="I3815" t="s">
        <v>13</v>
      </c>
      <c r="J3815" t="s">
        <v>23</v>
      </c>
      <c r="K3815" t="s">
        <v>16</v>
      </c>
      <c r="L3815" t="s">
        <v>13</v>
      </c>
      <c r="M3815" t="s">
        <v>27</v>
      </c>
      <c r="N3815">
        <v>74.45</v>
      </c>
      <c r="O3815">
        <v>74.45</v>
      </c>
      <c r="P3815" t="s">
        <v>13</v>
      </c>
    </row>
    <row r="3816" spans="1:16" x14ac:dyDescent="0.25">
      <c r="A3816" t="s">
        <v>3838</v>
      </c>
      <c r="B3816" t="s">
        <v>12</v>
      </c>
      <c r="C3816">
        <v>0</v>
      </c>
      <c r="D3816" t="s">
        <v>14</v>
      </c>
      <c r="E3816">
        <f>IF(D3816="Yes",1,0)</f>
        <v>0</v>
      </c>
      <c r="F3816" t="s">
        <v>14</v>
      </c>
      <c r="G3816">
        <f>IF(Table1[[#This Row],[Dependents]]="Yes",1,0)</f>
        <v>0</v>
      </c>
      <c r="H3816">
        <v>37</v>
      </c>
      <c r="I3816" t="s">
        <v>13</v>
      </c>
      <c r="J3816" t="s">
        <v>15</v>
      </c>
      <c r="K3816" t="s">
        <v>16</v>
      </c>
      <c r="L3816" t="s">
        <v>13</v>
      </c>
      <c r="M3816" t="s">
        <v>17</v>
      </c>
      <c r="N3816">
        <v>64.75</v>
      </c>
      <c r="O3816">
        <v>2345.1999999999998</v>
      </c>
      <c r="P3816" t="s">
        <v>13</v>
      </c>
    </row>
    <row r="3817" spans="1:16" x14ac:dyDescent="0.25">
      <c r="A3817" t="s">
        <v>3839</v>
      </c>
      <c r="B3817" t="s">
        <v>12</v>
      </c>
      <c r="C3817">
        <v>0</v>
      </c>
      <c r="D3817" t="s">
        <v>13</v>
      </c>
      <c r="E3817">
        <f>IF(D3817="Yes",1,0)</f>
        <v>1</v>
      </c>
      <c r="F3817" t="s">
        <v>14</v>
      </c>
      <c r="G3817">
        <f>IF(Table1[[#This Row],[Dependents]]="Yes",1,0)</f>
        <v>0</v>
      </c>
      <c r="H3817">
        <v>52</v>
      </c>
      <c r="I3817" t="s">
        <v>14</v>
      </c>
      <c r="J3817" t="s">
        <v>15</v>
      </c>
      <c r="K3817" t="s">
        <v>30</v>
      </c>
      <c r="L3817" t="s">
        <v>14</v>
      </c>
      <c r="M3817" t="s">
        <v>25</v>
      </c>
      <c r="N3817">
        <v>66.25</v>
      </c>
      <c r="O3817">
        <v>3330.1</v>
      </c>
      <c r="P3817" t="s">
        <v>14</v>
      </c>
    </row>
    <row r="3818" spans="1:16" x14ac:dyDescent="0.25">
      <c r="A3818" t="s">
        <v>258</v>
      </c>
      <c r="B3818" t="s">
        <v>19</v>
      </c>
      <c r="C3818">
        <v>0</v>
      </c>
      <c r="D3818" t="s">
        <v>13</v>
      </c>
      <c r="E3818">
        <f>IF(D3818="Yes",1,0)</f>
        <v>1</v>
      </c>
      <c r="F3818" t="s">
        <v>14</v>
      </c>
      <c r="G3818">
        <f>IF(Table1[[#This Row],[Dependents]]="Yes",1,0)</f>
        <v>0</v>
      </c>
      <c r="H3818">
        <v>63</v>
      </c>
      <c r="I3818" t="s">
        <v>13</v>
      </c>
      <c r="J3818" t="s">
        <v>23</v>
      </c>
      <c r="K3818" t="s">
        <v>16</v>
      </c>
      <c r="L3818" t="s">
        <v>13</v>
      </c>
      <c r="M3818" t="s">
        <v>17</v>
      </c>
      <c r="N3818">
        <v>103.4</v>
      </c>
      <c r="O3818">
        <v>6603</v>
      </c>
      <c r="P3818" t="s">
        <v>13</v>
      </c>
    </row>
    <row r="3819" spans="1:16" x14ac:dyDescent="0.25">
      <c r="A3819" t="s">
        <v>268</v>
      </c>
      <c r="B3819" t="s">
        <v>19</v>
      </c>
      <c r="C3819">
        <v>1</v>
      </c>
      <c r="D3819" t="s">
        <v>13</v>
      </c>
      <c r="E3819">
        <f>IF(D3819="Yes",1,0)</f>
        <v>1</v>
      </c>
      <c r="F3819" t="s">
        <v>14</v>
      </c>
      <c r="G3819">
        <f>IF(Table1[[#This Row],[Dependents]]="Yes",1,0)</f>
        <v>0</v>
      </c>
      <c r="H3819">
        <v>27</v>
      </c>
      <c r="I3819" t="s">
        <v>14</v>
      </c>
      <c r="J3819" t="s">
        <v>15</v>
      </c>
      <c r="K3819" t="s">
        <v>16</v>
      </c>
      <c r="L3819" t="s">
        <v>14</v>
      </c>
      <c r="M3819" t="s">
        <v>25</v>
      </c>
      <c r="N3819">
        <v>30.75</v>
      </c>
      <c r="O3819">
        <v>805.1</v>
      </c>
      <c r="P3819" t="s">
        <v>13</v>
      </c>
    </row>
    <row r="3820" spans="1:16" x14ac:dyDescent="0.25">
      <c r="A3820" t="s">
        <v>272</v>
      </c>
      <c r="B3820" t="s">
        <v>19</v>
      </c>
      <c r="C3820">
        <v>0</v>
      </c>
      <c r="D3820" t="s">
        <v>14</v>
      </c>
      <c r="E3820">
        <f>IF(D3820="Yes",1,0)</f>
        <v>0</v>
      </c>
      <c r="F3820" t="s">
        <v>14</v>
      </c>
      <c r="G3820">
        <f>IF(Table1[[#This Row],[Dependents]]="Yes",1,0)</f>
        <v>0</v>
      </c>
      <c r="H3820">
        <v>5</v>
      </c>
      <c r="I3820" t="s">
        <v>13</v>
      </c>
      <c r="J3820" t="s">
        <v>23</v>
      </c>
      <c r="K3820" t="s">
        <v>16</v>
      </c>
      <c r="L3820" t="s">
        <v>14</v>
      </c>
      <c r="M3820" t="s">
        <v>21</v>
      </c>
      <c r="N3820">
        <v>96.5</v>
      </c>
      <c r="O3820">
        <v>492.55</v>
      </c>
      <c r="P3820" t="s">
        <v>13</v>
      </c>
    </row>
    <row r="3821" spans="1:16" x14ac:dyDescent="0.25">
      <c r="A3821" t="s">
        <v>277</v>
      </c>
      <c r="B3821" t="s">
        <v>19</v>
      </c>
      <c r="C3821">
        <v>0</v>
      </c>
      <c r="D3821" t="s">
        <v>14</v>
      </c>
      <c r="E3821">
        <f>IF(D3821="Yes",1,0)</f>
        <v>0</v>
      </c>
      <c r="F3821" t="s">
        <v>14</v>
      </c>
      <c r="G3821">
        <f>IF(Table1[[#This Row],[Dependents]]="Yes",1,0)</f>
        <v>0</v>
      </c>
      <c r="H3821">
        <v>2</v>
      </c>
      <c r="I3821" t="s">
        <v>13</v>
      </c>
      <c r="J3821" t="s">
        <v>23</v>
      </c>
      <c r="K3821" t="s">
        <v>16</v>
      </c>
      <c r="L3821" t="s">
        <v>13</v>
      </c>
      <c r="M3821" t="s">
        <v>17</v>
      </c>
      <c r="N3821">
        <v>85.65</v>
      </c>
      <c r="O3821">
        <v>181.5</v>
      </c>
      <c r="P3821" t="s">
        <v>13</v>
      </c>
    </row>
    <row r="3822" spans="1:16" x14ac:dyDescent="0.25">
      <c r="A3822" t="s">
        <v>3844</v>
      </c>
      <c r="B3822" t="s">
        <v>12</v>
      </c>
      <c r="C3822">
        <v>0</v>
      </c>
      <c r="D3822" t="s">
        <v>14</v>
      </c>
      <c r="E3822">
        <f>IF(D3822="Yes",1,0)</f>
        <v>0</v>
      </c>
      <c r="F3822" t="s">
        <v>14</v>
      </c>
      <c r="G3822">
        <f>IF(Table1[[#This Row],[Dependents]]="Yes",1,0)</f>
        <v>0</v>
      </c>
      <c r="H3822">
        <v>12</v>
      </c>
      <c r="I3822" t="s">
        <v>13</v>
      </c>
      <c r="J3822" t="s">
        <v>23</v>
      </c>
      <c r="K3822" t="s">
        <v>20</v>
      </c>
      <c r="L3822" t="s">
        <v>14</v>
      </c>
      <c r="M3822" t="s">
        <v>27</v>
      </c>
      <c r="N3822">
        <v>95.5</v>
      </c>
      <c r="O3822">
        <v>1115.1500000000001</v>
      </c>
      <c r="P3822" t="s">
        <v>13</v>
      </c>
    </row>
    <row r="3823" spans="1:16" x14ac:dyDescent="0.25">
      <c r="A3823" t="s">
        <v>3845</v>
      </c>
      <c r="B3823" t="s">
        <v>12</v>
      </c>
      <c r="C3823">
        <v>0</v>
      </c>
      <c r="D3823" t="s">
        <v>13</v>
      </c>
      <c r="E3823">
        <f>IF(D3823="Yes",1,0)</f>
        <v>1</v>
      </c>
      <c r="F3823" t="s">
        <v>14</v>
      </c>
      <c r="G3823">
        <f>IF(Table1[[#This Row],[Dependents]]="Yes",1,0)</f>
        <v>0</v>
      </c>
      <c r="H3823">
        <v>26</v>
      </c>
      <c r="I3823" t="s">
        <v>14</v>
      </c>
      <c r="J3823" t="s">
        <v>15</v>
      </c>
      <c r="K3823" t="s">
        <v>20</v>
      </c>
      <c r="L3823" t="s">
        <v>14</v>
      </c>
      <c r="M3823" t="s">
        <v>25</v>
      </c>
      <c r="N3823">
        <v>35.4</v>
      </c>
      <c r="O3823">
        <v>978.6</v>
      </c>
      <c r="P3823" t="s">
        <v>14</v>
      </c>
    </row>
    <row r="3824" spans="1:16" x14ac:dyDescent="0.25">
      <c r="A3824" t="s">
        <v>286</v>
      </c>
      <c r="B3824" t="s">
        <v>19</v>
      </c>
      <c r="C3824">
        <v>0</v>
      </c>
      <c r="D3824" t="s">
        <v>14</v>
      </c>
      <c r="E3824">
        <f>IF(D3824="Yes",1,0)</f>
        <v>0</v>
      </c>
      <c r="F3824" t="s">
        <v>14</v>
      </c>
      <c r="G3824">
        <f>IF(Table1[[#This Row],[Dependents]]="Yes",1,0)</f>
        <v>0</v>
      </c>
      <c r="H3824">
        <v>1</v>
      </c>
      <c r="I3824" t="s">
        <v>13</v>
      </c>
      <c r="J3824" t="s">
        <v>15</v>
      </c>
      <c r="K3824" t="s">
        <v>16</v>
      </c>
      <c r="L3824" t="s">
        <v>14</v>
      </c>
      <c r="M3824" t="s">
        <v>27</v>
      </c>
      <c r="N3824">
        <v>50.65</v>
      </c>
      <c r="O3824">
        <v>50.65</v>
      </c>
      <c r="P3824" t="s">
        <v>13</v>
      </c>
    </row>
    <row r="3825" spans="1:16" x14ac:dyDescent="0.25">
      <c r="A3825" t="s">
        <v>289</v>
      </c>
      <c r="B3825" t="s">
        <v>19</v>
      </c>
      <c r="C3825">
        <v>1</v>
      </c>
      <c r="D3825" t="s">
        <v>13</v>
      </c>
      <c r="E3825">
        <f>IF(D3825="Yes",1,0)</f>
        <v>1</v>
      </c>
      <c r="F3825" t="s">
        <v>14</v>
      </c>
      <c r="G3825">
        <f>IF(Table1[[#This Row],[Dependents]]="Yes",1,0)</f>
        <v>0</v>
      </c>
      <c r="H3825">
        <v>11</v>
      </c>
      <c r="I3825" t="s">
        <v>13</v>
      </c>
      <c r="J3825" t="s">
        <v>14</v>
      </c>
      <c r="K3825" t="s">
        <v>16</v>
      </c>
      <c r="L3825" t="s">
        <v>14</v>
      </c>
      <c r="M3825" t="s">
        <v>27</v>
      </c>
      <c r="N3825">
        <v>19.95</v>
      </c>
      <c r="O3825">
        <v>214.75</v>
      </c>
      <c r="P3825" t="s">
        <v>13</v>
      </c>
    </row>
    <row r="3826" spans="1:16" x14ac:dyDescent="0.25">
      <c r="A3826" t="s">
        <v>3848</v>
      </c>
      <c r="B3826" t="s">
        <v>12</v>
      </c>
      <c r="C3826">
        <v>1</v>
      </c>
      <c r="D3826" t="s">
        <v>14</v>
      </c>
      <c r="E3826">
        <f>IF(D3826="Yes",1,0)</f>
        <v>0</v>
      </c>
      <c r="F3826" t="s">
        <v>14</v>
      </c>
      <c r="G3826">
        <f>IF(Table1[[#This Row],[Dependents]]="Yes",1,0)</f>
        <v>0</v>
      </c>
      <c r="H3826">
        <v>10</v>
      </c>
      <c r="I3826" t="s">
        <v>14</v>
      </c>
      <c r="J3826" t="s">
        <v>15</v>
      </c>
      <c r="K3826" t="s">
        <v>16</v>
      </c>
      <c r="L3826" t="s">
        <v>13</v>
      </c>
      <c r="M3826" t="s">
        <v>17</v>
      </c>
      <c r="N3826">
        <v>29.65</v>
      </c>
      <c r="O3826">
        <v>291.39999999999998</v>
      </c>
      <c r="P3826" t="s">
        <v>13</v>
      </c>
    </row>
    <row r="3827" spans="1:16" x14ac:dyDescent="0.25">
      <c r="A3827" t="s">
        <v>306</v>
      </c>
      <c r="B3827" t="s">
        <v>19</v>
      </c>
      <c r="C3827">
        <v>0</v>
      </c>
      <c r="D3827" t="s">
        <v>14</v>
      </c>
      <c r="E3827">
        <f>IF(D3827="Yes",1,0)</f>
        <v>0</v>
      </c>
      <c r="F3827" t="s">
        <v>14</v>
      </c>
      <c r="G3827">
        <f>IF(Table1[[#This Row],[Dependents]]="Yes",1,0)</f>
        <v>0</v>
      </c>
      <c r="H3827">
        <v>1</v>
      </c>
      <c r="I3827" t="s">
        <v>13</v>
      </c>
      <c r="J3827" t="s">
        <v>14</v>
      </c>
      <c r="K3827" t="s">
        <v>16</v>
      </c>
      <c r="L3827" t="s">
        <v>13</v>
      </c>
      <c r="M3827" t="s">
        <v>27</v>
      </c>
      <c r="N3827">
        <v>19.600000000000001</v>
      </c>
      <c r="O3827">
        <v>19.600000000000001</v>
      </c>
      <c r="P3827" t="s">
        <v>13</v>
      </c>
    </row>
    <row r="3828" spans="1:16" x14ac:dyDescent="0.25">
      <c r="A3828" t="s">
        <v>324</v>
      </c>
      <c r="B3828" t="s">
        <v>19</v>
      </c>
      <c r="C3828">
        <v>0</v>
      </c>
      <c r="D3828" t="s">
        <v>14</v>
      </c>
      <c r="E3828">
        <f>IF(D3828="Yes",1,0)</f>
        <v>0</v>
      </c>
      <c r="F3828" t="s">
        <v>14</v>
      </c>
      <c r="G3828">
        <f>IF(Table1[[#This Row],[Dependents]]="Yes",1,0)</f>
        <v>0</v>
      </c>
      <c r="H3828">
        <v>12</v>
      </c>
      <c r="I3828" t="s">
        <v>13</v>
      </c>
      <c r="J3828" t="s">
        <v>15</v>
      </c>
      <c r="K3828" t="s">
        <v>16</v>
      </c>
      <c r="L3828" t="s">
        <v>13</v>
      </c>
      <c r="M3828" t="s">
        <v>21</v>
      </c>
      <c r="N3828">
        <v>45.4</v>
      </c>
      <c r="O3828">
        <v>518.9</v>
      </c>
      <c r="P3828" t="s">
        <v>13</v>
      </c>
    </row>
    <row r="3829" spans="1:16" x14ac:dyDescent="0.25">
      <c r="A3829" t="s">
        <v>3851</v>
      </c>
      <c r="B3829" t="s">
        <v>12</v>
      </c>
      <c r="C3829">
        <v>0</v>
      </c>
      <c r="D3829" t="s">
        <v>13</v>
      </c>
      <c r="E3829">
        <f>IF(D3829="Yes",1,0)</f>
        <v>1</v>
      </c>
      <c r="F3829" t="s">
        <v>13</v>
      </c>
      <c r="G3829">
        <f>IF(Table1[[#This Row],[Dependents]]="Yes",1,0)</f>
        <v>1</v>
      </c>
      <c r="H3829">
        <v>66</v>
      </c>
      <c r="I3829" t="s">
        <v>13</v>
      </c>
      <c r="J3829" t="s">
        <v>15</v>
      </c>
      <c r="K3829" t="s">
        <v>30</v>
      </c>
      <c r="L3829" t="s">
        <v>13</v>
      </c>
      <c r="M3829" t="s">
        <v>17</v>
      </c>
      <c r="N3829">
        <v>59.75</v>
      </c>
      <c r="O3829">
        <v>3996.8</v>
      </c>
      <c r="P3829" t="s">
        <v>14</v>
      </c>
    </row>
    <row r="3830" spans="1:16" x14ac:dyDescent="0.25">
      <c r="A3830" t="s">
        <v>3852</v>
      </c>
      <c r="B3830" t="s">
        <v>12</v>
      </c>
      <c r="C3830">
        <v>1</v>
      </c>
      <c r="D3830" t="s">
        <v>14</v>
      </c>
      <c r="E3830">
        <f>IF(D3830="Yes",1,0)</f>
        <v>0</v>
      </c>
      <c r="F3830" t="s">
        <v>14</v>
      </c>
      <c r="G3830">
        <f>IF(Table1[[#This Row],[Dependents]]="Yes",1,0)</f>
        <v>0</v>
      </c>
      <c r="H3830">
        <v>3</v>
      </c>
      <c r="I3830" t="s">
        <v>13</v>
      </c>
      <c r="J3830" t="s">
        <v>23</v>
      </c>
      <c r="K3830" t="s">
        <v>16</v>
      </c>
      <c r="L3830" t="s">
        <v>13</v>
      </c>
      <c r="M3830" t="s">
        <v>17</v>
      </c>
      <c r="N3830">
        <v>70.3</v>
      </c>
      <c r="O3830">
        <v>235.5</v>
      </c>
      <c r="P3830" t="s">
        <v>13</v>
      </c>
    </row>
    <row r="3831" spans="1:16" x14ac:dyDescent="0.25">
      <c r="A3831" t="s">
        <v>344</v>
      </c>
      <c r="B3831" t="s">
        <v>19</v>
      </c>
      <c r="C3831">
        <v>0</v>
      </c>
      <c r="D3831" t="s">
        <v>13</v>
      </c>
      <c r="E3831">
        <f>IF(D3831="Yes",1,0)</f>
        <v>1</v>
      </c>
      <c r="F3831" t="s">
        <v>13</v>
      </c>
      <c r="G3831">
        <f>IF(Table1[[#This Row],[Dependents]]="Yes",1,0)</f>
        <v>1</v>
      </c>
      <c r="H3831">
        <v>4</v>
      </c>
      <c r="I3831" t="s">
        <v>13</v>
      </c>
      <c r="J3831" t="s">
        <v>23</v>
      </c>
      <c r="K3831" t="s">
        <v>16</v>
      </c>
      <c r="L3831" t="s">
        <v>14</v>
      </c>
      <c r="M3831" t="s">
        <v>17</v>
      </c>
      <c r="N3831">
        <v>101.15</v>
      </c>
      <c r="O3831">
        <v>385.9</v>
      </c>
      <c r="P3831" t="s">
        <v>13</v>
      </c>
    </row>
    <row r="3832" spans="1:16" x14ac:dyDescent="0.25">
      <c r="A3832" t="s">
        <v>345</v>
      </c>
      <c r="B3832" t="s">
        <v>19</v>
      </c>
      <c r="C3832">
        <v>0</v>
      </c>
      <c r="D3832" t="s">
        <v>14</v>
      </c>
      <c r="E3832">
        <f>IF(D3832="Yes",1,0)</f>
        <v>0</v>
      </c>
      <c r="F3832" t="s">
        <v>14</v>
      </c>
      <c r="G3832">
        <f>IF(Table1[[#This Row],[Dependents]]="Yes",1,0)</f>
        <v>0</v>
      </c>
      <c r="H3832">
        <v>7</v>
      </c>
      <c r="I3832" t="s">
        <v>13</v>
      </c>
      <c r="J3832" t="s">
        <v>23</v>
      </c>
      <c r="K3832" t="s">
        <v>16</v>
      </c>
      <c r="L3832" t="s">
        <v>13</v>
      </c>
      <c r="M3832" t="s">
        <v>17</v>
      </c>
      <c r="N3832">
        <v>99.8</v>
      </c>
      <c r="O3832">
        <v>673.25</v>
      </c>
      <c r="P3832" t="s">
        <v>13</v>
      </c>
    </row>
    <row r="3833" spans="1:16" x14ac:dyDescent="0.25">
      <c r="A3833" t="s">
        <v>3855</v>
      </c>
      <c r="B3833" t="s">
        <v>12</v>
      </c>
      <c r="C3833">
        <v>0</v>
      </c>
      <c r="D3833" t="s">
        <v>14</v>
      </c>
      <c r="E3833">
        <f>IF(D3833="Yes",1,0)</f>
        <v>0</v>
      </c>
      <c r="F3833" t="s">
        <v>14</v>
      </c>
      <c r="G3833">
        <f>IF(Table1[[#This Row],[Dependents]]="Yes",1,0)</f>
        <v>0</v>
      </c>
      <c r="H3833">
        <v>10</v>
      </c>
      <c r="I3833" t="s">
        <v>13</v>
      </c>
      <c r="J3833" t="s">
        <v>23</v>
      </c>
      <c r="K3833" t="s">
        <v>16</v>
      </c>
      <c r="L3833" t="s">
        <v>13</v>
      </c>
      <c r="M3833" t="s">
        <v>17</v>
      </c>
      <c r="N3833">
        <v>74.75</v>
      </c>
      <c r="O3833">
        <v>799.65</v>
      </c>
      <c r="P3833" t="s">
        <v>13</v>
      </c>
    </row>
    <row r="3834" spans="1:16" x14ac:dyDescent="0.25">
      <c r="A3834" t="s">
        <v>351</v>
      </c>
      <c r="B3834" t="s">
        <v>19</v>
      </c>
      <c r="C3834">
        <v>0</v>
      </c>
      <c r="D3834" t="s">
        <v>14</v>
      </c>
      <c r="E3834">
        <f>IF(D3834="Yes",1,0)</f>
        <v>0</v>
      </c>
      <c r="F3834" t="s">
        <v>14</v>
      </c>
      <c r="G3834">
        <f>IF(Table1[[#This Row],[Dependents]]="Yes",1,0)</f>
        <v>0</v>
      </c>
      <c r="H3834">
        <v>1</v>
      </c>
      <c r="I3834" t="s">
        <v>13</v>
      </c>
      <c r="J3834" t="s">
        <v>15</v>
      </c>
      <c r="K3834" t="s">
        <v>16</v>
      </c>
      <c r="L3834" t="s">
        <v>13</v>
      </c>
      <c r="M3834" t="s">
        <v>17</v>
      </c>
      <c r="N3834">
        <v>55</v>
      </c>
      <c r="O3834">
        <v>55</v>
      </c>
      <c r="P3834" t="s">
        <v>13</v>
      </c>
    </row>
    <row r="3835" spans="1:16" x14ac:dyDescent="0.25">
      <c r="A3835" t="s">
        <v>354</v>
      </c>
      <c r="B3835" t="s">
        <v>19</v>
      </c>
      <c r="C3835">
        <v>0</v>
      </c>
      <c r="D3835" t="s">
        <v>14</v>
      </c>
      <c r="E3835">
        <f>IF(D3835="Yes",1,0)</f>
        <v>0</v>
      </c>
      <c r="F3835" t="s">
        <v>14</v>
      </c>
      <c r="G3835">
        <f>IF(Table1[[#This Row],[Dependents]]="Yes",1,0)</f>
        <v>0</v>
      </c>
      <c r="H3835">
        <v>24</v>
      </c>
      <c r="I3835" t="s">
        <v>13</v>
      </c>
      <c r="J3835" t="s">
        <v>23</v>
      </c>
      <c r="K3835" t="s">
        <v>16</v>
      </c>
      <c r="L3835" t="s">
        <v>13</v>
      </c>
      <c r="M3835" t="s">
        <v>17</v>
      </c>
      <c r="N3835">
        <v>80.25</v>
      </c>
      <c r="O3835">
        <v>1861.5</v>
      </c>
      <c r="P3835" t="s">
        <v>13</v>
      </c>
    </row>
    <row r="3836" spans="1:16" x14ac:dyDescent="0.25">
      <c r="A3836" t="s">
        <v>3858</v>
      </c>
      <c r="B3836" t="s">
        <v>12</v>
      </c>
      <c r="C3836">
        <v>0</v>
      </c>
      <c r="D3836" t="s">
        <v>13</v>
      </c>
      <c r="E3836">
        <f>IF(D3836="Yes",1,0)</f>
        <v>1</v>
      </c>
      <c r="F3836" t="s">
        <v>14</v>
      </c>
      <c r="G3836">
        <f>IF(Table1[[#This Row],[Dependents]]="Yes",1,0)</f>
        <v>0</v>
      </c>
      <c r="H3836">
        <v>56</v>
      </c>
      <c r="I3836" t="s">
        <v>13</v>
      </c>
      <c r="J3836" t="s">
        <v>23</v>
      </c>
      <c r="K3836" t="s">
        <v>20</v>
      </c>
      <c r="L3836" t="s">
        <v>13</v>
      </c>
      <c r="M3836" t="s">
        <v>17</v>
      </c>
      <c r="N3836">
        <v>98</v>
      </c>
      <c r="O3836">
        <v>5270.6</v>
      </c>
      <c r="P3836" t="s">
        <v>14</v>
      </c>
    </row>
    <row r="3837" spans="1:16" x14ac:dyDescent="0.25">
      <c r="A3837" t="s">
        <v>366</v>
      </c>
      <c r="B3837" t="s">
        <v>19</v>
      </c>
      <c r="C3837">
        <v>0</v>
      </c>
      <c r="D3837" t="s">
        <v>14</v>
      </c>
      <c r="E3837">
        <f>IF(D3837="Yes",1,0)</f>
        <v>0</v>
      </c>
      <c r="F3837" t="s">
        <v>13</v>
      </c>
      <c r="G3837">
        <f>IF(Table1[[#This Row],[Dependents]]="Yes",1,0)</f>
        <v>1</v>
      </c>
      <c r="H3837">
        <v>1</v>
      </c>
      <c r="I3837" t="s">
        <v>13</v>
      </c>
      <c r="J3837" t="s">
        <v>23</v>
      </c>
      <c r="K3837" t="s">
        <v>16</v>
      </c>
      <c r="L3837" t="s">
        <v>13</v>
      </c>
      <c r="M3837" t="s">
        <v>17</v>
      </c>
      <c r="N3837">
        <v>74.349999999999994</v>
      </c>
      <c r="O3837">
        <v>74.349999999999994</v>
      </c>
      <c r="P3837" t="s">
        <v>13</v>
      </c>
    </row>
    <row r="3838" spans="1:16" x14ac:dyDescent="0.25">
      <c r="A3838" t="s">
        <v>369</v>
      </c>
      <c r="B3838" t="s">
        <v>19</v>
      </c>
      <c r="C3838">
        <v>0</v>
      </c>
      <c r="D3838" t="s">
        <v>14</v>
      </c>
      <c r="E3838">
        <f>IF(D3838="Yes",1,0)</f>
        <v>0</v>
      </c>
      <c r="F3838" t="s">
        <v>14</v>
      </c>
      <c r="G3838">
        <f>IF(Table1[[#This Row],[Dependents]]="Yes",1,0)</f>
        <v>0</v>
      </c>
      <c r="H3838">
        <v>22</v>
      </c>
      <c r="I3838" t="s">
        <v>14</v>
      </c>
      <c r="J3838" t="s">
        <v>15</v>
      </c>
      <c r="K3838" t="s">
        <v>20</v>
      </c>
      <c r="L3838" t="s">
        <v>13</v>
      </c>
      <c r="M3838" t="s">
        <v>21</v>
      </c>
      <c r="N3838">
        <v>43.75</v>
      </c>
      <c r="O3838">
        <v>903.6</v>
      </c>
      <c r="P3838" t="s">
        <v>13</v>
      </c>
    </row>
    <row r="3839" spans="1:16" x14ac:dyDescent="0.25">
      <c r="A3839" t="s">
        <v>380</v>
      </c>
      <c r="B3839" t="s">
        <v>19</v>
      </c>
      <c r="C3839">
        <v>0</v>
      </c>
      <c r="D3839" t="s">
        <v>13</v>
      </c>
      <c r="E3839">
        <f>IF(D3839="Yes",1,0)</f>
        <v>1</v>
      </c>
      <c r="F3839" t="s">
        <v>14</v>
      </c>
      <c r="G3839">
        <f>IF(Table1[[#This Row],[Dependents]]="Yes",1,0)</f>
        <v>0</v>
      </c>
      <c r="H3839">
        <v>2</v>
      </c>
      <c r="I3839" t="s">
        <v>13</v>
      </c>
      <c r="J3839" t="s">
        <v>23</v>
      </c>
      <c r="K3839" t="s">
        <v>16</v>
      </c>
      <c r="L3839" t="s">
        <v>13</v>
      </c>
      <c r="M3839" t="s">
        <v>17</v>
      </c>
      <c r="N3839">
        <v>94.2</v>
      </c>
      <c r="O3839">
        <v>167.5</v>
      </c>
      <c r="P3839" t="s">
        <v>13</v>
      </c>
    </row>
    <row r="3840" spans="1:16" x14ac:dyDescent="0.25">
      <c r="A3840" t="s">
        <v>384</v>
      </c>
      <c r="B3840" t="s">
        <v>19</v>
      </c>
      <c r="C3840">
        <v>0</v>
      </c>
      <c r="D3840" t="s">
        <v>14</v>
      </c>
      <c r="E3840">
        <f>IF(D3840="Yes",1,0)</f>
        <v>0</v>
      </c>
      <c r="F3840" t="s">
        <v>14</v>
      </c>
      <c r="G3840">
        <f>IF(Table1[[#This Row],[Dependents]]="Yes",1,0)</f>
        <v>0</v>
      </c>
      <c r="H3840">
        <v>40</v>
      </c>
      <c r="I3840" t="s">
        <v>13</v>
      </c>
      <c r="J3840" t="s">
        <v>23</v>
      </c>
      <c r="K3840" t="s">
        <v>16</v>
      </c>
      <c r="L3840" t="s">
        <v>14</v>
      </c>
      <c r="M3840" t="s">
        <v>21</v>
      </c>
      <c r="N3840">
        <v>104.8</v>
      </c>
      <c r="O3840">
        <v>4131.95</v>
      </c>
      <c r="P3840" t="s">
        <v>13</v>
      </c>
    </row>
    <row r="3841" spans="1:16" x14ac:dyDescent="0.25">
      <c r="A3841" t="s">
        <v>3863</v>
      </c>
      <c r="B3841" t="s">
        <v>12</v>
      </c>
      <c r="C3841">
        <v>0</v>
      </c>
      <c r="D3841" t="s">
        <v>13</v>
      </c>
      <c r="E3841">
        <f>IF(D3841="Yes",1,0)</f>
        <v>1</v>
      </c>
      <c r="F3841" t="s">
        <v>14</v>
      </c>
      <c r="G3841">
        <f>IF(Table1[[#This Row],[Dependents]]="Yes",1,0)</f>
        <v>0</v>
      </c>
      <c r="H3841">
        <v>51</v>
      </c>
      <c r="I3841" t="s">
        <v>13</v>
      </c>
      <c r="J3841" t="s">
        <v>23</v>
      </c>
      <c r="K3841" t="s">
        <v>16</v>
      </c>
      <c r="L3841" t="s">
        <v>14</v>
      </c>
      <c r="M3841" t="s">
        <v>27</v>
      </c>
      <c r="N3841">
        <v>69.150000000000006</v>
      </c>
      <c r="O3841">
        <v>3649.6</v>
      </c>
      <c r="P3841" t="s">
        <v>14</v>
      </c>
    </row>
    <row r="3842" spans="1:16" x14ac:dyDescent="0.25">
      <c r="A3842" t="s">
        <v>392</v>
      </c>
      <c r="B3842" t="s">
        <v>19</v>
      </c>
      <c r="C3842">
        <v>0</v>
      </c>
      <c r="D3842" t="s">
        <v>13</v>
      </c>
      <c r="E3842">
        <f>IF(D3842="Yes",1,0)</f>
        <v>1</v>
      </c>
      <c r="F3842" t="s">
        <v>14</v>
      </c>
      <c r="G3842">
        <f>IF(Table1[[#This Row],[Dependents]]="Yes",1,0)</f>
        <v>0</v>
      </c>
      <c r="H3842">
        <v>34</v>
      </c>
      <c r="I3842" t="s">
        <v>13</v>
      </c>
      <c r="J3842" t="s">
        <v>23</v>
      </c>
      <c r="K3842" t="s">
        <v>16</v>
      </c>
      <c r="L3842" t="s">
        <v>13</v>
      </c>
      <c r="M3842" t="s">
        <v>17</v>
      </c>
      <c r="N3842">
        <v>100.05</v>
      </c>
      <c r="O3842">
        <v>3480</v>
      </c>
      <c r="P3842" t="s">
        <v>13</v>
      </c>
    </row>
    <row r="3843" spans="1:16" x14ac:dyDescent="0.25">
      <c r="A3843" t="s">
        <v>405</v>
      </c>
      <c r="B3843" t="s">
        <v>19</v>
      </c>
      <c r="C3843">
        <v>0</v>
      </c>
      <c r="D3843" t="s">
        <v>14</v>
      </c>
      <c r="E3843">
        <f>IF(D3843="Yes",1,0)</f>
        <v>0</v>
      </c>
      <c r="F3843" t="s">
        <v>14</v>
      </c>
      <c r="G3843">
        <f>IF(Table1[[#This Row],[Dependents]]="Yes",1,0)</f>
        <v>0</v>
      </c>
      <c r="H3843">
        <v>10</v>
      </c>
      <c r="I3843" t="s">
        <v>13</v>
      </c>
      <c r="J3843" t="s">
        <v>23</v>
      </c>
      <c r="K3843" t="s">
        <v>16</v>
      </c>
      <c r="L3843" t="s">
        <v>13</v>
      </c>
      <c r="M3843" t="s">
        <v>21</v>
      </c>
      <c r="N3843">
        <v>86.05</v>
      </c>
      <c r="O3843">
        <v>834.1</v>
      </c>
      <c r="P3843" t="s">
        <v>13</v>
      </c>
    </row>
    <row r="3844" spans="1:16" x14ac:dyDescent="0.25">
      <c r="A3844" t="s">
        <v>3866</v>
      </c>
      <c r="B3844" t="s">
        <v>12</v>
      </c>
      <c r="C3844">
        <v>0</v>
      </c>
      <c r="D3844" t="s">
        <v>14</v>
      </c>
      <c r="E3844">
        <f>IF(D3844="Yes",1,0)</f>
        <v>0</v>
      </c>
      <c r="F3844" t="s">
        <v>14</v>
      </c>
      <c r="G3844">
        <f>IF(Table1[[#This Row],[Dependents]]="Yes",1,0)</f>
        <v>0</v>
      </c>
      <c r="H3844">
        <v>1</v>
      </c>
      <c r="I3844" t="s">
        <v>13</v>
      </c>
      <c r="J3844" t="s">
        <v>23</v>
      </c>
      <c r="K3844" t="s">
        <v>16</v>
      </c>
      <c r="L3844" t="s">
        <v>13</v>
      </c>
      <c r="M3844" t="s">
        <v>17</v>
      </c>
      <c r="N3844">
        <v>70.599999999999994</v>
      </c>
      <c r="O3844">
        <v>70.599999999999994</v>
      </c>
      <c r="P3844" t="s">
        <v>13</v>
      </c>
    </row>
    <row r="3845" spans="1:16" x14ac:dyDescent="0.25">
      <c r="A3845" t="s">
        <v>3867</v>
      </c>
      <c r="B3845" t="s">
        <v>12</v>
      </c>
      <c r="C3845">
        <v>0</v>
      </c>
      <c r="D3845" t="s">
        <v>13</v>
      </c>
      <c r="E3845">
        <f>IF(D3845="Yes",1,0)</f>
        <v>1</v>
      </c>
      <c r="F3845" t="s">
        <v>14</v>
      </c>
      <c r="G3845">
        <f>IF(Table1[[#This Row],[Dependents]]="Yes",1,0)</f>
        <v>0</v>
      </c>
      <c r="H3845">
        <v>48</v>
      </c>
      <c r="I3845" t="s">
        <v>13</v>
      </c>
      <c r="J3845" t="s">
        <v>23</v>
      </c>
      <c r="K3845" t="s">
        <v>16</v>
      </c>
      <c r="L3845" t="s">
        <v>13</v>
      </c>
      <c r="M3845" t="s">
        <v>25</v>
      </c>
      <c r="N3845">
        <v>105.1</v>
      </c>
      <c r="O3845">
        <v>5083.55</v>
      </c>
      <c r="P3845" t="s">
        <v>14</v>
      </c>
    </row>
    <row r="3846" spans="1:16" x14ac:dyDescent="0.25">
      <c r="A3846" t="s">
        <v>3868</v>
      </c>
      <c r="B3846" t="s">
        <v>12</v>
      </c>
      <c r="C3846">
        <v>0</v>
      </c>
      <c r="D3846" t="s">
        <v>14</v>
      </c>
      <c r="E3846">
        <f>IF(D3846="Yes",1,0)</f>
        <v>0</v>
      </c>
      <c r="F3846" t="s">
        <v>13</v>
      </c>
      <c r="G3846">
        <f>IF(Table1[[#This Row],[Dependents]]="Yes",1,0)</f>
        <v>1</v>
      </c>
      <c r="H3846">
        <v>35</v>
      </c>
      <c r="I3846" t="s">
        <v>13</v>
      </c>
      <c r="J3846" t="s">
        <v>14</v>
      </c>
      <c r="K3846" t="s">
        <v>20</v>
      </c>
      <c r="L3846" t="s">
        <v>13</v>
      </c>
      <c r="M3846" t="s">
        <v>25</v>
      </c>
      <c r="N3846">
        <v>20.100000000000001</v>
      </c>
      <c r="O3846">
        <v>644.5</v>
      </c>
      <c r="P3846" t="s">
        <v>14</v>
      </c>
    </row>
    <row r="3847" spans="1:16" x14ac:dyDescent="0.25">
      <c r="A3847" t="s">
        <v>406</v>
      </c>
      <c r="B3847" t="s">
        <v>19</v>
      </c>
      <c r="C3847">
        <v>0</v>
      </c>
      <c r="D3847" t="s">
        <v>14</v>
      </c>
      <c r="E3847">
        <f>IF(D3847="Yes",1,0)</f>
        <v>0</v>
      </c>
      <c r="F3847" t="s">
        <v>14</v>
      </c>
      <c r="G3847">
        <f>IF(Table1[[#This Row],[Dependents]]="Yes",1,0)</f>
        <v>0</v>
      </c>
      <c r="H3847">
        <v>13</v>
      </c>
      <c r="I3847" t="s">
        <v>14</v>
      </c>
      <c r="J3847" t="s">
        <v>15</v>
      </c>
      <c r="K3847" t="s">
        <v>16</v>
      </c>
      <c r="L3847" t="s">
        <v>13</v>
      </c>
      <c r="M3847" t="s">
        <v>25</v>
      </c>
      <c r="N3847">
        <v>45.55</v>
      </c>
      <c r="O3847">
        <v>597</v>
      </c>
      <c r="P3847" t="s">
        <v>13</v>
      </c>
    </row>
    <row r="3848" spans="1:16" x14ac:dyDescent="0.25">
      <c r="A3848" t="s">
        <v>408</v>
      </c>
      <c r="B3848" t="s">
        <v>19</v>
      </c>
      <c r="C3848">
        <v>0</v>
      </c>
      <c r="D3848" t="s">
        <v>13</v>
      </c>
      <c r="E3848">
        <f>IF(D3848="Yes",1,0)</f>
        <v>1</v>
      </c>
      <c r="F3848" t="s">
        <v>13</v>
      </c>
      <c r="G3848">
        <f>IF(Table1[[#This Row],[Dependents]]="Yes",1,0)</f>
        <v>1</v>
      </c>
      <c r="H3848">
        <v>39</v>
      </c>
      <c r="I3848" t="s">
        <v>13</v>
      </c>
      <c r="J3848" t="s">
        <v>23</v>
      </c>
      <c r="K3848" t="s">
        <v>16</v>
      </c>
      <c r="L3848" t="s">
        <v>13</v>
      </c>
      <c r="M3848" t="s">
        <v>27</v>
      </c>
      <c r="N3848">
        <v>86.3</v>
      </c>
      <c r="O3848">
        <v>3266</v>
      </c>
      <c r="P3848" t="s">
        <v>13</v>
      </c>
    </row>
    <row r="3849" spans="1:16" x14ac:dyDescent="0.25">
      <c r="A3849" t="s">
        <v>3871</v>
      </c>
      <c r="B3849" t="s">
        <v>12</v>
      </c>
      <c r="C3849">
        <v>0</v>
      </c>
      <c r="D3849" t="s">
        <v>14</v>
      </c>
      <c r="E3849">
        <f>IF(D3849="Yes",1,0)</f>
        <v>0</v>
      </c>
      <c r="F3849" t="s">
        <v>14</v>
      </c>
      <c r="G3849">
        <f>IF(Table1[[#This Row],[Dependents]]="Yes",1,0)</f>
        <v>0</v>
      </c>
      <c r="H3849">
        <v>50</v>
      </c>
      <c r="I3849" t="s">
        <v>13</v>
      </c>
      <c r="J3849" t="s">
        <v>14</v>
      </c>
      <c r="K3849" t="s">
        <v>20</v>
      </c>
      <c r="L3849" t="s">
        <v>14</v>
      </c>
      <c r="M3849" t="s">
        <v>21</v>
      </c>
      <c r="N3849">
        <v>19.75</v>
      </c>
      <c r="O3849">
        <v>989.05</v>
      </c>
      <c r="P3849" t="s">
        <v>14</v>
      </c>
    </row>
    <row r="3850" spans="1:16" x14ac:dyDescent="0.25">
      <c r="A3850" t="s">
        <v>428</v>
      </c>
      <c r="B3850" t="s">
        <v>19</v>
      </c>
      <c r="C3850">
        <v>0</v>
      </c>
      <c r="D3850" t="s">
        <v>13</v>
      </c>
      <c r="E3850">
        <f>IF(D3850="Yes",1,0)</f>
        <v>1</v>
      </c>
      <c r="F3850" t="s">
        <v>14</v>
      </c>
      <c r="G3850">
        <f>IF(Table1[[#This Row],[Dependents]]="Yes",1,0)</f>
        <v>0</v>
      </c>
      <c r="H3850">
        <v>56</v>
      </c>
      <c r="I3850" t="s">
        <v>13</v>
      </c>
      <c r="J3850" t="s">
        <v>23</v>
      </c>
      <c r="K3850" t="s">
        <v>20</v>
      </c>
      <c r="L3850" t="s">
        <v>14</v>
      </c>
      <c r="M3850" t="s">
        <v>25</v>
      </c>
      <c r="N3850">
        <v>100.3</v>
      </c>
      <c r="O3850">
        <v>5614.45</v>
      </c>
      <c r="P3850" t="s">
        <v>13</v>
      </c>
    </row>
    <row r="3851" spans="1:16" x14ac:dyDescent="0.25">
      <c r="A3851" t="s">
        <v>3873</v>
      </c>
      <c r="B3851" t="s">
        <v>12</v>
      </c>
      <c r="C3851">
        <v>0</v>
      </c>
      <c r="D3851" t="s">
        <v>13</v>
      </c>
      <c r="E3851">
        <f>IF(D3851="Yes",1,0)</f>
        <v>1</v>
      </c>
      <c r="F3851" t="s">
        <v>13</v>
      </c>
      <c r="G3851">
        <f>IF(Table1[[#This Row],[Dependents]]="Yes",1,0)</f>
        <v>1</v>
      </c>
      <c r="H3851">
        <v>9</v>
      </c>
      <c r="I3851" t="s">
        <v>13</v>
      </c>
      <c r="J3851" t="s">
        <v>14</v>
      </c>
      <c r="K3851" t="s">
        <v>30</v>
      </c>
      <c r="L3851" t="s">
        <v>14</v>
      </c>
      <c r="M3851" t="s">
        <v>27</v>
      </c>
      <c r="N3851">
        <v>20.350000000000001</v>
      </c>
      <c r="O3851">
        <v>191.1</v>
      </c>
      <c r="P3851" t="s">
        <v>14</v>
      </c>
    </row>
    <row r="3852" spans="1:16" x14ac:dyDescent="0.25">
      <c r="A3852" t="s">
        <v>3874</v>
      </c>
      <c r="B3852" t="s">
        <v>12</v>
      </c>
      <c r="C3852">
        <v>0</v>
      </c>
      <c r="D3852" t="s">
        <v>13</v>
      </c>
      <c r="E3852">
        <f>IF(D3852="Yes",1,0)</f>
        <v>1</v>
      </c>
      <c r="F3852" t="s">
        <v>13</v>
      </c>
      <c r="G3852">
        <f>IF(Table1[[#This Row],[Dependents]]="Yes",1,0)</f>
        <v>1</v>
      </c>
      <c r="H3852">
        <v>54</v>
      </c>
      <c r="I3852" t="s">
        <v>13</v>
      </c>
      <c r="J3852" t="s">
        <v>15</v>
      </c>
      <c r="K3852" t="s">
        <v>16</v>
      </c>
      <c r="L3852" t="s">
        <v>13</v>
      </c>
      <c r="M3852" t="s">
        <v>17</v>
      </c>
      <c r="N3852">
        <v>86.2</v>
      </c>
      <c r="O3852">
        <v>4524.05</v>
      </c>
      <c r="P3852" t="s">
        <v>14</v>
      </c>
    </row>
    <row r="3853" spans="1:16" x14ac:dyDescent="0.25">
      <c r="A3853" t="s">
        <v>3875</v>
      </c>
      <c r="B3853" t="s">
        <v>12</v>
      </c>
      <c r="C3853">
        <v>0</v>
      </c>
      <c r="D3853" t="s">
        <v>14</v>
      </c>
      <c r="E3853">
        <f>IF(D3853="Yes",1,0)</f>
        <v>0</v>
      </c>
      <c r="F3853" t="s">
        <v>14</v>
      </c>
      <c r="G3853">
        <f>IF(Table1[[#This Row],[Dependents]]="Yes",1,0)</f>
        <v>0</v>
      </c>
      <c r="H3853">
        <v>46</v>
      </c>
      <c r="I3853" t="s">
        <v>13</v>
      </c>
      <c r="J3853" t="s">
        <v>23</v>
      </c>
      <c r="K3853" t="s">
        <v>20</v>
      </c>
      <c r="L3853" t="s">
        <v>13</v>
      </c>
      <c r="M3853" t="s">
        <v>25</v>
      </c>
      <c r="N3853">
        <v>95.65</v>
      </c>
      <c r="O3853">
        <v>4664.2</v>
      </c>
      <c r="P3853" t="s">
        <v>14</v>
      </c>
    </row>
    <row r="3854" spans="1:16" x14ac:dyDescent="0.25">
      <c r="A3854" t="s">
        <v>454</v>
      </c>
      <c r="B3854" t="s">
        <v>19</v>
      </c>
      <c r="C3854">
        <v>0</v>
      </c>
      <c r="D3854" t="s">
        <v>13</v>
      </c>
      <c r="E3854">
        <f>IF(D3854="Yes",1,0)</f>
        <v>1</v>
      </c>
      <c r="F3854" t="s">
        <v>13</v>
      </c>
      <c r="G3854">
        <f>IF(Table1[[#This Row],[Dependents]]="Yes",1,0)</f>
        <v>1</v>
      </c>
      <c r="H3854">
        <v>9</v>
      </c>
      <c r="I3854" t="s">
        <v>14</v>
      </c>
      <c r="J3854" t="s">
        <v>15</v>
      </c>
      <c r="K3854" t="s">
        <v>16</v>
      </c>
      <c r="L3854" t="s">
        <v>13</v>
      </c>
      <c r="M3854" t="s">
        <v>17</v>
      </c>
      <c r="N3854">
        <v>29.95</v>
      </c>
      <c r="O3854">
        <v>248.95</v>
      </c>
      <c r="P3854" t="s">
        <v>13</v>
      </c>
    </row>
    <row r="3855" spans="1:16" x14ac:dyDescent="0.25">
      <c r="A3855" t="s">
        <v>3877</v>
      </c>
      <c r="B3855" t="s">
        <v>12</v>
      </c>
      <c r="C3855">
        <v>0</v>
      </c>
      <c r="D3855" t="s">
        <v>13</v>
      </c>
      <c r="E3855">
        <f>IF(D3855="Yes",1,0)</f>
        <v>1</v>
      </c>
      <c r="F3855" t="s">
        <v>13</v>
      </c>
      <c r="G3855">
        <f>IF(Table1[[#This Row],[Dependents]]="Yes",1,0)</f>
        <v>1</v>
      </c>
      <c r="H3855">
        <v>63</v>
      </c>
      <c r="I3855" t="s">
        <v>13</v>
      </c>
      <c r="J3855" t="s">
        <v>15</v>
      </c>
      <c r="K3855" t="s">
        <v>30</v>
      </c>
      <c r="L3855" t="s">
        <v>14</v>
      </c>
      <c r="M3855" t="s">
        <v>27</v>
      </c>
      <c r="N3855">
        <v>63.55</v>
      </c>
      <c r="O3855">
        <v>4014.2</v>
      </c>
      <c r="P3855" t="s">
        <v>14</v>
      </c>
    </row>
    <row r="3856" spans="1:16" x14ac:dyDescent="0.25">
      <c r="A3856" t="s">
        <v>3878</v>
      </c>
      <c r="B3856" t="s">
        <v>12</v>
      </c>
      <c r="C3856">
        <v>1</v>
      </c>
      <c r="D3856" t="s">
        <v>14</v>
      </c>
      <c r="E3856">
        <f>IF(D3856="Yes",1,0)</f>
        <v>0</v>
      </c>
      <c r="F3856" t="s">
        <v>14</v>
      </c>
      <c r="G3856">
        <f>IF(Table1[[#This Row],[Dependents]]="Yes",1,0)</f>
        <v>0</v>
      </c>
      <c r="H3856">
        <v>26</v>
      </c>
      <c r="I3856" t="s">
        <v>13</v>
      </c>
      <c r="J3856" t="s">
        <v>23</v>
      </c>
      <c r="K3856" t="s">
        <v>16</v>
      </c>
      <c r="L3856" t="s">
        <v>13</v>
      </c>
      <c r="M3856" t="s">
        <v>17</v>
      </c>
      <c r="N3856">
        <v>89.15</v>
      </c>
      <c r="O3856">
        <v>2277.65</v>
      </c>
      <c r="P3856" t="s">
        <v>13</v>
      </c>
    </row>
    <row r="3857" spans="1:16" x14ac:dyDescent="0.25">
      <c r="A3857" t="s">
        <v>466</v>
      </c>
      <c r="B3857" t="s">
        <v>19</v>
      </c>
      <c r="C3857">
        <v>1</v>
      </c>
      <c r="D3857" t="s">
        <v>13</v>
      </c>
      <c r="E3857">
        <f>IF(D3857="Yes",1,0)</f>
        <v>1</v>
      </c>
      <c r="F3857" t="s">
        <v>14</v>
      </c>
      <c r="G3857">
        <f>IF(Table1[[#This Row],[Dependents]]="Yes",1,0)</f>
        <v>0</v>
      </c>
      <c r="H3857">
        <v>49</v>
      </c>
      <c r="I3857" t="s">
        <v>13</v>
      </c>
      <c r="J3857" t="s">
        <v>23</v>
      </c>
      <c r="K3857" t="s">
        <v>16</v>
      </c>
      <c r="L3857" t="s">
        <v>14</v>
      </c>
      <c r="M3857" t="s">
        <v>25</v>
      </c>
      <c r="N3857">
        <v>90.05</v>
      </c>
      <c r="O3857">
        <v>4547.25</v>
      </c>
      <c r="P3857" t="s">
        <v>13</v>
      </c>
    </row>
    <row r="3858" spans="1:16" x14ac:dyDescent="0.25">
      <c r="A3858" t="s">
        <v>3880</v>
      </c>
      <c r="B3858" t="s">
        <v>12</v>
      </c>
      <c r="C3858">
        <v>0</v>
      </c>
      <c r="D3858" t="s">
        <v>14</v>
      </c>
      <c r="E3858">
        <f>IF(D3858="Yes",1,0)</f>
        <v>0</v>
      </c>
      <c r="F3858" t="s">
        <v>14</v>
      </c>
      <c r="G3858">
        <f>IF(Table1[[#This Row],[Dependents]]="Yes",1,0)</f>
        <v>0</v>
      </c>
      <c r="H3858">
        <v>18</v>
      </c>
      <c r="I3858" t="s">
        <v>13</v>
      </c>
      <c r="J3858" t="s">
        <v>15</v>
      </c>
      <c r="K3858" t="s">
        <v>16</v>
      </c>
      <c r="L3858" t="s">
        <v>13</v>
      </c>
      <c r="M3858" t="s">
        <v>17</v>
      </c>
      <c r="N3858">
        <v>50.3</v>
      </c>
      <c r="O3858">
        <v>913.3</v>
      </c>
      <c r="P3858" t="s">
        <v>14</v>
      </c>
    </row>
    <row r="3859" spans="1:16" x14ac:dyDescent="0.25">
      <c r="A3859" t="s">
        <v>3881</v>
      </c>
      <c r="B3859" t="s">
        <v>12</v>
      </c>
      <c r="C3859">
        <v>0</v>
      </c>
      <c r="D3859" t="s">
        <v>13</v>
      </c>
      <c r="E3859">
        <f>IF(D3859="Yes",1,0)</f>
        <v>1</v>
      </c>
      <c r="F3859" t="s">
        <v>13</v>
      </c>
      <c r="G3859">
        <f>IF(Table1[[#This Row],[Dependents]]="Yes",1,0)</f>
        <v>1</v>
      </c>
      <c r="H3859">
        <v>57</v>
      </c>
      <c r="I3859" t="s">
        <v>13</v>
      </c>
      <c r="J3859" t="s">
        <v>23</v>
      </c>
      <c r="K3859" t="s">
        <v>20</v>
      </c>
      <c r="L3859" t="s">
        <v>13</v>
      </c>
      <c r="M3859" t="s">
        <v>17</v>
      </c>
      <c r="N3859">
        <v>95</v>
      </c>
      <c r="O3859">
        <v>5535.8</v>
      </c>
      <c r="P3859" t="s">
        <v>14</v>
      </c>
    </row>
    <row r="3860" spans="1:16" x14ac:dyDescent="0.25">
      <c r="A3860" t="s">
        <v>3882</v>
      </c>
      <c r="B3860" t="s">
        <v>12</v>
      </c>
      <c r="C3860">
        <v>1</v>
      </c>
      <c r="D3860" t="s">
        <v>13</v>
      </c>
      <c r="E3860">
        <f>IF(D3860="Yes",1,0)</f>
        <v>1</v>
      </c>
      <c r="F3860" t="s">
        <v>14</v>
      </c>
      <c r="G3860">
        <f>IF(Table1[[#This Row],[Dependents]]="Yes",1,0)</f>
        <v>0</v>
      </c>
      <c r="H3860">
        <v>72</v>
      </c>
      <c r="I3860" t="s">
        <v>13</v>
      </c>
      <c r="J3860" t="s">
        <v>23</v>
      </c>
      <c r="K3860" t="s">
        <v>30</v>
      </c>
      <c r="L3860" t="s">
        <v>14</v>
      </c>
      <c r="M3860" t="s">
        <v>21</v>
      </c>
      <c r="N3860">
        <v>78.5</v>
      </c>
      <c r="O3860">
        <v>5602.25</v>
      </c>
      <c r="P3860" t="s">
        <v>14</v>
      </c>
    </row>
    <row r="3861" spans="1:16" x14ac:dyDescent="0.25">
      <c r="A3861" t="s">
        <v>467</v>
      </c>
      <c r="B3861" t="s">
        <v>19</v>
      </c>
      <c r="C3861">
        <v>1</v>
      </c>
      <c r="D3861" t="s">
        <v>13</v>
      </c>
      <c r="E3861">
        <f>IF(D3861="Yes",1,0)</f>
        <v>1</v>
      </c>
      <c r="F3861" t="s">
        <v>13</v>
      </c>
      <c r="G3861">
        <f>IF(Table1[[#This Row],[Dependents]]="Yes",1,0)</f>
        <v>1</v>
      </c>
      <c r="H3861">
        <v>43</v>
      </c>
      <c r="I3861" t="s">
        <v>13</v>
      </c>
      <c r="J3861" t="s">
        <v>23</v>
      </c>
      <c r="K3861" t="s">
        <v>16</v>
      </c>
      <c r="L3861" t="s">
        <v>13</v>
      </c>
      <c r="M3861" t="s">
        <v>21</v>
      </c>
      <c r="N3861">
        <v>110.75</v>
      </c>
      <c r="O3861">
        <v>4687.8999999999996</v>
      </c>
      <c r="P3861" t="s">
        <v>13</v>
      </c>
    </row>
    <row r="3862" spans="1:16" x14ac:dyDescent="0.25">
      <c r="A3862" t="s">
        <v>3884</v>
      </c>
      <c r="B3862" t="s">
        <v>12</v>
      </c>
      <c r="C3862">
        <v>0</v>
      </c>
      <c r="D3862" t="s">
        <v>14</v>
      </c>
      <c r="E3862">
        <f>IF(D3862="Yes",1,0)</f>
        <v>0</v>
      </c>
      <c r="F3862" t="s">
        <v>14</v>
      </c>
      <c r="G3862">
        <f>IF(Table1[[#This Row],[Dependents]]="Yes",1,0)</f>
        <v>0</v>
      </c>
      <c r="H3862">
        <v>38</v>
      </c>
      <c r="I3862" t="s">
        <v>13</v>
      </c>
      <c r="J3862" t="s">
        <v>14</v>
      </c>
      <c r="K3862" t="s">
        <v>30</v>
      </c>
      <c r="L3862" t="s">
        <v>14</v>
      </c>
      <c r="M3862" t="s">
        <v>27</v>
      </c>
      <c r="N3862">
        <v>20.05</v>
      </c>
      <c r="O3862">
        <v>741.5</v>
      </c>
      <c r="P3862" t="s">
        <v>14</v>
      </c>
    </row>
    <row r="3863" spans="1:16" x14ac:dyDescent="0.25">
      <c r="A3863" t="s">
        <v>471</v>
      </c>
      <c r="B3863" t="s">
        <v>19</v>
      </c>
      <c r="C3863">
        <v>1</v>
      </c>
      <c r="D3863" t="s">
        <v>13</v>
      </c>
      <c r="E3863">
        <f>IF(D3863="Yes",1,0)</f>
        <v>1</v>
      </c>
      <c r="F3863" t="s">
        <v>13</v>
      </c>
      <c r="G3863">
        <f>IF(Table1[[#This Row],[Dependents]]="Yes",1,0)</f>
        <v>1</v>
      </c>
      <c r="H3863">
        <v>56</v>
      </c>
      <c r="I3863" t="s">
        <v>13</v>
      </c>
      <c r="J3863" t="s">
        <v>23</v>
      </c>
      <c r="K3863" t="s">
        <v>20</v>
      </c>
      <c r="L3863" t="s">
        <v>13</v>
      </c>
      <c r="M3863" t="s">
        <v>21</v>
      </c>
      <c r="N3863">
        <v>104.55</v>
      </c>
      <c r="O3863">
        <v>5794.65</v>
      </c>
      <c r="P3863" t="s">
        <v>13</v>
      </c>
    </row>
    <row r="3864" spans="1:16" x14ac:dyDescent="0.25">
      <c r="A3864" t="s">
        <v>472</v>
      </c>
      <c r="B3864" t="s">
        <v>19</v>
      </c>
      <c r="C3864">
        <v>0</v>
      </c>
      <c r="D3864" t="s">
        <v>13</v>
      </c>
      <c r="E3864">
        <f>IF(D3864="Yes",1,0)</f>
        <v>1</v>
      </c>
      <c r="F3864" t="s">
        <v>14</v>
      </c>
      <c r="G3864">
        <f>IF(Table1[[#This Row],[Dependents]]="Yes",1,0)</f>
        <v>0</v>
      </c>
      <c r="H3864">
        <v>10</v>
      </c>
      <c r="I3864" t="s">
        <v>13</v>
      </c>
      <c r="J3864" t="s">
        <v>23</v>
      </c>
      <c r="K3864" t="s">
        <v>16</v>
      </c>
      <c r="L3864" t="s">
        <v>13</v>
      </c>
      <c r="M3864" t="s">
        <v>17</v>
      </c>
      <c r="N3864">
        <v>85.25</v>
      </c>
      <c r="O3864">
        <v>855.3</v>
      </c>
      <c r="P3864" t="s">
        <v>13</v>
      </c>
    </row>
    <row r="3865" spans="1:16" x14ac:dyDescent="0.25">
      <c r="A3865" t="s">
        <v>475</v>
      </c>
      <c r="B3865" t="s">
        <v>19</v>
      </c>
      <c r="C3865">
        <v>0</v>
      </c>
      <c r="D3865" t="s">
        <v>14</v>
      </c>
      <c r="E3865">
        <f>IF(D3865="Yes",1,0)</f>
        <v>0</v>
      </c>
      <c r="F3865" t="s">
        <v>14</v>
      </c>
      <c r="G3865">
        <f>IF(Table1[[#This Row],[Dependents]]="Yes",1,0)</f>
        <v>0</v>
      </c>
      <c r="H3865">
        <v>1</v>
      </c>
      <c r="I3865" t="s">
        <v>13</v>
      </c>
      <c r="J3865" t="s">
        <v>23</v>
      </c>
      <c r="K3865" t="s">
        <v>16</v>
      </c>
      <c r="L3865" t="s">
        <v>13</v>
      </c>
      <c r="M3865" t="s">
        <v>17</v>
      </c>
      <c r="N3865">
        <v>89.55</v>
      </c>
      <c r="O3865">
        <v>89.55</v>
      </c>
      <c r="P3865" t="s">
        <v>13</v>
      </c>
    </row>
    <row r="3866" spans="1:16" x14ac:dyDescent="0.25">
      <c r="A3866" t="s">
        <v>3888</v>
      </c>
      <c r="B3866" t="s">
        <v>12</v>
      </c>
      <c r="C3866">
        <v>0</v>
      </c>
      <c r="D3866" t="s">
        <v>14</v>
      </c>
      <c r="E3866">
        <f>IF(D3866="Yes",1,0)</f>
        <v>0</v>
      </c>
      <c r="F3866" t="s">
        <v>14</v>
      </c>
      <c r="G3866">
        <f>IF(Table1[[#This Row],[Dependents]]="Yes",1,0)</f>
        <v>0</v>
      </c>
      <c r="H3866">
        <v>30</v>
      </c>
      <c r="I3866" t="s">
        <v>13</v>
      </c>
      <c r="J3866" t="s">
        <v>23</v>
      </c>
      <c r="K3866" t="s">
        <v>16</v>
      </c>
      <c r="L3866" t="s">
        <v>14</v>
      </c>
      <c r="M3866" t="s">
        <v>17</v>
      </c>
      <c r="N3866">
        <v>100.45</v>
      </c>
      <c r="O3866">
        <v>3096.9</v>
      </c>
      <c r="P3866" t="s">
        <v>14</v>
      </c>
    </row>
    <row r="3867" spans="1:16" x14ac:dyDescent="0.25">
      <c r="A3867" t="s">
        <v>476</v>
      </c>
      <c r="B3867" t="s">
        <v>19</v>
      </c>
      <c r="C3867">
        <v>1</v>
      </c>
      <c r="D3867" t="s">
        <v>13</v>
      </c>
      <c r="E3867">
        <f>IF(D3867="Yes",1,0)</f>
        <v>1</v>
      </c>
      <c r="F3867" t="s">
        <v>14</v>
      </c>
      <c r="G3867">
        <f>IF(Table1[[#This Row],[Dependents]]="Yes",1,0)</f>
        <v>0</v>
      </c>
      <c r="H3867">
        <v>20</v>
      </c>
      <c r="I3867" t="s">
        <v>13</v>
      </c>
      <c r="J3867" t="s">
        <v>23</v>
      </c>
      <c r="K3867" t="s">
        <v>16</v>
      </c>
      <c r="L3867" t="s">
        <v>13</v>
      </c>
      <c r="M3867" t="s">
        <v>17</v>
      </c>
      <c r="N3867">
        <v>94.55</v>
      </c>
      <c r="O3867">
        <v>1899.65</v>
      </c>
      <c r="P3867" t="s">
        <v>13</v>
      </c>
    </row>
    <row r="3868" spans="1:16" x14ac:dyDescent="0.25">
      <c r="A3868" t="s">
        <v>3890</v>
      </c>
      <c r="B3868" t="s">
        <v>12</v>
      </c>
      <c r="C3868">
        <v>0</v>
      </c>
      <c r="D3868" t="s">
        <v>14</v>
      </c>
      <c r="E3868">
        <f>IF(D3868="Yes",1,0)</f>
        <v>0</v>
      </c>
      <c r="F3868" t="s">
        <v>14</v>
      </c>
      <c r="G3868">
        <f>IF(Table1[[#This Row],[Dependents]]="Yes",1,0)</f>
        <v>0</v>
      </c>
      <c r="H3868">
        <v>31</v>
      </c>
      <c r="I3868" t="s">
        <v>13</v>
      </c>
      <c r="J3868" t="s">
        <v>23</v>
      </c>
      <c r="K3868" t="s">
        <v>16</v>
      </c>
      <c r="L3868" t="s">
        <v>13</v>
      </c>
      <c r="M3868" t="s">
        <v>25</v>
      </c>
      <c r="N3868">
        <v>84.75</v>
      </c>
      <c r="O3868">
        <v>2613.4</v>
      </c>
      <c r="P3868" t="s">
        <v>14</v>
      </c>
    </row>
    <row r="3869" spans="1:16" x14ac:dyDescent="0.25">
      <c r="A3869" t="s">
        <v>485</v>
      </c>
      <c r="B3869" t="s">
        <v>19</v>
      </c>
      <c r="C3869">
        <v>0</v>
      </c>
      <c r="D3869" t="s">
        <v>13</v>
      </c>
      <c r="E3869">
        <f>IF(D3869="Yes",1,0)</f>
        <v>1</v>
      </c>
      <c r="F3869" t="s">
        <v>13</v>
      </c>
      <c r="G3869">
        <f>IF(Table1[[#This Row],[Dependents]]="Yes",1,0)</f>
        <v>1</v>
      </c>
      <c r="H3869">
        <v>2</v>
      </c>
      <c r="I3869" t="s">
        <v>13</v>
      </c>
      <c r="J3869" t="s">
        <v>14</v>
      </c>
      <c r="K3869" t="s">
        <v>20</v>
      </c>
      <c r="L3869" t="s">
        <v>14</v>
      </c>
      <c r="M3869" t="s">
        <v>27</v>
      </c>
      <c r="N3869">
        <v>19.850000000000001</v>
      </c>
      <c r="O3869">
        <v>35.9</v>
      </c>
      <c r="P3869" t="s">
        <v>13</v>
      </c>
    </row>
    <row r="3870" spans="1:16" x14ac:dyDescent="0.25">
      <c r="A3870" t="s">
        <v>501</v>
      </c>
      <c r="B3870" t="s">
        <v>19</v>
      </c>
      <c r="C3870">
        <v>0</v>
      </c>
      <c r="D3870" t="s">
        <v>13</v>
      </c>
      <c r="E3870">
        <f>IF(D3870="Yes",1,0)</f>
        <v>1</v>
      </c>
      <c r="F3870" t="s">
        <v>13</v>
      </c>
      <c r="G3870">
        <f>IF(Table1[[#This Row],[Dependents]]="Yes",1,0)</f>
        <v>1</v>
      </c>
      <c r="H3870">
        <v>1</v>
      </c>
      <c r="I3870" t="s">
        <v>13</v>
      </c>
      <c r="J3870" t="s">
        <v>23</v>
      </c>
      <c r="K3870" t="s">
        <v>16</v>
      </c>
      <c r="L3870" t="s">
        <v>14</v>
      </c>
      <c r="M3870" t="s">
        <v>17</v>
      </c>
      <c r="N3870">
        <v>80</v>
      </c>
      <c r="O3870">
        <v>80</v>
      </c>
      <c r="P3870" t="s">
        <v>13</v>
      </c>
    </row>
    <row r="3871" spans="1:16" x14ac:dyDescent="0.25">
      <c r="A3871" t="s">
        <v>3893</v>
      </c>
      <c r="B3871" t="s">
        <v>12</v>
      </c>
      <c r="C3871">
        <v>0</v>
      </c>
      <c r="D3871" t="s">
        <v>13</v>
      </c>
      <c r="E3871">
        <f>IF(D3871="Yes",1,0)</f>
        <v>1</v>
      </c>
      <c r="F3871" t="s">
        <v>13</v>
      </c>
      <c r="G3871">
        <f>IF(Table1[[#This Row],[Dependents]]="Yes",1,0)</f>
        <v>1</v>
      </c>
      <c r="H3871">
        <v>46</v>
      </c>
      <c r="I3871" t="s">
        <v>13</v>
      </c>
      <c r="J3871" t="s">
        <v>23</v>
      </c>
      <c r="K3871" t="s">
        <v>20</v>
      </c>
      <c r="L3871" t="s">
        <v>14</v>
      </c>
      <c r="M3871" t="s">
        <v>21</v>
      </c>
      <c r="N3871">
        <v>90.95</v>
      </c>
      <c r="O3871">
        <v>4236.6000000000004</v>
      </c>
      <c r="P3871" t="s">
        <v>14</v>
      </c>
    </row>
    <row r="3872" spans="1:16" x14ac:dyDescent="0.25">
      <c r="A3872" t="s">
        <v>3894</v>
      </c>
      <c r="B3872" t="s">
        <v>12</v>
      </c>
      <c r="C3872">
        <v>1</v>
      </c>
      <c r="D3872" t="s">
        <v>14</v>
      </c>
      <c r="E3872">
        <f>IF(D3872="Yes",1,0)</f>
        <v>0</v>
      </c>
      <c r="F3872" t="s">
        <v>14</v>
      </c>
      <c r="G3872">
        <f>IF(Table1[[#This Row],[Dependents]]="Yes",1,0)</f>
        <v>0</v>
      </c>
      <c r="H3872">
        <v>20</v>
      </c>
      <c r="I3872" t="s">
        <v>13</v>
      </c>
      <c r="J3872" t="s">
        <v>15</v>
      </c>
      <c r="K3872" t="s">
        <v>16</v>
      </c>
      <c r="L3872" t="s">
        <v>13</v>
      </c>
      <c r="M3872" t="s">
        <v>27</v>
      </c>
      <c r="N3872">
        <v>61.6</v>
      </c>
      <c r="O3872">
        <v>1174.3499999999999</v>
      </c>
      <c r="P3872" t="s">
        <v>13</v>
      </c>
    </row>
    <row r="3873" spans="1:16" x14ac:dyDescent="0.25">
      <c r="A3873" t="s">
        <v>524</v>
      </c>
      <c r="B3873" t="s">
        <v>19</v>
      </c>
      <c r="C3873">
        <v>0</v>
      </c>
      <c r="D3873" t="s">
        <v>14</v>
      </c>
      <c r="E3873">
        <f>IF(D3873="Yes",1,0)</f>
        <v>0</v>
      </c>
      <c r="F3873" t="s">
        <v>14</v>
      </c>
      <c r="G3873">
        <f>IF(Table1[[#This Row],[Dependents]]="Yes",1,0)</f>
        <v>0</v>
      </c>
      <c r="H3873">
        <v>1</v>
      </c>
      <c r="I3873" t="s">
        <v>13</v>
      </c>
      <c r="J3873" t="s">
        <v>14</v>
      </c>
      <c r="K3873" t="s">
        <v>16</v>
      </c>
      <c r="L3873" t="s">
        <v>14</v>
      </c>
      <c r="M3873" t="s">
        <v>27</v>
      </c>
      <c r="N3873">
        <v>19.55</v>
      </c>
      <c r="O3873">
        <v>19.55</v>
      </c>
      <c r="P3873" t="s">
        <v>13</v>
      </c>
    </row>
    <row r="3874" spans="1:16" x14ac:dyDescent="0.25">
      <c r="A3874" t="s">
        <v>537</v>
      </c>
      <c r="B3874" t="s">
        <v>19</v>
      </c>
      <c r="C3874">
        <v>0</v>
      </c>
      <c r="D3874" t="s">
        <v>14</v>
      </c>
      <c r="E3874">
        <f>IF(D3874="Yes",1,0)</f>
        <v>0</v>
      </c>
      <c r="F3874" t="s">
        <v>14</v>
      </c>
      <c r="G3874">
        <f>IF(Table1[[#This Row],[Dependents]]="Yes",1,0)</f>
        <v>0</v>
      </c>
      <c r="H3874">
        <v>3</v>
      </c>
      <c r="I3874" t="s">
        <v>13</v>
      </c>
      <c r="J3874" t="s">
        <v>15</v>
      </c>
      <c r="K3874" t="s">
        <v>16</v>
      </c>
      <c r="L3874" t="s">
        <v>13</v>
      </c>
      <c r="M3874" t="s">
        <v>17</v>
      </c>
      <c r="N3874">
        <v>45.35</v>
      </c>
      <c r="O3874">
        <v>141.5</v>
      </c>
      <c r="P3874" t="s">
        <v>13</v>
      </c>
    </row>
    <row r="3875" spans="1:16" x14ac:dyDescent="0.25">
      <c r="A3875" t="s">
        <v>3897</v>
      </c>
      <c r="B3875" t="s">
        <v>12</v>
      </c>
      <c r="C3875">
        <v>0</v>
      </c>
      <c r="D3875" t="s">
        <v>13</v>
      </c>
      <c r="E3875">
        <f>IF(D3875="Yes",1,0)</f>
        <v>1</v>
      </c>
      <c r="F3875" t="s">
        <v>14</v>
      </c>
      <c r="G3875">
        <f>IF(Table1[[#This Row],[Dependents]]="Yes",1,0)</f>
        <v>0</v>
      </c>
      <c r="H3875">
        <v>70</v>
      </c>
      <c r="I3875" t="s">
        <v>13</v>
      </c>
      <c r="J3875" t="s">
        <v>15</v>
      </c>
      <c r="K3875" t="s">
        <v>30</v>
      </c>
      <c r="L3875" t="s">
        <v>14</v>
      </c>
      <c r="M3875" t="s">
        <v>25</v>
      </c>
      <c r="N3875">
        <v>65.3</v>
      </c>
      <c r="O3875">
        <v>4759.75</v>
      </c>
      <c r="P3875" t="s">
        <v>13</v>
      </c>
    </row>
    <row r="3876" spans="1:16" x14ac:dyDescent="0.25">
      <c r="A3876" t="s">
        <v>3898</v>
      </c>
      <c r="B3876" t="s">
        <v>12</v>
      </c>
      <c r="C3876">
        <v>0</v>
      </c>
      <c r="D3876" t="s">
        <v>14</v>
      </c>
      <c r="E3876">
        <f>IF(D3876="Yes",1,0)</f>
        <v>0</v>
      </c>
      <c r="F3876" t="s">
        <v>13</v>
      </c>
      <c r="G3876">
        <f>IF(Table1[[#This Row],[Dependents]]="Yes",1,0)</f>
        <v>1</v>
      </c>
      <c r="H3876">
        <v>61</v>
      </c>
      <c r="I3876" t="s">
        <v>13</v>
      </c>
      <c r="J3876" t="s">
        <v>14</v>
      </c>
      <c r="K3876" t="s">
        <v>30</v>
      </c>
      <c r="L3876" t="s">
        <v>13</v>
      </c>
      <c r="M3876" t="s">
        <v>25</v>
      </c>
      <c r="N3876">
        <v>25</v>
      </c>
      <c r="O3876">
        <v>1498.35</v>
      </c>
      <c r="P3876" t="s">
        <v>14</v>
      </c>
    </row>
    <row r="3877" spans="1:16" x14ac:dyDescent="0.25">
      <c r="A3877" t="s">
        <v>554</v>
      </c>
      <c r="B3877" t="s">
        <v>19</v>
      </c>
      <c r="C3877">
        <v>0</v>
      </c>
      <c r="D3877" t="s">
        <v>14</v>
      </c>
      <c r="E3877">
        <f>IF(D3877="Yes",1,0)</f>
        <v>0</v>
      </c>
      <c r="F3877" t="s">
        <v>14</v>
      </c>
      <c r="G3877">
        <f>IF(Table1[[#This Row],[Dependents]]="Yes",1,0)</f>
        <v>0</v>
      </c>
      <c r="H3877">
        <v>10</v>
      </c>
      <c r="I3877" t="s">
        <v>13</v>
      </c>
      <c r="J3877" t="s">
        <v>23</v>
      </c>
      <c r="K3877" t="s">
        <v>16</v>
      </c>
      <c r="L3877" t="s">
        <v>14</v>
      </c>
      <c r="M3877" t="s">
        <v>17</v>
      </c>
      <c r="N3877">
        <v>98.55</v>
      </c>
      <c r="O3877">
        <v>1008.55</v>
      </c>
      <c r="P3877" t="s">
        <v>13</v>
      </c>
    </row>
    <row r="3878" spans="1:16" x14ac:dyDescent="0.25">
      <c r="A3878" t="s">
        <v>561</v>
      </c>
      <c r="B3878" t="s">
        <v>19</v>
      </c>
      <c r="C3878">
        <v>1</v>
      </c>
      <c r="D3878" t="s">
        <v>14</v>
      </c>
      <c r="E3878">
        <f>IF(D3878="Yes",1,0)</f>
        <v>0</v>
      </c>
      <c r="F3878" t="s">
        <v>14</v>
      </c>
      <c r="G3878">
        <f>IF(Table1[[#This Row],[Dependents]]="Yes",1,0)</f>
        <v>0</v>
      </c>
      <c r="H3878">
        <v>20</v>
      </c>
      <c r="I3878" t="s">
        <v>13</v>
      </c>
      <c r="J3878" t="s">
        <v>23</v>
      </c>
      <c r="K3878" t="s">
        <v>16</v>
      </c>
      <c r="L3878" t="s">
        <v>13</v>
      </c>
      <c r="M3878" t="s">
        <v>17</v>
      </c>
      <c r="N3878">
        <v>98.55</v>
      </c>
      <c r="O3878">
        <v>1842.8</v>
      </c>
      <c r="P3878" t="s">
        <v>13</v>
      </c>
    </row>
    <row r="3879" spans="1:16" x14ac:dyDescent="0.25">
      <c r="A3879" t="s">
        <v>567</v>
      </c>
      <c r="B3879" t="s">
        <v>19</v>
      </c>
      <c r="C3879">
        <v>0</v>
      </c>
      <c r="D3879" t="s">
        <v>13</v>
      </c>
      <c r="E3879">
        <f>IF(D3879="Yes",1,0)</f>
        <v>1</v>
      </c>
      <c r="F3879" t="s">
        <v>14</v>
      </c>
      <c r="G3879">
        <f>IF(Table1[[#This Row],[Dependents]]="Yes",1,0)</f>
        <v>0</v>
      </c>
      <c r="H3879">
        <v>3</v>
      </c>
      <c r="I3879" t="s">
        <v>13</v>
      </c>
      <c r="J3879" t="s">
        <v>23</v>
      </c>
      <c r="K3879" t="s">
        <v>16</v>
      </c>
      <c r="L3879" t="s">
        <v>13</v>
      </c>
      <c r="M3879" t="s">
        <v>17</v>
      </c>
      <c r="N3879">
        <v>70.3</v>
      </c>
      <c r="O3879">
        <v>208.85</v>
      </c>
      <c r="P3879" t="s">
        <v>13</v>
      </c>
    </row>
    <row r="3880" spans="1:16" x14ac:dyDescent="0.25">
      <c r="A3880" t="s">
        <v>3902</v>
      </c>
      <c r="B3880" t="s">
        <v>12</v>
      </c>
      <c r="C3880">
        <v>0</v>
      </c>
      <c r="D3880" t="s">
        <v>14</v>
      </c>
      <c r="E3880">
        <f>IF(D3880="Yes",1,0)</f>
        <v>0</v>
      </c>
      <c r="F3880" t="s">
        <v>14</v>
      </c>
      <c r="G3880">
        <f>IF(Table1[[#This Row],[Dependents]]="Yes",1,0)</f>
        <v>0</v>
      </c>
      <c r="H3880">
        <v>3</v>
      </c>
      <c r="I3880" t="s">
        <v>13</v>
      </c>
      <c r="J3880" t="s">
        <v>15</v>
      </c>
      <c r="K3880" t="s">
        <v>16</v>
      </c>
      <c r="L3880" t="s">
        <v>14</v>
      </c>
      <c r="M3880" t="s">
        <v>27</v>
      </c>
      <c r="N3880">
        <v>44.75</v>
      </c>
      <c r="O3880">
        <v>148.05000000000001</v>
      </c>
      <c r="P3880" t="s">
        <v>14</v>
      </c>
    </row>
    <row r="3881" spans="1:16" x14ac:dyDescent="0.25">
      <c r="A3881" t="s">
        <v>3903</v>
      </c>
      <c r="B3881" t="s">
        <v>12</v>
      </c>
      <c r="C3881">
        <v>0</v>
      </c>
      <c r="D3881" t="s">
        <v>13</v>
      </c>
      <c r="E3881">
        <f>IF(D3881="Yes",1,0)</f>
        <v>1</v>
      </c>
      <c r="F3881" t="s">
        <v>13</v>
      </c>
      <c r="G3881">
        <f>IF(Table1[[#This Row],[Dependents]]="Yes",1,0)</f>
        <v>1</v>
      </c>
      <c r="H3881">
        <v>41</v>
      </c>
      <c r="I3881" t="s">
        <v>13</v>
      </c>
      <c r="J3881" t="s">
        <v>23</v>
      </c>
      <c r="K3881" t="s">
        <v>20</v>
      </c>
      <c r="L3881" t="s">
        <v>13</v>
      </c>
      <c r="M3881" t="s">
        <v>21</v>
      </c>
      <c r="N3881">
        <v>101.6</v>
      </c>
      <c r="O3881">
        <v>3930.55</v>
      </c>
      <c r="P3881" t="s">
        <v>14</v>
      </c>
    </row>
    <row r="3882" spans="1:16" x14ac:dyDescent="0.25">
      <c r="A3882" t="s">
        <v>574</v>
      </c>
      <c r="B3882" t="s">
        <v>19</v>
      </c>
      <c r="C3882">
        <v>0</v>
      </c>
      <c r="D3882" t="s">
        <v>14</v>
      </c>
      <c r="E3882">
        <f>IF(D3882="Yes",1,0)</f>
        <v>0</v>
      </c>
      <c r="F3882" t="s">
        <v>14</v>
      </c>
      <c r="G3882">
        <f>IF(Table1[[#This Row],[Dependents]]="Yes",1,0)</f>
        <v>0</v>
      </c>
      <c r="H3882">
        <v>15</v>
      </c>
      <c r="I3882" t="s">
        <v>13</v>
      </c>
      <c r="J3882" t="s">
        <v>23</v>
      </c>
      <c r="K3882" t="s">
        <v>16</v>
      </c>
      <c r="L3882" t="s">
        <v>13</v>
      </c>
      <c r="M3882" t="s">
        <v>17</v>
      </c>
      <c r="N3882">
        <v>93.35</v>
      </c>
      <c r="O3882">
        <v>1444.65</v>
      </c>
      <c r="P3882" t="s">
        <v>13</v>
      </c>
    </row>
    <row r="3883" spans="1:16" x14ac:dyDescent="0.25">
      <c r="A3883" t="s">
        <v>3905</v>
      </c>
      <c r="B3883" t="s">
        <v>12</v>
      </c>
      <c r="C3883">
        <v>0</v>
      </c>
      <c r="D3883" t="s">
        <v>13</v>
      </c>
      <c r="E3883">
        <f>IF(D3883="Yes",1,0)</f>
        <v>1</v>
      </c>
      <c r="F3883" t="s">
        <v>14</v>
      </c>
      <c r="G3883">
        <f>IF(Table1[[#This Row],[Dependents]]="Yes",1,0)</f>
        <v>0</v>
      </c>
      <c r="H3883">
        <v>71</v>
      </c>
      <c r="I3883" t="s">
        <v>13</v>
      </c>
      <c r="J3883" t="s">
        <v>23</v>
      </c>
      <c r="K3883" t="s">
        <v>20</v>
      </c>
      <c r="L3883" t="s">
        <v>14</v>
      </c>
      <c r="M3883" t="s">
        <v>27</v>
      </c>
      <c r="N3883">
        <v>95.65</v>
      </c>
      <c r="O3883">
        <v>6856.95</v>
      </c>
      <c r="P3883" t="s">
        <v>14</v>
      </c>
    </row>
    <row r="3884" spans="1:16" x14ac:dyDescent="0.25">
      <c r="A3884" t="s">
        <v>3906</v>
      </c>
      <c r="B3884" t="s">
        <v>12</v>
      </c>
      <c r="C3884">
        <v>0</v>
      </c>
      <c r="D3884" t="s">
        <v>13</v>
      </c>
      <c r="E3884">
        <f>IF(D3884="Yes",1,0)</f>
        <v>1</v>
      </c>
      <c r="F3884" t="s">
        <v>13</v>
      </c>
      <c r="G3884">
        <f>IF(Table1[[#This Row],[Dependents]]="Yes",1,0)</f>
        <v>1</v>
      </c>
      <c r="H3884">
        <v>37</v>
      </c>
      <c r="I3884" t="s">
        <v>13</v>
      </c>
      <c r="J3884" t="s">
        <v>15</v>
      </c>
      <c r="K3884" t="s">
        <v>20</v>
      </c>
      <c r="L3884" t="s">
        <v>14</v>
      </c>
      <c r="M3884" t="s">
        <v>21</v>
      </c>
      <c r="N3884">
        <v>75.099999999999994</v>
      </c>
      <c r="O3884">
        <v>2658.8</v>
      </c>
      <c r="P3884" t="s">
        <v>14</v>
      </c>
    </row>
    <row r="3885" spans="1:16" x14ac:dyDescent="0.25">
      <c r="A3885" t="s">
        <v>577</v>
      </c>
      <c r="B3885" t="s">
        <v>19</v>
      </c>
      <c r="C3885">
        <v>0</v>
      </c>
      <c r="D3885" t="s">
        <v>13</v>
      </c>
      <c r="E3885">
        <f>IF(D3885="Yes",1,0)</f>
        <v>1</v>
      </c>
      <c r="F3885" t="s">
        <v>14</v>
      </c>
      <c r="G3885">
        <f>IF(Table1[[#This Row],[Dependents]]="Yes",1,0)</f>
        <v>0</v>
      </c>
      <c r="H3885">
        <v>33</v>
      </c>
      <c r="I3885" t="s">
        <v>13</v>
      </c>
      <c r="J3885" t="s">
        <v>23</v>
      </c>
      <c r="K3885" t="s">
        <v>20</v>
      </c>
      <c r="L3885" t="s">
        <v>13</v>
      </c>
      <c r="M3885" t="s">
        <v>17</v>
      </c>
      <c r="N3885">
        <v>95.8</v>
      </c>
      <c r="O3885">
        <v>3036.75</v>
      </c>
      <c r="P3885" t="s">
        <v>13</v>
      </c>
    </row>
    <row r="3886" spans="1:16" x14ac:dyDescent="0.25">
      <c r="A3886" t="s">
        <v>3908</v>
      </c>
      <c r="B3886" t="s">
        <v>12</v>
      </c>
      <c r="C3886">
        <v>0</v>
      </c>
      <c r="D3886" t="s">
        <v>14</v>
      </c>
      <c r="E3886">
        <f>IF(D3886="Yes",1,0)</f>
        <v>0</v>
      </c>
      <c r="F3886" t="s">
        <v>14</v>
      </c>
      <c r="G3886">
        <f>IF(Table1[[#This Row],[Dependents]]="Yes",1,0)</f>
        <v>0</v>
      </c>
      <c r="H3886">
        <v>6</v>
      </c>
      <c r="I3886" t="s">
        <v>13</v>
      </c>
      <c r="J3886" t="s">
        <v>14</v>
      </c>
      <c r="K3886" t="s">
        <v>16</v>
      </c>
      <c r="L3886" t="s">
        <v>14</v>
      </c>
      <c r="M3886" t="s">
        <v>25</v>
      </c>
      <c r="N3886">
        <v>19.7</v>
      </c>
      <c r="O3886">
        <v>129.55000000000001</v>
      </c>
      <c r="P3886" t="s">
        <v>14</v>
      </c>
    </row>
    <row r="3887" spans="1:16" x14ac:dyDescent="0.25">
      <c r="A3887" t="s">
        <v>3909</v>
      </c>
      <c r="B3887" t="s">
        <v>12</v>
      </c>
      <c r="C3887">
        <v>0</v>
      </c>
      <c r="D3887" t="s">
        <v>13</v>
      </c>
      <c r="E3887">
        <f>IF(D3887="Yes",1,0)</f>
        <v>1</v>
      </c>
      <c r="F3887" t="s">
        <v>13</v>
      </c>
      <c r="G3887">
        <f>IF(Table1[[#This Row],[Dependents]]="Yes",1,0)</f>
        <v>1</v>
      </c>
      <c r="H3887">
        <v>11</v>
      </c>
      <c r="I3887" t="s">
        <v>13</v>
      </c>
      <c r="J3887" t="s">
        <v>15</v>
      </c>
      <c r="K3887" t="s">
        <v>16</v>
      </c>
      <c r="L3887" t="s">
        <v>14</v>
      </c>
      <c r="M3887" t="s">
        <v>21</v>
      </c>
      <c r="N3887">
        <v>51</v>
      </c>
      <c r="O3887">
        <v>581.70000000000005</v>
      </c>
      <c r="P3887" t="s">
        <v>14</v>
      </c>
    </row>
    <row r="3888" spans="1:16" x14ac:dyDescent="0.25">
      <c r="A3888" t="s">
        <v>580</v>
      </c>
      <c r="B3888" t="s">
        <v>19</v>
      </c>
      <c r="C3888">
        <v>0</v>
      </c>
      <c r="D3888" t="s">
        <v>14</v>
      </c>
      <c r="E3888">
        <f>IF(D3888="Yes",1,0)</f>
        <v>0</v>
      </c>
      <c r="F3888" t="s">
        <v>14</v>
      </c>
      <c r="G3888">
        <f>IF(Table1[[#This Row],[Dependents]]="Yes",1,0)</f>
        <v>0</v>
      </c>
      <c r="H3888">
        <v>2</v>
      </c>
      <c r="I3888" t="s">
        <v>13</v>
      </c>
      <c r="J3888" t="s">
        <v>23</v>
      </c>
      <c r="K3888" t="s">
        <v>16</v>
      </c>
      <c r="L3888" t="s">
        <v>13</v>
      </c>
      <c r="M3888" t="s">
        <v>17</v>
      </c>
      <c r="N3888">
        <v>82</v>
      </c>
      <c r="O3888">
        <v>184.65</v>
      </c>
      <c r="P3888" t="s">
        <v>13</v>
      </c>
    </row>
    <row r="3889" spans="1:16" x14ac:dyDescent="0.25">
      <c r="A3889" t="s">
        <v>3911</v>
      </c>
      <c r="B3889" t="s">
        <v>12</v>
      </c>
      <c r="C3889">
        <v>0</v>
      </c>
      <c r="D3889" t="s">
        <v>13</v>
      </c>
      <c r="E3889">
        <f>IF(D3889="Yes",1,0)</f>
        <v>1</v>
      </c>
      <c r="F3889" t="s">
        <v>13</v>
      </c>
      <c r="G3889">
        <f>IF(Table1[[#This Row],[Dependents]]="Yes",1,0)</f>
        <v>1</v>
      </c>
      <c r="H3889">
        <v>10</v>
      </c>
      <c r="I3889" t="s">
        <v>13</v>
      </c>
      <c r="J3889" t="s">
        <v>23</v>
      </c>
      <c r="K3889" t="s">
        <v>16</v>
      </c>
      <c r="L3889" t="s">
        <v>13</v>
      </c>
      <c r="M3889" t="s">
        <v>17</v>
      </c>
      <c r="N3889">
        <v>88.85</v>
      </c>
      <c r="O3889">
        <v>929.45</v>
      </c>
      <c r="P3889" t="s">
        <v>14</v>
      </c>
    </row>
    <row r="3890" spans="1:16" x14ac:dyDescent="0.25">
      <c r="A3890" t="s">
        <v>582</v>
      </c>
      <c r="B3890" t="s">
        <v>19</v>
      </c>
      <c r="C3890">
        <v>0</v>
      </c>
      <c r="D3890" t="s">
        <v>14</v>
      </c>
      <c r="E3890">
        <f>IF(D3890="Yes",1,0)</f>
        <v>0</v>
      </c>
      <c r="F3890" t="s">
        <v>14</v>
      </c>
      <c r="G3890">
        <f>IF(Table1[[#This Row],[Dependents]]="Yes",1,0)</f>
        <v>0</v>
      </c>
      <c r="H3890">
        <v>2</v>
      </c>
      <c r="I3890" t="s">
        <v>13</v>
      </c>
      <c r="J3890" t="s">
        <v>15</v>
      </c>
      <c r="K3890" t="s">
        <v>16</v>
      </c>
      <c r="L3890" t="s">
        <v>14</v>
      </c>
      <c r="M3890" t="s">
        <v>17</v>
      </c>
      <c r="N3890">
        <v>45.35</v>
      </c>
      <c r="O3890">
        <v>89.5</v>
      </c>
      <c r="P3890" t="s">
        <v>13</v>
      </c>
    </row>
    <row r="3891" spans="1:16" x14ac:dyDescent="0.25">
      <c r="A3891" t="s">
        <v>3913</v>
      </c>
      <c r="B3891" t="s">
        <v>12</v>
      </c>
      <c r="C3891">
        <v>0</v>
      </c>
      <c r="D3891" t="s">
        <v>14</v>
      </c>
      <c r="E3891">
        <f>IF(D3891="Yes",1,0)</f>
        <v>0</v>
      </c>
      <c r="F3891" t="s">
        <v>14</v>
      </c>
      <c r="G3891">
        <f>IF(Table1[[#This Row],[Dependents]]="Yes",1,0)</f>
        <v>0</v>
      </c>
      <c r="H3891">
        <v>62</v>
      </c>
      <c r="I3891" t="s">
        <v>13</v>
      </c>
      <c r="J3891" t="s">
        <v>15</v>
      </c>
      <c r="K3891" t="s">
        <v>30</v>
      </c>
      <c r="L3891" t="s">
        <v>13</v>
      </c>
      <c r="M3891" t="s">
        <v>27</v>
      </c>
      <c r="N3891">
        <v>65.099999999999994</v>
      </c>
      <c r="O3891">
        <v>3846.75</v>
      </c>
      <c r="P3891" t="s">
        <v>14</v>
      </c>
    </row>
    <row r="3892" spans="1:16" x14ac:dyDescent="0.25">
      <c r="A3892" t="s">
        <v>598</v>
      </c>
      <c r="B3892" t="s">
        <v>19</v>
      </c>
      <c r="C3892">
        <v>0</v>
      </c>
      <c r="D3892" t="s">
        <v>14</v>
      </c>
      <c r="E3892">
        <f>IF(D3892="Yes",1,0)</f>
        <v>0</v>
      </c>
      <c r="F3892" t="s">
        <v>14</v>
      </c>
      <c r="G3892">
        <f>IF(Table1[[#This Row],[Dependents]]="Yes",1,0)</f>
        <v>0</v>
      </c>
      <c r="H3892">
        <v>6</v>
      </c>
      <c r="I3892" t="s">
        <v>13</v>
      </c>
      <c r="J3892" t="s">
        <v>23</v>
      </c>
      <c r="K3892" t="s">
        <v>16</v>
      </c>
      <c r="L3892" t="s">
        <v>13</v>
      </c>
      <c r="M3892" t="s">
        <v>17</v>
      </c>
      <c r="N3892">
        <v>85.35</v>
      </c>
      <c r="O3892">
        <v>489.45</v>
      </c>
      <c r="P3892" t="s">
        <v>13</v>
      </c>
    </row>
    <row r="3893" spans="1:16" x14ac:dyDescent="0.25">
      <c r="A3893" t="s">
        <v>602</v>
      </c>
      <c r="B3893" t="s">
        <v>19</v>
      </c>
      <c r="C3893">
        <v>0</v>
      </c>
      <c r="D3893" t="s">
        <v>13</v>
      </c>
      <c r="E3893">
        <f>IF(D3893="Yes",1,0)</f>
        <v>1</v>
      </c>
      <c r="F3893" t="s">
        <v>14</v>
      </c>
      <c r="G3893">
        <f>IF(Table1[[#This Row],[Dependents]]="Yes",1,0)</f>
        <v>0</v>
      </c>
      <c r="H3893">
        <v>40</v>
      </c>
      <c r="I3893" t="s">
        <v>13</v>
      </c>
      <c r="J3893" t="s">
        <v>23</v>
      </c>
      <c r="K3893" t="s">
        <v>16</v>
      </c>
      <c r="L3893" t="s">
        <v>13</v>
      </c>
      <c r="M3893" t="s">
        <v>17</v>
      </c>
      <c r="N3893">
        <v>101.3</v>
      </c>
      <c r="O3893">
        <v>4113.1000000000004</v>
      </c>
      <c r="P3893" t="s">
        <v>13</v>
      </c>
    </row>
    <row r="3894" spans="1:16" x14ac:dyDescent="0.25">
      <c r="A3894" t="s">
        <v>603</v>
      </c>
      <c r="B3894" t="s">
        <v>19</v>
      </c>
      <c r="C3894">
        <v>0</v>
      </c>
      <c r="D3894" t="s">
        <v>14</v>
      </c>
      <c r="E3894">
        <f>IF(D3894="Yes",1,0)</f>
        <v>0</v>
      </c>
      <c r="F3894" t="s">
        <v>14</v>
      </c>
      <c r="G3894">
        <f>IF(Table1[[#This Row],[Dependents]]="Yes",1,0)</f>
        <v>0</v>
      </c>
      <c r="H3894">
        <v>1</v>
      </c>
      <c r="I3894" t="s">
        <v>13</v>
      </c>
      <c r="J3894" t="s">
        <v>23</v>
      </c>
      <c r="K3894" t="s">
        <v>16</v>
      </c>
      <c r="L3894" t="s">
        <v>13</v>
      </c>
      <c r="M3894" t="s">
        <v>17</v>
      </c>
      <c r="N3894">
        <v>69.55</v>
      </c>
      <c r="O3894">
        <v>69.55</v>
      </c>
      <c r="P3894" t="s">
        <v>13</v>
      </c>
    </row>
    <row r="3895" spans="1:16" x14ac:dyDescent="0.25">
      <c r="A3895" t="s">
        <v>3917</v>
      </c>
      <c r="B3895" t="s">
        <v>12</v>
      </c>
      <c r="C3895">
        <v>0</v>
      </c>
      <c r="D3895" t="s">
        <v>14</v>
      </c>
      <c r="E3895">
        <f>IF(D3895="Yes",1,0)</f>
        <v>0</v>
      </c>
      <c r="F3895" t="s">
        <v>14</v>
      </c>
      <c r="G3895">
        <f>IF(Table1[[#This Row],[Dependents]]="Yes",1,0)</f>
        <v>0</v>
      </c>
      <c r="H3895">
        <v>53</v>
      </c>
      <c r="I3895" t="s">
        <v>13</v>
      </c>
      <c r="J3895" t="s">
        <v>23</v>
      </c>
      <c r="K3895" t="s">
        <v>20</v>
      </c>
      <c r="L3895" t="s">
        <v>14</v>
      </c>
      <c r="M3895" t="s">
        <v>27</v>
      </c>
      <c r="N3895">
        <v>98.6</v>
      </c>
      <c r="O3895">
        <v>5311.85</v>
      </c>
      <c r="P3895" t="s">
        <v>14</v>
      </c>
    </row>
    <row r="3896" spans="1:16" x14ac:dyDescent="0.25">
      <c r="A3896" t="s">
        <v>3918</v>
      </c>
      <c r="B3896" t="s">
        <v>12</v>
      </c>
      <c r="C3896">
        <v>0</v>
      </c>
      <c r="D3896" t="s">
        <v>14</v>
      </c>
      <c r="E3896">
        <f>IF(D3896="Yes",1,0)</f>
        <v>0</v>
      </c>
      <c r="F3896" t="s">
        <v>14</v>
      </c>
      <c r="G3896">
        <f>IF(Table1[[#This Row],[Dependents]]="Yes",1,0)</f>
        <v>0</v>
      </c>
      <c r="H3896">
        <v>7</v>
      </c>
      <c r="I3896" t="s">
        <v>13</v>
      </c>
      <c r="J3896" t="s">
        <v>23</v>
      </c>
      <c r="K3896" t="s">
        <v>16</v>
      </c>
      <c r="L3896" t="s">
        <v>13</v>
      </c>
      <c r="M3896" t="s">
        <v>17</v>
      </c>
      <c r="N3896">
        <v>79.7</v>
      </c>
      <c r="O3896">
        <v>586.04999999999995</v>
      </c>
      <c r="P3896" t="s">
        <v>13</v>
      </c>
    </row>
    <row r="3897" spans="1:16" x14ac:dyDescent="0.25">
      <c r="A3897" t="s">
        <v>3919</v>
      </c>
      <c r="B3897" t="s">
        <v>12</v>
      </c>
      <c r="C3897">
        <v>1</v>
      </c>
      <c r="D3897" t="s">
        <v>13</v>
      </c>
      <c r="E3897">
        <f>IF(D3897="Yes",1,0)</f>
        <v>1</v>
      </c>
      <c r="F3897" t="s">
        <v>14</v>
      </c>
      <c r="G3897">
        <f>IF(Table1[[#This Row],[Dependents]]="Yes",1,0)</f>
        <v>0</v>
      </c>
      <c r="H3897">
        <v>71</v>
      </c>
      <c r="I3897" t="s">
        <v>13</v>
      </c>
      <c r="J3897" t="s">
        <v>23</v>
      </c>
      <c r="K3897" t="s">
        <v>30</v>
      </c>
      <c r="L3897" t="s">
        <v>14</v>
      </c>
      <c r="M3897" t="s">
        <v>25</v>
      </c>
      <c r="N3897">
        <v>89.45</v>
      </c>
      <c r="O3897">
        <v>6435.25</v>
      </c>
      <c r="P3897" t="s">
        <v>14</v>
      </c>
    </row>
    <row r="3898" spans="1:16" x14ac:dyDescent="0.25">
      <c r="A3898" t="s">
        <v>3920</v>
      </c>
      <c r="B3898" t="s">
        <v>12</v>
      </c>
      <c r="C3898">
        <v>0</v>
      </c>
      <c r="D3898" t="s">
        <v>14</v>
      </c>
      <c r="E3898">
        <f>IF(D3898="Yes",1,0)</f>
        <v>0</v>
      </c>
      <c r="F3898" t="s">
        <v>14</v>
      </c>
      <c r="G3898">
        <f>IF(Table1[[#This Row],[Dependents]]="Yes",1,0)</f>
        <v>0</v>
      </c>
      <c r="H3898">
        <v>29</v>
      </c>
      <c r="I3898" t="s">
        <v>13</v>
      </c>
      <c r="J3898" t="s">
        <v>23</v>
      </c>
      <c r="K3898" t="s">
        <v>16</v>
      </c>
      <c r="L3898" t="s">
        <v>13</v>
      </c>
      <c r="M3898" t="s">
        <v>17</v>
      </c>
      <c r="N3898">
        <v>74.2</v>
      </c>
      <c r="O3898">
        <v>1993.25</v>
      </c>
      <c r="P3898" t="s">
        <v>14</v>
      </c>
    </row>
    <row r="3899" spans="1:16" x14ac:dyDescent="0.25">
      <c r="A3899" t="s">
        <v>604</v>
      </c>
      <c r="B3899" t="s">
        <v>19</v>
      </c>
      <c r="C3899">
        <v>0</v>
      </c>
      <c r="D3899" t="s">
        <v>14</v>
      </c>
      <c r="E3899">
        <f>IF(D3899="Yes",1,0)</f>
        <v>0</v>
      </c>
      <c r="F3899" t="s">
        <v>14</v>
      </c>
      <c r="G3899">
        <f>IF(Table1[[#This Row],[Dependents]]="Yes",1,0)</f>
        <v>0</v>
      </c>
      <c r="H3899">
        <v>58</v>
      </c>
      <c r="I3899" t="s">
        <v>13</v>
      </c>
      <c r="J3899" t="s">
        <v>23</v>
      </c>
      <c r="K3899" t="s">
        <v>20</v>
      </c>
      <c r="L3899" t="s">
        <v>13</v>
      </c>
      <c r="M3899" t="s">
        <v>21</v>
      </c>
      <c r="N3899">
        <v>103.25</v>
      </c>
      <c r="O3899">
        <v>6017.65</v>
      </c>
      <c r="P3899" t="s">
        <v>13</v>
      </c>
    </row>
    <row r="3900" spans="1:16" x14ac:dyDescent="0.25">
      <c r="A3900" t="s">
        <v>605</v>
      </c>
      <c r="B3900" t="s">
        <v>19</v>
      </c>
      <c r="C3900">
        <v>0</v>
      </c>
      <c r="D3900" t="s">
        <v>14</v>
      </c>
      <c r="E3900">
        <f>IF(D3900="Yes",1,0)</f>
        <v>0</v>
      </c>
      <c r="F3900" t="s">
        <v>14</v>
      </c>
      <c r="G3900">
        <f>IF(Table1[[#This Row],[Dependents]]="Yes",1,0)</f>
        <v>0</v>
      </c>
      <c r="H3900">
        <v>70</v>
      </c>
      <c r="I3900" t="s">
        <v>13</v>
      </c>
      <c r="J3900" t="s">
        <v>23</v>
      </c>
      <c r="K3900" t="s">
        <v>30</v>
      </c>
      <c r="L3900" t="s">
        <v>13</v>
      </c>
      <c r="M3900" t="s">
        <v>25</v>
      </c>
      <c r="N3900">
        <v>104</v>
      </c>
      <c r="O3900">
        <v>7250.15</v>
      </c>
      <c r="P3900" t="s">
        <v>13</v>
      </c>
    </row>
    <row r="3901" spans="1:16" x14ac:dyDescent="0.25">
      <c r="A3901" t="s">
        <v>3923</v>
      </c>
      <c r="B3901" t="s">
        <v>12</v>
      </c>
      <c r="C3901">
        <v>0</v>
      </c>
      <c r="D3901" t="s">
        <v>14</v>
      </c>
      <c r="E3901">
        <f>IF(D3901="Yes",1,0)</f>
        <v>0</v>
      </c>
      <c r="F3901" t="s">
        <v>14</v>
      </c>
      <c r="G3901">
        <f>IF(Table1[[#This Row],[Dependents]]="Yes",1,0)</f>
        <v>0</v>
      </c>
      <c r="H3901">
        <v>1</v>
      </c>
      <c r="I3901" t="s">
        <v>13</v>
      </c>
      <c r="J3901" t="s">
        <v>23</v>
      </c>
      <c r="K3901" t="s">
        <v>16</v>
      </c>
      <c r="L3901" t="s">
        <v>13</v>
      </c>
      <c r="M3901" t="s">
        <v>17</v>
      </c>
      <c r="N3901">
        <v>84.6</v>
      </c>
      <c r="O3901">
        <v>84.6</v>
      </c>
      <c r="P3901" t="s">
        <v>14</v>
      </c>
    </row>
    <row r="3902" spans="1:16" x14ac:dyDescent="0.25">
      <c r="A3902" t="s">
        <v>610</v>
      </c>
      <c r="B3902" t="s">
        <v>19</v>
      </c>
      <c r="C3902">
        <v>0</v>
      </c>
      <c r="D3902" t="s">
        <v>13</v>
      </c>
      <c r="E3902">
        <f>IF(D3902="Yes",1,0)</f>
        <v>1</v>
      </c>
      <c r="F3902" t="s">
        <v>14</v>
      </c>
      <c r="G3902">
        <f>IF(Table1[[#This Row],[Dependents]]="Yes",1,0)</f>
        <v>0</v>
      </c>
      <c r="H3902">
        <v>21</v>
      </c>
      <c r="I3902" t="s">
        <v>13</v>
      </c>
      <c r="J3902" t="s">
        <v>23</v>
      </c>
      <c r="K3902" t="s">
        <v>16</v>
      </c>
      <c r="L3902" t="s">
        <v>13</v>
      </c>
      <c r="M3902" t="s">
        <v>17</v>
      </c>
      <c r="N3902">
        <v>111.2</v>
      </c>
      <c r="O3902">
        <v>2317.1</v>
      </c>
      <c r="P3902" t="s">
        <v>13</v>
      </c>
    </row>
    <row r="3903" spans="1:16" x14ac:dyDescent="0.25">
      <c r="A3903" t="s">
        <v>3925</v>
      </c>
      <c r="B3903" t="s">
        <v>12</v>
      </c>
      <c r="C3903">
        <v>0</v>
      </c>
      <c r="D3903" t="s">
        <v>13</v>
      </c>
      <c r="E3903">
        <f>IF(D3903="Yes",1,0)</f>
        <v>1</v>
      </c>
      <c r="F3903" t="s">
        <v>13</v>
      </c>
      <c r="G3903">
        <f>IF(Table1[[#This Row],[Dependents]]="Yes",1,0)</f>
        <v>1</v>
      </c>
      <c r="H3903">
        <v>72</v>
      </c>
      <c r="I3903" t="s">
        <v>13</v>
      </c>
      <c r="J3903" t="s">
        <v>15</v>
      </c>
      <c r="K3903" t="s">
        <v>30</v>
      </c>
      <c r="L3903" t="s">
        <v>13</v>
      </c>
      <c r="M3903" t="s">
        <v>21</v>
      </c>
      <c r="N3903">
        <v>84.2</v>
      </c>
      <c r="O3903">
        <v>5986.55</v>
      </c>
      <c r="P3903" t="s">
        <v>14</v>
      </c>
    </row>
    <row r="3904" spans="1:16" x14ac:dyDescent="0.25">
      <c r="A3904" t="s">
        <v>616</v>
      </c>
      <c r="B3904" t="s">
        <v>19</v>
      </c>
      <c r="C3904">
        <v>1</v>
      </c>
      <c r="D3904" t="s">
        <v>13</v>
      </c>
      <c r="E3904">
        <f>IF(D3904="Yes",1,0)</f>
        <v>1</v>
      </c>
      <c r="F3904" t="s">
        <v>14</v>
      </c>
      <c r="G3904">
        <f>IF(Table1[[#This Row],[Dependents]]="Yes",1,0)</f>
        <v>0</v>
      </c>
      <c r="H3904">
        <v>7</v>
      </c>
      <c r="I3904" t="s">
        <v>13</v>
      </c>
      <c r="J3904" t="s">
        <v>23</v>
      </c>
      <c r="K3904" t="s">
        <v>16</v>
      </c>
      <c r="L3904" t="s">
        <v>13</v>
      </c>
      <c r="M3904" t="s">
        <v>21</v>
      </c>
      <c r="N3904">
        <v>95.6</v>
      </c>
      <c r="O3904">
        <v>644.35</v>
      </c>
      <c r="P3904" t="s">
        <v>13</v>
      </c>
    </row>
    <row r="3905" spans="1:16" x14ac:dyDescent="0.25">
      <c r="A3905" t="s">
        <v>3927</v>
      </c>
      <c r="B3905" t="s">
        <v>12</v>
      </c>
      <c r="C3905">
        <v>0</v>
      </c>
      <c r="D3905" t="s">
        <v>14</v>
      </c>
      <c r="E3905">
        <f>IF(D3905="Yes",1,0)</f>
        <v>0</v>
      </c>
      <c r="F3905" t="s">
        <v>14</v>
      </c>
      <c r="G3905">
        <f>IF(Table1[[#This Row],[Dependents]]="Yes",1,0)</f>
        <v>0</v>
      </c>
      <c r="H3905">
        <v>9</v>
      </c>
      <c r="I3905" t="s">
        <v>13</v>
      </c>
      <c r="J3905" t="s">
        <v>23</v>
      </c>
      <c r="K3905" t="s">
        <v>16</v>
      </c>
      <c r="L3905" t="s">
        <v>14</v>
      </c>
      <c r="M3905" t="s">
        <v>17</v>
      </c>
      <c r="N3905">
        <v>69.05</v>
      </c>
      <c r="O3905">
        <v>651.5</v>
      </c>
      <c r="P3905" t="s">
        <v>14</v>
      </c>
    </row>
    <row r="3906" spans="1:16" x14ac:dyDescent="0.25">
      <c r="A3906" t="s">
        <v>3928</v>
      </c>
      <c r="B3906" t="s">
        <v>12</v>
      </c>
      <c r="C3906">
        <v>0</v>
      </c>
      <c r="D3906" t="s">
        <v>14</v>
      </c>
      <c r="E3906">
        <f>IF(D3906="Yes",1,0)</f>
        <v>0</v>
      </c>
      <c r="F3906" t="s">
        <v>14</v>
      </c>
      <c r="G3906">
        <f>IF(Table1[[#This Row],[Dependents]]="Yes",1,0)</f>
        <v>0</v>
      </c>
      <c r="H3906">
        <v>1</v>
      </c>
      <c r="I3906" t="s">
        <v>13</v>
      </c>
      <c r="J3906" t="s">
        <v>15</v>
      </c>
      <c r="K3906" t="s">
        <v>16</v>
      </c>
      <c r="L3906" t="s">
        <v>13</v>
      </c>
      <c r="M3906" t="s">
        <v>27</v>
      </c>
      <c r="N3906">
        <v>45.4</v>
      </c>
      <c r="O3906">
        <v>45.4</v>
      </c>
      <c r="P3906" t="s">
        <v>14</v>
      </c>
    </row>
    <row r="3907" spans="1:16" x14ac:dyDescent="0.25">
      <c r="A3907" t="s">
        <v>618</v>
      </c>
      <c r="B3907" t="s">
        <v>19</v>
      </c>
      <c r="C3907">
        <v>0</v>
      </c>
      <c r="D3907" t="s">
        <v>13</v>
      </c>
      <c r="E3907">
        <f>IF(D3907="Yes",1,0)</f>
        <v>1</v>
      </c>
      <c r="F3907" t="s">
        <v>13</v>
      </c>
      <c r="G3907">
        <f>IF(Table1[[#This Row],[Dependents]]="Yes",1,0)</f>
        <v>1</v>
      </c>
      <c r="H3907">
        <v>60</v>
      </c>
      <c r="I3907" t="s">
        <v>13</v>
      </c>
      <c r="J3907" t="s">
        <v>23</v>
      </c>
      <c r="K3907" t="s">
        <v>20</v>
      </c>
      <c r="L3907" t="s">
        <v>14</v>
      </c>
      <c r="M3907" t="s">
        <v>17</v>
      </c>
      <c r="N3907">
        <v>90.95</v>
      </c>
      <c r="O3907">
        <v>5453.4</v>
      </c>
      <c r="P3907" t="s">
        <v>13</v>
      </c>
    </row>
    <row r="3908" spans="1:16" x14ac:dyDescent="0.25">
      <c r="A3908" t="s">
        <v>3930</v>
      </c>
      <c r="B3908" t="s">
        <v>12</v>
      </c>
      <c r="C3908">
        <v>0</v>
      </c>
      <c r="D3908" t="s">
        <v>13</v>
      </c>
      <c r="E3908">
        <f>IF(D3908="Yes",1,0)</f>
        <v>1</v>
      </c>
      <c r="F3908" t="s">
        <v>14</v>
      </c>
      <c r="G3908">
        <f>IF(Table1[[#This Row],[Dependents]]="Yes",1,0)</f>
        <v>0</v>
      </c>
      <c r="H3908">
        <v>55</v>
      </c>
      <c r="I3908" t="s">
        <v>13</v>
      </c>
      <c r="J3908" t="s">
        <v>23</v>
      </c>
      <c r="K3908" t="s">
        <v>16</v>
      </c>
      <c r="L3908" t="s">
        <v>13</v>
      </c>
      <c r="M3908" t="s">
        <v>17</v>
      </c>
      <c r="N3908">
        <v>77.75</v>
      </c>
      <c r="O3908">
        <v>4458.1499999999996</v>
      </c>
      <c r="P3908" t="s">
        <v>13</v>
      </c>
    </row>
    <row r="3909" spans="1:16" x14ac:dyDescent="0.25">
      <c r="A3909" t="s">
        <v>624</v>
      </c>
      <c r="B3909" t="s">
        <v>19</v>
      </c>
      <c r="C3909">
        <v>0</v>
      </c>
      <c r="D3909" t="s">
        <v>14</v>
      </c>
      <c r="E3909">
        <f>IF(D3909="Yes",1,0)</f>
        <v>0</v>
      </c>
      <c r="F3909" t="s">
        <v>14</v>
      </c>
      <c r="G3909">
        <f>IF(Table1[[#This Row],[Dependents]]="Yes",1,0)</f>
        <v>0</v>
      </c>
      <c r="H3909">
        <v>1</v>
      </c>
      <c r="I3909" t="s">
        <v>13</v>
      </c>
      <c r="J3909" t="s">
        <v>15</v>
      </c>
      <c r="K3909" t="s">
        <v>16</v>
      </c>
      <c r="L3909" t="s">
        <v>14</v>
      </c>
      <c r="M3909" t="s">
        <v>27</v>
      </c>
      <c r="N3909">
        <v>44.4</v>
      </c>
      <c r="O3909">
        <v>44.4</v>
      </c>
      <c r="P3909" t="s">
        <v>13</v>
      </c>
    </row>
    <row r="3910" spans="1:16" x14ac:dyDescent="0.25">
      <c r="A3910" t="s">
        <v>630</v>
      </c>
      <c r="B3910" t="s">
        <v>19</v>
      </c>
      <c r="C3910">
        <v>0</v>
      </c>
      <c r="D3910" t="s">
        <v>14</v>
      </c>
      <c r="E3910">
        <f>IF(D3910="Yes",1,0)</f>
        <v>0</v>
      </c>
      <c r="F3910" t="s">
        <v>14</v>
      </c>
      <c r="G3910">
        <f>IF(Table1[[#This Row],[Dependents]]="Yes",1,0)</f>
        <v>0</v>
      </c>
      <c r="H3910">
        <v>1</v>
      </c>
      <c r="I3910" t="s">
        <v>13</v>
      </c>
      <c r="J3910" t="s">
        <v>23</v>
      </c>
      <c r="K3910" t="s">
        <v>16</v>
      </c>
      <c r="L3910" t="s">
        <v>13</v>
      </c>
      <c r="M3910" t="s">
        <v>17</v>
      </c>
      <c r="N3910">
        <v>89.9</v>
      </c>
      <c r="O3910">
        <v>89.9</v>
      </c>
      <c r="P3910" t="s">
        <v>13</v>
      </c>
    </row>
    <row r="3911" spans="1:16" x14ac:dyDescent="0.25">
      <c r="A3911" t="s">
        <v>639</v>
      </c>
      <c r="B3911" t="s">
        <v>19</v>
      </c>
      <c r="C3911">
        <v>0</v>
      </c>
      <c r="D3911" t="s">
        <v>14</v>
      </c>
      <c r="E3911">
        <f>IF(D3911="Yes",1,0)</f>
        <v>0</v>
      </c>
      <c r="F3911" t="s">
        <v>14</v>
      </c>
      <c r="G3911">
        <f>IF(Table1[[#This Row],[Dependents]]="Yes",1,0)</f>
        <v>0</v>
      </c>
      <c r="H3911">
        <v>1</v>
      </c>
      <c r="I3911" t="s">
        <v>13</v>
      </c>
      <c r="J3911" t="s">
        <v>15</v>
      </c>
      <c r="K3911" t="s">
        <v>16</v>
      </c>
      <c r="L3911" t="s">
        <v>14</v>
      </c>
      <c r="M3911" t="s">
        <v>17</v>
      </c>
      <c r="N3911">
        <v>50.8</v>
      </c>
      <c r="O3911">
        <v>50.8</v>
      </c>
      <c r="P3911" t="s">
        <v>13</v>
      </c>
    </row>
    <row r="3912" spans="1:16" x14ac:dyDescent="0.25">
      <c r="A3912" t="s">
        <v>643</v>
      </c>
      <c r="B3912" t="s">
        <v>19</v>
      </c>
      <c r="C3912">
        <v>1</v>
      </c>
      <c r="D3912" t="s">
        <v>13</v>
      </c>
      <c r="E3912">
        <f>IF(D3912="Yes",1,0)</f>
        <v>1</v>
      </c>
      <c r="F3912" t="s">
        <v>14</v>
      </c>
      <c r="G3912">
        <f>IF(Table1[[#This Row],[Dependents]]="Yes",1,0)</f>
        <v>0</v>
      </c>
      <c r="H3912">
        <v>20</v>
      </c>
      <c r="I3912" t="s">
        <v>13</v>
      </c>
      <c r="J3912" t="s">
        <v>23</v>
      </c>
      <c r="K3912" t="s">
        <v>16</v>
      </c>
      <c r="L3912" t="s">
        <v>13</v>
      </c>
      <c r="M3912" t="s">
        <v>17</v>
      </c>
      <c r="N3912">
        <v>73.650000000000006</v>
      </c>
      <c r="O3912">
        <v>1463.5</v>
      </c>
      <c r="P3912" t="s">
        <v>13</v>
      </c>
    </row>
    <row r="3913" spans="1:16" x14ac:dyDescent="0.25">
      <c r="A3913" t="s">
        <v>645</v>
      </c>
      <c r="B3913" t="s">
        <v>19</v>
      </c>
      <c r="C3913">
        <v>0</v>
      </c>
      <c r="D3913" t="s">
        <v>13</v>
      </c>
      <c r="E3913">
        <f>IF(D3913="Yes",1,0)</f>
        <v>1</v>
      </c>
      <c r="F3913" t="s">
        <v>14</v>
      </c>
      <c r="G3913">
        <f>IF(Table1[[#This Row],[Dependents]]="Yes",1,0)</f>
        <v>0</v>
      </c>
      <c r="H3913">
        <v>59</v>
      </c>
      <c r="I3913" t="s">
        <v>13</v>
      </c>
      <c r="J3913" t="s">
        <v>23</v>
      </c>
      <c r="K3913" t="s">
        <v>20</v>
      </c>
      <c r="L3913" t="s">
        <v>14</v>
      </c>
      <c r="M3913" t="s">
        <v>17</v>
      </c>
      <c r="N3913">
        <v>85.55</v>
      </c>
      <c r="O3913">
        <v>5084.6499999999996</v>
      </c>
      <c r="P3913" t="s">
        <v>13</v>
      </c>
    </row>
    <row r="3914" spans="1:16" x14ac:dyDescent="0.25">
      <c r="A3914" t="s">
        <v>3936</v>
      </c>
      <c r="B3914" t="s">
        <v>12</v>
      </c>
      <c r="C3914">
        <v>1</v>
      </c>
      <c r="D3914" t="s">
        <v>13</v>
      </c>
      <c r="E3914">
        <f>IF(D3914="Yes",1,0)</f>
        <v>1</v>
      </c>
      <c r="F3914" t="s">
        <v>14</v>
      </c>
      <c r="G3914">
        <f>IF(Table1[[#This Row],[Dependents]]="Yes",1,0)</f>
        <v>0</v>
      </c>
      <c r="H3914">
        <v>6</v>
      </c>
      <c r="I3914" t="s">
        <v>13</v>
      </c>
      <c r="J3914" t="s">
        <v>23</v>
      </c>
      <c r="K3914" t="s">
        <v>16</v>
      </c>
      <c r="L3914" t="s">
        <v>13</v>
      </c>
      <c r="M3914" t="s">
        <v>17</v>
      </c>
      <c r="N3914">
        <v>84.35</v>
      </c>
      <c r="O3914">
        <v>474.9</v>
      </c>
      <c r="P3914" t="s">
        <v>13</v>
      </c>
    </row>
    <row r="3915" spans="1:16" x14ac:dyDescent="0.25">
      <c r="A3915" t="s">
        <v>654</v>
      </c>
      <c r="B3915" t="s">
        <v>19</v>
      </c>
      <c r="C3915">
        <v>0</v>
      </c>
      <c r="D3915" t="s">
        <v>14</v>
      </c>
      <c r="E3915">
        <f>IF(D3915="Yes",1,0)</f>
        <v>0</v>
      </c>
      <c r="F3915" t="s">
        <v>14</v>
      </c>
      <c r="G3915">
        <f>IF(Table1[[#This Row],[Dependents]]="Yes",1,0)</f>
        <v>0</v>
      </c>
      <c r="H3915">
        <v>10</v>
      </c>
      <c r="I3915" t="s">
        <v>13</v>
      </c>
      <c r="J3915" t="s">
        <v>23</v>
      </c>
      <c r="K3915" t="s">
        <v>16</v>
      </c>
      <c r="L3915" t="s">
        <v>13</v>
      </c>
      <c r="M3915" t="s">
        <v>17</v>
      </c>
      <c r="N3915">
        <v>110.1</v>
      </c>
      <c r="O3915">
        <v>1043.3</v>
      </c>
      <c r="P3915" t="s">
        <v>13</v>
      </c>
    </row>
    <row r="3916" spans="1:16" x14ac:dyDescent="0.25">
      <c r="A3916" t="s">
        <v>3938</v>
      </c>
      <c r="B3916" t="s">
        <v>12</v>
      </c>
      <c r="C3916">
        <v>1</v>
      </c>
      <c r="D3916" t="s">
        <v>13</v>
      </c>
      <c r="E3916">
        <f>IF(D3916="Yes",1,0)</f>
        <v>1</v>
      </c>
      <c r="F3916" t="s">
        <v>14</v>
      </c>
      <c r="G3916">
        <f>IF(Table1[[#This Row],[Dependents]]="Yes",1,0)</f>
        <v>0</v>
      </c>
      <c r="H3916">
        <v>1</v>
      </c>
      <c r="I3916" t="s">
        <v>13</v>
      </c>
      <c r="J3916" t="s">
        <v>15</v>
      </c>
      <c r="K3916" t="s">
        <v>16</v>
      </c>
      <c r="L3916" t="s">
        <v>14</v>
      </c>
      <c r="M3916" t="s">
        <v>17</v>
      </c>
      <c r="N3916">
        <v>46</v>
      </c>
      <c r="O3916">
        <v>46</v>
      </c>
      <c r="P3916" t="s">
        <v>13</v>
      </c>
    </row>
    <row r="3917" spans="1:16" x14ac:dyDescent="0.25">
      <c r="A3917" t="s">
        <v>662</v>
      </c>
      <c r="B3917" t="s">
        <v>19</v>
      </c>
      <c r="C3917">
        <v>0</v>
      </c>
      <c r="D3917" t="s">
        <v>13</v>
      </c>
      <c r="E3917">
        <f>IF(D3917="Yes",1,0)</f>
        <v>1</v>
      </c>
      <c r="F3917" t="s">
        <v>13</v>
      </c>
      <c r="G3917">
        <f>IF(Table1[[#This Row],[Dependents]]="Yes",1,0)</f>
        <v>1</v>
      </c>
      <c r="H3917">
        <v>50</v>
      </c>
      <c r="I3917" t="s">
        <v>13</v>
      </c>
      <c r="J3917" t="s">
        <v>23</v>
      </c>
      <c r="K3917" t="s">
        <v>16</v>
      </c>
      <c r="L3917" t="s">
        <v>13</v>
      </c>
      <c r="M3917" t="s">
        <v>21</v>
      </c>
      <c r="N3917">
        <v>103.85</v>
      </c>
      <c r="O3917">
        <v>5017.8999999999996</v>
      </c>
      <c r="P3917" t="s">
        <v>13</v>
      </c>
    </row>
    <row r="3918" spans="1:16" x14ac:dyDescent="0.25">
      <c r="A3918" t="s">
        <v>666</v>
      </c>
      <c r="B3918" t="s">
        <v>19</v>
      </c>
      <c r="C3918">
        <v>1</v>
      </c>
      <c r="D3918" t="s">
        <v>14</v>
      </c>
      <c r="E3918">
        <f>IF(D3918="Yes",1,0)</f>
        <v>0</v>
      </c>
      <c r="F3918" t="s">
        <v>14</v>
      </c>
      <c r="G3918">
        <f>IF(Table1[[#This Row],[Dependents]]="Yes",1,0)</f>
        <v>0</v>
      </c>
      <c r="H3918">
        <v>9</v>
      </c>
      <c r="I3918" t="s">
        <v>13</v>
      </c>
      <c r="J3918" t="s">
        <v>23</v>
      </c>
      <c r="K3918" t="s">
        <v>16</v>
      </c>
      <c r="L3918" t="s">
        <v>13</v>
      </c>
      <c r="M3918" t="s">
        <v>17</v>
      </c>
      <c r="N3918">
        <v>100.5</v>
      </c>
      <c r="O3918">
        <v>918.6</v>
      </c>
      <c r="P3918" t="s">
        <v>13</v>
      </c>
    </row>
    <row r="3919" spans="1:16" x14ac:dyDescent="0.25">
      <c r="A3919" t="s">
        <v>669</v>
      </c>
      <c r="B3919" t="s">
        <v>19</v>
      </c>
      <c r="C3919">
        <v>1</v>
      </c>
      <c r="D3919" t="s">
        <v>14</v>
      </c>
      <c r="E3919">
        <f>IF(D3919="Yes",1,0)</f>
        <v>0</v>
      </c>
      <c r="F3919" t="s">
        <v>14</v>
      </c>
      <c r="G3919">
        <f>IF(Table1[[#This Row],[Dependents]]="Yes",1,0)</f>
        <v>0</v>
      </c>
      <c r="H3919">
        <v>10</v>
      </c>
      <c r="I3919" t="s">
        <v>13</v>
      </c>
      <c r="J3919" t="s">
        <v>23</v>
      </c>
      <c r="K3919" t="s">
        <v>16</v>
      </c>
      <c r="L3919" t="s">
        <v>13</v>
      </c>
      <c r="M3919" t="s">
        <v>17</v>
      </c>
      <c r="N3919">
        <v>72.849999999999994</v>
      </c>
      <c r="O3919">
        <v>688.65</v>
      </c>
      <c r="P3919" t="s">
        <v>13</v>
      </c>
    </row>
    <row r="3920" spans="1:16" x14ac:dyDescent="0.25">
      <c r="A3920" t="s">
        <v>673</v>
      </c>
      <c r="B3920" t="s">
        <v>19</v>
      </c>
      <c r="C3920">
        <v>1</v>
      </c>
      <c r="D3920" t="s">
        <v>13</v>
      </c>
      <c r="E3920">
        <f>IF(D3920="Yes",1,0)</f>
        <v>1</v>
      </c>
      <c r="F3920" t="s">
        <v>14</v>
      </c>
      <c r="G3920">
        <f>IF(Table1[[#This Row],[Dependents]]="Yes",1,0)</f>
        <v>0</v>
      </c>
      <c r="H3920">
        <v>1</v>
      </c>
      <c r="I3920" t="s">
        <v>13</v>
      </c>
      <c r="J3920" t="s">
        <v>23</v>
      </c>
      <c r="K3920" t="s">
        <v>16</v>
      </c>
      <c r="L3920" t="s">
        <v>13</v>
      </c>
      <c r="M3920" t="s">
        <v>17</v>
      </c>
      <c r="N3920">
        <v>73.55</v>
      </c>
      <c r="O3920">
        <v>73.55</v>
      </c>
      <c r="P3920" t="s">
        <v>13</v>
      </c>
    </row>
    <row r="3921" spans="1:16" x14ac:dyDescent="0.25">
      <c r="A3921" t="s">
        <v>698</v>
      </c>
      <c r="B3921" t="s">
        <v>19</v>
      </c>
      <c r="C3921">
        <v>1</v>
      </c>
      <c r="D3921" t="s">
        <v>14</v>
      </c>
      <c r="E3921">
        <f>IF(D3921="Yes",1,0)</f>
        <v>0</v>
      </c>
      <c r="F3921" t="s">
        <v>14</v>
      </c>
      <c r="G3921">
        <f>IF(Table1[[#This Row],[Dependents]]="Yes",1,0)</f>
        <v>0</v>
      </c>
      <c r="H3921">
        <v>35</v>
      </c>
      <c r="I3921" t="s">
        <v>13</v>
      </c>
      <c r="J3921" t="s">
        <v>23</v>
      </c>
      <c r="K3921" t="s">
        <v>16</v>
      </c>
      <c r="L3921" t="s">
        <v>13</v>
      </c>
      <c r="M3921" t="s">
        <v>17</v>
      </c>
      <c r="N3921">
        <v>99.05</v>
      </c>
      <c r="O3921">
        <v>3395.8</v>
      </c>
      <c r="P3921" t="s">
        <v>13</v>
      </c>
    </row>
    <row r="3922" spans="1:16" x14ac:dyDescent="0.25">
      <c r="A3922" t="s">
        <v>700</v>
      </c>
      <c r="B3922" t="s">
        <v>19</v>
      </c>
      <c r="C3922">
        <v>1</v>
      </c>
      <c r="D3922" t="s">
        <v>14</v>
      </c>
      <c r="E3922">
        <f>IF(D3922="Yes",1,0)</f>
        <v>0</v>
      </c>
      <c r="F3922" t="s">
        <v>14</v>
      </c>
      <c r="G3922">
        <f>IF(Table1[[#This Row],[Dependents]]="Yes",1,0)</f>
        <v>0</v>
      </c>
      <c r="H3922">
        <v>2</v>
      </c>
      <c r="I3922" t="s">
        <v>13</v>
      </c>
      <c r="J3922" t="s">
        <v>15</v>
      </c>
      <c r="K3922" t="s">
        <v>16</v>
      </c>
      <c r="L3922" t="s">
        <v>14</v>
      </c>
      <c r="M3922" t="s">
        <v>27</v>
      </c>
      <c r="N3922">
        <v>44.95</v>
      </c>
      <c r="O3922">
        <v>85.15</v>
      </c>
      <c r="P3922" t="s">
        <v>13</v>
      </c>
    </row>
    <row r="3923" spans="1:16" x14ac:dyDescent="0.25">
      <c r="A3923" t="s">
        <v>3945</v>
      </c>
      <c r="B3923" t="s">
        <v>12</v>
      </c>
      <c r="C3923">
        <v>0</v>
      </c>
      <c r="D3923" t="s">
        <v>13</v>
      </c>
      <c r="E3923">
        <f>IF(D3923="Yes",1,0)</f>
        <v>1</v>
      </c>
      <c r="F3923" t="s">
        <v>13</v>
      </c>
      <c r="G3923">
        <f>IF(Table1[[#This Row],[Dependents]]="Yes",1,0)</f>
        <v>1</v>
      </c>
      <c r="H3923">
        <v>12</v>
      </c>
      <c r="I3923" t="s">
        <v>14</v>
      </c>
      <c r="J3923" t="s">
        <v>15</v>
      </c>
      <c r="K3923" t="s">
        <v>20</v>
      </c>
      <c r="L3923" t="s">
        <v>14</v>
      </c>
      <c r="M3923" t="s">
        <v>25</v>
      </c>
      <c r="N3923">
        <v>30.25</v>
      </c>
      <c r="O3923">
        <v>368.85</v>
      </c>
      <c r="P3923" t="s">
        <v>14</v>
      </c>
    </row>
    <row r="3924" spans="1:16" x14ac:dyDescent="0.25">
      <c r="A3924" t="s">
        <v>3946</v>
      </c>
      <c r="B3924" t="s">
        <v>12</v>
      </c>
      <c r="C3924">
        <v>0</v>
      </c>
      <c r="D3924" t="s">
        <v>14</v>
      </c>
      <c r="E3924">
        <f>IF(D3924="Yes",1,0)</f>
        <v>0</v>
      </c>
      <c r="F3924" t="s">
        <v>14</v>
      </c>
      <c r="G3924">
        <f>IF(Table1[[#This Row],[Dependents]]="Yes",1,0)</f>
        <v>0</v>
      </c>
      <c r="H3924">
        <v>28</v>
      </c>
      <c r="I3924" t="s">
        <v>13</v>
      </c>
      <c r="J3924" t="s">
        <v>15</v>
      </c>
      <c r="K3924" t="s">
        <v>20</v>
      </c>
      <c r="L3924" t="s">
        <v>13</v>
      </c>
      <c r="M3924" t="s">
        <v>17</v>
      </c>
      <c r="N3924">
        <v>59.9</v>
      </c>
      <c r="O3924">
        <v>1654.7</v>
      </c>
      <c r="P3924" t="s">
        <v>14</v>
      </c>
    </row>
    <row r="3925" spans="1:16" x14ac:dyDescent="0.25">
      <c r="A3925" t="s">
        <v>704</v>
      </c>
      <c r="B3925" t="s">
        <v>19</v>
      </c>
      <c r="C3925">
        <v>0</v>
      </c>
      <c r="D3925" t="s">
        <v>13</v>
      </c>
      <c r="E3925">
        <f>IF(D3925="Yes",1,0)</f>
        <v>1</v>
      </c>
      <c r="F3925" t="s">
        <v>14</v>
      </c>
      <c r="G3925">
        <f>IF(Table1[[#This Row],[Dependents]]="Yes",1,0)</f>
        <v>0</v>
      </c>
      <c r="H3925">
        <v>1</v>
      </c>
      <c r="I3925" t="s">
        <v>13</v>
      </c>
      <c r="J3925" t="s">
        <v>15</v>
      </c>
      <c r="K3925" t="s">
        <v>16</v>
      </c>
      <c r="L3925" t="s">
        <v>14</v>
      </c>
      <c r="M3925" t="s">
        <v>25</v>
      </c>
      <c r="N3925">
        <v>44.7</v>
      </c>
      <c r="O3925">
        <v>44.7</v>
      </c>
      <c r="P3925" t="s">
        <v>13</v>
      </c>
    </row>
    <row r="3926" spans="1:16" x14ac:dyDescent="0.25">
      <c r="A3926" t="s">
        <v>3948</v>
      </c>
      <c r="B3926" t="s">
        <v>12</v>
      </c>
      <c r="C3926">
        <v>0</v>
      </c>
      <c r="D3926" t="s">
        <v>14</v>
      </c>
      <c r="E3926">
        <f>IF(D3926="Yes",1,0)</f>
        <v>0</v>
      </c>
      <c r="F3926" t="s">
        <v>13</v>
      </c>
      <c r="G3926">
        <f>IF(Table1[[#This Row],[Dependents]]="Yes",1,0)</f>
        <v>1</v>
      </c>
      <c r="H3926">
        <v>5</v>
      </c>
      <c r="I3926" t="s">
        <v>13</v>
      </c>
      <c r="J3926" t="s">
        <v>15</v>
      </c>
      <c r="K3926" t="s">
        <v>16</v>
      </c>
      <c r="L3926" t="s">
        <v>14</v>
      </c>
      <c r="M3926" t="s">
        <v>27</v>
      </c>
      <c r="N3926">
        <v>46</v>
      </c>
      <c r="O3926">
        <v>221.7</v>
      </c>
      <c r="P3926" t="s">
        <v>13</v>
      </c>
    </row>
    <row r="3927" spans="1:16" x14ac:dyDescent="0.25">
      <c r="A3927" t="s">
        <v>710</v>
      </c>
      <c r="B3927" t="s">
        <v>19</v>
      </c>
      <c r="C3927">
        <v>0</v>
      </c>
      <c r="D3927" t="s">
        <v>14</v>
      </c>
      <c r="E3927">
        <f>IF(D3927="Yes",1,0)</f>
        <v>0</v>
      </c>
      <c r="F3927" t="s">
        <v>14</v>
      </c>
      <c r="G3927">
        <f>IF(Table1[[#This Row],[Dependents]]="Yes",1,0)</f>
        <v>0</v>
      </c>
      <c r="H3927">
        <v>1</v>
      </c>
      <c r="I3927" t="s">
        <v>13</v>
      </c>
      <c r="J3927" t="s">
        <v>15</v>
      </c>
      <c r="K3927" t="s">
        <v>16</v>
      </c>
      <c r="L3927" t="s">
        <v>13</v>
      </c>
      <c r="M3927" t="s">
        <v>27</v>
      </c>
      <c r="N3927">
        <v>45.7</v>
      </c>
      <c r="O3927">
        <v>45.7</v>
      </c>
      <c r="P3927" t="s">
        <v>13</v>
      </c>
    </row>
    <row r="3928" spans="1:16" x14ac:dyDescent="0.25">
      <c r="A3928" t="s">
        <v>3950</v>
      </c>
      <c r="B3928" t="s">
        <v>12</v>
      </c>
      <c r="C3928">
        <v>1</v>
      </c>
      <c r="D3928" t="s">
        <v>14</v>
      </c>
      <c r="E3928">
        <f>IF(D3928="Yes",1,0)</f>
        <v>0</v>
      </c>
      <c r="F3928" t="s">
        <v>14</v>
      </c>
      <c r="G3928">
        <f>IF(Table1[[#This Row],[Dependents]]="Yes",1,0)</f>
        <v>0</v>
      </c>
      <c r="H3928">
        <v>67</v>
      </c>
      <c r="I3928" t="s">
        <v>13</v>
      </c>
      <c r="J3928" t="s">
        <v>23</v>
      </c>
      <c r="K3928" t="s">
        <v>30</v>
      </c>
      <c r="L3928" t="s">
        <v>13</v>
      </c>
      <c r="M3928" t="s">
        <v>21</v>
      </c>
      <c r="N3928">
        <v>92.45</v>
      </c>
      <c r="O3928">
        <v>6140.85</v>
      </c>
      <c r="P3928" t="s">
        <v>14</v>
      </c>
    </row>
    <row r="3929" spans="1:16" x14ac:dyDescent="0.25">
      <c r="A3929" t="s">
        <v>3951</v>
      </c>
      <c r="B3929" t="s">
        <v>12</v>
      </c>
      <c r="C3929">
        <v>0</v>
      </c>
      <c r="D3929" t="s">
        <v>14</v>
      </c>
      <c r="E3929">
        <f>IF(D3929="Yes",1,0)</f>
        <v>0</v>
      </c>
      <c r="F3929" t="s">
        <v>14</v>
      </c>
      <c r="G3929">
        <f>IF(Table1[[#This Row],[Dependents]]="Yes",1,0)</f>
        <v>0</v>
      </c>
      <c r="H3929">
        <v>1</v>
      </c>
      <c r="I3929" t="s">
        <v>13</v>
      </c>
      <c r="J3929" t="s">
        <v>15</v>
      </c>
      <c r="K3929" t="s">
        <v>16</v>
      </c>
      <c r="L3929" t="s">
        <v>13</v>
      </c>
      <c r="M3929" t="s">
        <v>21</v>
      </c>
      <c r="N3929">
        <v>48.45</v>
      </c>
      <c r="O3929">
        <v>48.45</v>
      </c>
      <c r="P3929" t="s">
        <v>14</v>
      </c>
    </row>
    <row r="3930" spans="1:16" x14ac:dyDescent="0.25">
      <c r="A3930" t="s">
        <v>3952</v>
      </c>
      <c r="B3930" t="s">
        <v>12</v>
      </c>
      <c r="C3930">
        <v>0</v>
      </c>
      <c r="D3930" t="s">
        <v>13</v>
      </c>
      <c r="E3930">
        <f>IF(D3930="Yes",1,0)</f>
        <v>1</v>
      </c>
      <c r="F3930" t="s">
        <v>13</v>
      </c>
      <c r="G3930">
        <f>IF(Table1[[#This Row],[Dependents]]="Yes",1,0)</f>
        <v>1</v>
      </c>
      <c r="H3930">
        <v>18</v>
      </c>
      <c r="I3930" t="s">
        <v>13</v>
      </c>
      <c r="J3930" t="s">
        <v>14</v>
      </c>
      <c r="K3930" t="s">
        <v>30</v>
      </c>
      <c r="L3930" t="s">
        <v>14</v>
      </c>
      <c r="M3930" t="s">
        <v>27</v>
      </c>
      <c r="N3930">
        <v>19.350000000000001</v>
      </c>
      <c r="O3930">
        <v>309.25</v>
      </c>
      <c r="P3930" t="s">
        <v>14</v>
      </c>
    </row>
    <row r="3931" spans="1:16" x14ac:dyDescent="0.25">
      <c r="A3931" t="s">
        <v>711</v>
      </c>
      <c r="B3931" t="s">
        <v>19</v>
      </c>
      <c r="C3931">
        <v>1</v>
      </c>
      <c r="D3931" t="s">
        <v>14</v>
      </c>
      <c r="E3931">
        <f>IF(D3931="Yes",1,0)</f>
        <v>0</v>
      </c>
      <c r="F3931" t="s">
        <v>14</v>
      </c>
      <c r="G3931">
        <f>IF(Table1[[#This Row],[Dependents]]="Yes",1,0)</f>
        <v>0</v>
      </c>
      <c r="H3931">
        <v>8</v>
      </c>
      <c r="I3931" t="s">
        <v>13</v>
      </c>
      <c r="J3931" t="s">
        <v>23</v>
      </c>
      <c r="K3931" t="s">
        <v>16</v>
      </c>
      <c r="L3931" t="s">
        <v>14</v>
      </c>
      <c r="M3931" t="s">
        <v>25</v>
      </c>
      <c r="N3931">
        <v>100.3</v>
      </c>
      <c r="O3931">
        <v>832.35</v>
      </c>
      <c r="P3931" t="s">
        <v>13</v>
      </c>
    </row>
    <row r="3932" spans="1:16" x14ac:dyDescent="0.25">
      <c r="A3932" t="s">
        <v>712</v>
      </c>
      <c r="B3932" t="s">
        <v>19</v>
      </c>
      <c r="C3932">
        <v>0</v>
      </c>
      <c r="D3932" t="s">
        <v>14</v>
      </c>
      <c r="E3932">
        <f>IF(D3932="Yes",1,0)</f>
        <v>0</v>
      </c>
      <c r="F3932" t="s">
        <v>14</v>
      </c>
      <c r="G3932">
        <f>IF(Table1[[#This Row],[Dependents]]="Yes",1,0)</f>
        <v>0</v>
      </c>
      <c r="H3932">
        <v>7</v>
      </c>
      <c r="I3932" t="s">
        <v>13</v>
      </c>
      <c r="J3932" t="s">
        <v>14</v>
      </c>
      <c r="K3932" t="s">
        <v>16</v>
      </c>
      <c r="L3932" t="s">
        <v>14</v>
      </c>
      <c r="M3932" t="s">
        <v>17</v>
      </c>
      <c r="N3932">
        <v>19.25</v>
      </c>
      <c r="O3932">
        <v>112.3</v>
      </c>
      <c r="P3932" t="s">
        <v>13</v>
      </c>
    </row>
    <row r="3933" spans="1:16" x14ac:dyDescent="0.25">
      <c r="A3933" t="s">
        <v>716</v>
      </c>
      <c r="B3933" t="s">
        <v>19</v>
      </c>
      <c r="C3933">
        <v>1</v>
      </c>
      <c r="D3933" t="s">
        <v>13</v>
      </c>
      <c r="E3933">
        <f>IF(D3933="Yes",1,0)</f>
        <v>1</v>
      </c>
      <c r="F3933" t="s">
        <v>14</v>
      </c>
      <c r="G3933">
        <f>IF(Table1[[#This Row],[Dependents]]="Yes",1,0)</f>
        <v>0</v>
      </c>
      <c r="H3933">
        <v>44</v>
      </c>
      <c r="I3933" t="s">
        <v>14</v>
      </c>
      <c r="J3933" t="s">
        <v>15</v>
      </c>
      <c r="K3933" t="s">
        <v>16</v>
      </c>
      <c r="L3933" t="s">
        <v>13</v>
      </c>
      <c r="M3933" t="s">
        <v>17</v>
      </c>
      <c r="N3933">
        <v>30.35</v>
      </c>
      <c r="O3933">
        <v>1359.7</v>
      </c>
      <c r="P3933" t="s">
        <v>13</v>
      </c>
    </row>
    <row r="3934" spans="1:16" x14ac:dyDescent="0.25">
      <c r="A3934" t="s">
        <v>3956</v>
      </c>
      <c r="B3934" t="s">
        <v>12</v>
      </c>
      <c r="C3934">
        <v>0</v>
      </c>
      <c r="D3934" t="s">
        <v>14</v>
      </c>
      <c r="E3934">
        <f>IF(D3934="Yes",1,0)</f>
        <v>0</v>
      </c>
      <c r="F3934" t="s">
        <v>14</v>
      </c>
      <c r="G3934">
        <f>IF(Table1[[#This Row],[Dependents]]="Yes",1,0)</f>
        <v>0</v>
      </c>
      <c r="H3934">
        <v>55</v>
      </c>
      <c r="I3934" t="s">
        <v>13</v>
      </c>
      <c r="J3934" t="s">
        <v>23</v>
      </c>
      <c r="K3934" t="s">
        <v>20</v>
      </c>
      <c r="L3934" t="s">
        <v>13</v>
      </c>
      <c r="M3934" t="s">
        <v>25</v>
      </c>
      <c r="N3934">
        <v>84.25</v>
      </c>
      <c r="O3934">
        <v>4589.8500000000004</v>
      </c>
      <c r="P3934" t="s">
        <v>14</v>
      </c>
    </row>
    <row r="3935" spans="1:16" x14ac:dyDescent="0.25">
      <c r="A3935" t="s">
        <v>718</v>
      </c>
      <c r="B3935" t="s">
        <v>19</v>
      </c>
      <c r="C3935">
        <v>0</v>
      </c>
      <c r="D3935" t="s">
        <v>14</v>
      </c>
      <c r="E3935">
        <f>IF(D3935="Yes",1,0)</f>
        <v>0</v>
      </c>
      <c r="F3935" t="s">
        <v>14</v>
      </c>
      <c r="G3935">
        <f>IF(Table1[[#This Row],[Dependents]]="Yes",1,0)</f>
        <v>0</v>
      </c>
      <c r="H3935">
        <v>71</v>
      </c>
      <c r="I3935" t="s">
        <v>13</v>
      </c>
      <c r="J3935" t="s">
        <v>23</v>
      </c>
      <c r="K3935" t="s">
        <v>30</v>
      </c>
      <c r="L3935" t="s">
        <v>13</v>
      </c>
      <c r="M3935" t="s">
        <v>17</v>
      </c>
      <c r="N3935">
        <v>108.05</v>
      </c>
      <c r="O3935">
        <v>7532.15</v>
      </c>
      <c r="P3935" t="s">
        <v>13</v>
      </c>
    </row>
    <row r="3936" spans="1:16" x14ac:dyDescent="0.25">
      <c r="A3936" t="s">
        <v>3958</v>
      </c>
      <c r="B3936" t="s">
        <v>12</v>
      </c>
      <c r="C3936">
        <v>0</v>
      </c>
      <c r="D3936" t="s">
        <v>14</v>
      </c>
      <c r="E3936">
        <f>IF(D3936="Yes",1,0)</f>
        <v>0</v>
      </c>
      <c r="F3936" t="s">
        <v>14</v>
      </c>
      <c r="G3936">
        <f>IF(Table1[[#This Row],[Dependents]]="Yes",1,0)</f>
        <v>0</v>
      </c>
      <c r="H3936">
        <v>1</v>
      </c>
      <c r="I3936" t="s">
        <v>13</v>
      </c>
      <c r="J3936" t="s">
        <v>23</v>
      </c>
      <c r="K3936" t="s">
        <v>16</v>
      </c>
      <c r="L3936" t="s">
        <v>13</v>
      </c>
      <c r="M3936" t="s">
        <v>27</v>
      </c>
      <c r="N3936">
        <v>70.150000000000006</v>
      </c>
      <c r="O3936">
        <v>70.150000000000006</v>
      </c>
      <c r="P3936" t="s">
        <v>13</v>
      </c>
    </row>
    <row r="3937" spans="1:16" x14ac:dyDescent="0.25">
      <c r="A3937" t="s">
        <v>3959</v>
      </c>
      <c r="B3937" t="s">
        <v>12</v>
      </c>
      <c r="C3937">
        <v>0</v>
      </c>
      <c r="D3937" t="s">
        <v>13</v>
      </c>
      <c r="E3937">
        <f>IF(D3937="Yes",1,0)</f>
        <v>1</v>
      </c>
      <c r="F3937" t="s">
        <v>14</v>
      </c>
      <c r="G3937">
        <f>IF(Table1[[#This Row],[Dependents]]="Yes",1,0)</f>
        <v>0</v>
      </c>
      <c r="H3937">
        <v>7</v>
      </c>
      <c r="I3937" t="s">
        <v>13</v>
      </c>
      <c r="J3937" t="s">
        <v>23</v>
      </c>
      <c r="K3937" t="s">
        <v>16</v>
      </c>
      <c r="L3937" t="s">
        <v>13</v>
      </c>
      <c r="M3937" t="s">
        <v>21</v>
      </c>
      <c r="N3937">
        <v>69.2</v>
      </c>
      <c r="O3937">
        <v>477.55</v>
      </c>
      <c r="P3937" t="s">
        <v>14</v>
      </c>
    </row>
    <row r="3938" spans="1:16" x14ac:dyDescent="0.25">
      <c r="A3938" t="s">
        <v>719</v>
      </c>
      <c r="B3938" t="s">
        <v>19</v>
      </c>
      <c r="C3938">
        <v>0</v>
      </c>
      <c r="D3938" t="s">
        <v>14</v>
      </c>
      <c r="E3938">
        <f>IF(D3938="Yes",1,0)</f>
        <v>0</v>
      </c>
      <c r="F3938" t="s">
        <v>14</v>
      </c>
      <c r="G3938">
        <f>IF(Table1[[#This Row],[Dependents]]="Yes",1,0)</f>
        <v>0</v>
      </c>
      <c r="H3938">
        <v>1</v>
      </c>
      <c r="I3938" t="s">
        <v>13</v>
      </c>
      <c r="J3938" t="s">
        <v>23</v>
      </c>
      <c r="K3938" t="s">
        <v>16</v>
      </c>
      <c r="L3938" t="s">
        <v>13</v>
      </c>
      <c r="M3938" t="s">
        <v>17</v>
      </c>
      <c r="N3938">
        <v>69.900000000000006</v>
      </c>
      <c r="O3938">
        <v>69.900000000000006</v>
      </c>
      <c r="P3938" t="s">
        <v>13</v>
      </c>
    </row>
    <row r="3939" spans="1:16" x14ac:dyDescent="0.25">
      <c r="A3939" t="s">
        <v>3961</v>
      </c>
      <c r="B3939" t="s">
        <v>12</v>
      </c>
      <c r="C3939">
        <v>0</v>
      </c>
      <c r="D3939" t="s">
        <v>13</v>
      </c>
      <c r="E3939">
        <f>IF(D3939="Yes",1,0)</f>
        <v>1</v>
      </c>
      <c r="F3939" t="s">
        <v>13</v>
      </c>
      <c r="G3939">
        <f>IF(Table1[[#This Row],[Dependents]]="Yes",1,0)</f>
        <v>1</v>
      </c>
      <c r="H3939">
        <v>54</v>
      </c>
      <c r="I3939" t="s">
        <v>13</v>
      </c>
      <c r="J3939" t="s">
        <v>14</v>
      </c>
      <c r="K3939" t="s">
        <v>20</v>
      </c>
      <c r="L3939" t="s">
        <v>13</v>
      </c>
      <c r="M3939" t="s">
        <v>21</v>
      </c>
      <c r="N3939">
        <v>24.75</v>
      </c>
      <c r="O3939">
        <v>1342.15</v>
      </c>
      <c r="P3939" t="s">
        <v>14</v>
      </c>
    </row>
    <row r="3940" spans="1:16" x14ac:dyDescent="0.25">
      <c r="A3940" t="s">
        <v>3962</v>
      </c>
      <c r="B3940" t="s">
        <v>12</v>
      </c>
      <c r="C3940">
        <v>1</v>
      </c>
      <c r="D3940" t="s">
        <v>13</v>
      </c>
      <c r="E3940">
        <f>IF(D3940="Yes",1,0)</f>
        <v>1</v>
      </c>
      <c r="F3940" t="s">
        <v>14</v>
      </c>
      <c r="G3940">
        <f>IF(Table1[[#This Row],[Dependents]]="Yes",1,0)</f>
        <v>0</v>
      </c>
      <c r="H3940">
        <v>72</v>
      </c>
      <c r="I3940" t="s">
        <v>13</v>
      </c>
      <c r="J3940" t="s">
        <v>23</v>
      </c>
      <c r="K3940" t="s">
        <v>20</v>
      </c>
      <c r="L3940" t="s">
        <v>14</v>
      </c>
      <c r="M3940" t="s">
        <v>25</v>
      </c>
      <c r="N3940">
        <v>105</v>
      </c>
      <c r="O3940">
        <v>7578.05</v>
      </c>
      <c r="P3940" t="s">
        <v>14</v>
      </c>
    </row>
    <row r="3941" spans="1:16" x14ac:dyDescent="0.25">
      <c r="A3941" t="s">
        <v>720</v>
      </c>
      <c r="B3941" t="s">
        <v>19</v>
      </c>
      <c r="C3941">
        <v>1</v>
      </c>
      <c r="D3941" t="s">
        <v>13</v>
      </c>
      <c r="E3941">
        <f>IF(D3941="Yes",1,0)</f>
        <v>1</v>
      </c>
      <c r="F3941" t="s">
        <v>14</v>
      </c>
      <c r="G3941">
        <f>IF(Table1[[#This Row],[Dependents]]="Yes",1,0)</f>
        <v>0</v>
      </c>
      <c r="H3941">
        <v>62</v>
      </c>
      <c r="I3941" t="s">
        <v>13</v>
      </c>
      <c r="J3941" t="s">
        <v>23</v>
      </c>
      <c r="K3941" t="s">
        <v>20</v>
      </c>
      <c r="L3941" t="s">
        <v>13</v>
      </c>
      <c r="M3941" t="s">
        <v>17</v>
      </c>
      <c r="N3941">
        <v>103.75</v>
      </c>
      <c r="O3941">
        <v>6383.35</v>
      </c>
      <c r="P3941" t="s">
        <v>13</v>
      </c>
    </row>
    <row r="3942" spans="1:16" x14ac:dyDescent="0.25">
      <c r="A3942" t="s">
        <v>724</v>
      </c>
      <c r="B3942" t="s">
        <v>19</v>
      </c>
      <c r="C3942">
        <v>0</v>
      </c>
      <c r="D3942" t="s">
        <v>14</v>
      </c>
      <c r="E3942">
        <f>IF(D3942="Yes",1,0)</f>
        <v>0</v>
      </c>
      <c r="F3942" t="s">
        <v>14</v>
      </c>
      <c r="G3942">
        <f>IF(Table1[[#This Row],[Dependents]]="Yes",1,0)</f>
        <v>0</v>
      </c>
      <c r="H3942">
        <v>1</v>
      </c>
      <c r="I3942" t="s">
        <v>13</v>
      </c>
      <c r="J3942" t="s">
        <v>23</v>
      </c>
      <c r="K3942" t="s">
        <v>16</v>
      </c>
      <c r="L3942" t="s">
        <v>13</v>
      </c>
      <c r="M3942" t="s">
        <v>17</v>
      </c>
      <c r="N3942">
        <v>86.6</v>
      </c>
      <c r="O3942">
        <v>86.6</v>
      </c>
      <c r="P3942" t="s">
        <v>13</v>
      </c>
    </row>
    <row r="3943" spans="1:16" x14ac:dyDescent="0.25">
      <c r="A3943" t="s">
        <v>3965</v>
      </c>
      <c r="B3943" t="s">
        <v>12</v>
      </c>
      <c r="C3943">
        <v>0</v>
      </c>
      <c r="D3943" t="s">
        <v>14</v>
      </c>
      <c r="E3943">
        <f>IF(D3943="Yes",1,0)</f>
        <v>0</v>
      </c>
      <c r="F3943" t="s">
        <v>14</v>
      </c>
      <c r="G3943">
        <f>IF(Table1[[#This Row],[Dependents]]="Yes",1,0)</f>
        <v>0</v>
      </c>
      <c r="H3943">
        <v>31</v>
      </c>
      <c r="I3943" t="s">
        <v>13</v>
      </c>
      <c r="J3943" t="s">
        <v>14</v>
      </c>
      <c r="K3943" t="s">
        <v>30</v>
      </c>
      <c r="L3943" t="s">
        <v>14</v>
      </c>
      <c r="M3943" t="s">
        <v>25</v>
      </c>
      <c r="N3943">
        <v>20.9</v>
      </c>
      <c r="O3943">
        <v>689.35</v>
      </c>
      <c r="P3943" t="s">
        <v>14</v>
      </c>
    </row>
    <row r="3944" spans="1:16" x14ac:dyDescent="0.25">
      <c r="A3944" t="s">
        <v>3966</v>
      </c>
      <c r="B3944" t="s">
        <v>12</v>
      </c>
      <c r="C3944">
        <v>1</v>
      </c>
      <c r="D3944" t="s">
        <v>14</v>
      </c>
      <c r="E3944">
        <f>IF(D3944="Yes",1,0)</f>
        <v>0</v>
      </c>
      <c r="F3944" t="s">
        <v>14</v>
      </c>
      <c r="G3944">
        <f>IF(Table1[[#This Row],[Dependents]]="Yes",1,0)</f>
        <v>0</v>
      </c>
      <c r="H3944">
        <v>21</v>
      </c>
      <c r="I3944" t="s">
        <v>13</v>
      </c>
      <c r="J3944" t="s">
        <v>23</v>
      </c>
      <c r="K3944" t="s">
        <v>16</v>
      </c>
      <c r="L3944" t="s">
        <v>13</v>
      </c>
      <c r="M3944" t="s">
        <v>21</v>
      </c>
      <c r="N3944">
        <v>95.4</v>
      </c>
      <c r="O3944">
        <v>2025.1</v>
      </c>
      <c r="P3944" t="s">
        <v>14</v>
      </c>
    </row>
    <row r="3945" spans="1:16" x14ac:dyDescent="0.25">
      <c r="A3945" t="s">
        <v>739</v>
      </c>
      <c r="B3945" t="s">
        <v>19</v>
      </c>
      <c r="C3945">
        <v>1</v>
      </c>
      <c r="D3945" t="s">
        <v>13</v>
      </c>
      <c r="E3945">
        <f>IF(D3945="Yes",1,0)</f>
        <v>1</v>
      </c>
      <c r="F3945" t="s">
        <v>14</v>
      </c>
      <c r="G3945">
        <f>IF(Table1[[#This Row],[Dependents]]="Yes",1,0)</f>
        <v>0</v>
      </c>
      <c r="H3945">
        <v>27</v>
      </c>
      <c r="I3945" t="s">
        <v>13</v>
      </c>
      <c r="J3945" t="s">
        <v>23</v>
      </c>
      <c r="K3945" t="s">
        <v>16</v>
      </c>
      <c r="L3945" t="s">
        <v>13</v>
      </c>
      <c r="M3945" t="s">
        <v>17</v>
      </c>
      <c r="N3945">
        <v>75.5</v>
      </c>
      <c r="O3945">
        <v>1893.95</v>
      </c>
      <c r="P3945" t="s">
        <v>13</v>
      </c>
    </row>
    <row r="3946" spans="1:16" x14ac:dyDescent="0.25">
      <c r="A3946" t="s">
        <v>3968</v>
      </c>
      <c r="B3946" t="s">
        <v>12</v>
      </c>
      <c r="C3946">
        <v>0</v>
      </c>
      <c r="D3946" t="s">
        <v>13</v>
      </c>
      <c r="E3946">
        <f>IF(D3946="Yes",1,0)</f>
        <v>1</v>
      </c>
      <c r="F3946" t="s">
        <v>13</v>
      </c>
      <c r="G3946">
        <f>IF(Table1[[#This Row],[Dependents]]="Yes",1,0)</f>
        <v>1</v>
      </c>
      <c r="H3946">
        <v>55</v>
      </c>
      <c r="I3946" t="s">
        <v>13</v>
      </c>
      <c r="J3946" t="s">
        <v>15</v>
      </c>
      <c r="K3946" t="s">
        <v>30</v>
      </c>
      <c r="L3946" t="s">
        <v>13</v>
      </c>
      <c r="M3946" t="s">
        <v>21</v>
      </c>
      <c r="N3946">
        <v>85.1</v>
      </c>
      <c r="O3946">
        <v>4657.95</v>
      </c>
      <c r="P3946" t="s">
        <v>14</v>
      </c>
    </row>
    <row r="3947" spans="1:16" x14ac:dyDescent="0.25">
      <c r="A3947" t="s">
        <v>745</v>
      </c>
      <c r="B3947" t="s">
        <v>19</v>
      </c>
      <c r="C3947">
        <v>0</v>
      </c>
      <c r="D3947" t="s">
        <v>13</v>
      </c>
      <c r="E3947">
        <f>IF(D3947="Yes",1,0)</f>
        <v>1</v>
      </c>
      <c r="F3947" t="s">
        <v>13</v>
      </c>
      <c r="G3947">
        <f>IF(Table1[[#This Row],[Dependents]]="Yes",1,0)</f>
        <v>1</v>
      </c>
      <c r="H3947">
        <v>32</v>
      </c>
      <c r="I3947" t="s">
        <v>13</v>
      </c>
      <c r="J3947" t="s">
        <v>23</v>
      </c>
      <c r="K3947" t="s">
        <v>16</v>
      </c>
      <c r="L3947" t="s">
        <v>13</v>
      </c>
      <c r="M3947" t="s">
        <v>25</v>
      </c>
      <c r="N3947">
        <v>99.55</v>
      </c>
      <c r="O3947">
        <v>3204.65</v>
      </c>
      <c r="P3947" t="s">
        <v>13</v>
      </c>
    </row>
    <row r="3948" spans="1:16" x14ac:dyDescent="0.25">
      <c r="A3948" t="s">
        <v>747</v>
      </c>
      <c r="B3948" t="s">
        <v>19</v>
      </c>
      <c r="C3948">
        <v>0</v>
      </c>
      <c r="D3948" t="s">
        <v>13</v>
      </c>
      <c r="E3948">
        <f>IF(D3948="Yes",1,0)</f>
        <v>1</v>
      </c>
      <c r="F3948" t="s">
        <v>13</v>
      </c>
      <c r="G3948">
        <f>IF(Table1[[#This Row],[Dependents]]="Yes",1,0)</f>
        <v>1</v>
      </c>
      <c r="H3948">
        <v>18</v>
      </c>
      <c r="I3948" t="s">
        <v>13</v>
      </c>
      <c r="J3948" t="s">
        <v>15</v>
      </c>
      <c r="K3948" t="s">
        <v>16</v>
      </c>
      <c r="L3948" t="s">
        <v>14</v>
      </c>
      <c r="M3948" t="s">
        <v>17</v>
      </c>
      <c r="N3948">
        <v>57.45</v>
      </c>
      <c r="O3948">
        <v>990.85</v>
      </c>
      <c r="P3948" t="s">
        <v>13</v>
      </c>
    </row>
    <row r="3949" spans="1:16" x14ac:dyDescent="0.25">
      <c r="A3949" t="s">
        <v>748</v>
      </c>
      <c r="B3949" t="s">
        <v>19</v>
      </c>
      <c r="C3949">
        <v>0</v>
      </c>
      <c r="D3949" t="s">
        <v>13</v>
      </c>
      <c r="E3949">
        <f>IF(D3949="Yes",1,0)</f>
        <v>1</v>
      </c>
      <c r="F3949" t="s">
        <v>13</v>
      </c>
      <c r="G3949">
        <f>IF(Table1[[#This Row],[Dependents]]="Yes",1,0)</f>
        <v>1</v>
      </c>
      <c r="H3949">
        <v>12</v>
      </c>
      <c r="I3949" t="s">
        <v>13</v>
      </c>
      <c r="J3949" t="s">
        <v>15</v>
      </c>
      <c r="K3949" t="s">
        <v>20</v>
      </c>
      <c r="L3949" t="s">
        <v>14</v>
      </c>
      <c r="M3949" t="s">
        <v>25</v>
      </c>
      <c r="N3949">
        <v>53.65</v>
      </c>
      <c r="O3949">
        <v>696.35</v>
      </c>
      <c r="P3949" t="s">
        <v>13</v>
      </c>
    </row>
    <row r="3950" spans="1:16" x14ac:dyDescent="0.25">
      <c r="A3950" t="s">
        <v>3972</v>
      </c>
      <c r="B3950" t="s">
        <v>12</v>
      </c>
      <c r="C3950">
        <v>0</v>
      </c>
      <c r="D3950" t="s">
        <v>14</v>
      </c>
      <c r="E3950">
        <f>IF(D3950="Yes",1,0)</f>
        <v>0</v>
      </c>
      <c r="F3950" t="s">
        <v>14</v>
      </c>
      <c r="G3950">
        <f>IF(Table1[[#This Row],[Dependents]]="Yes",1,0)</f>
        <v>0</v>
      </c>
      <c r="H3950">
        <v>61</v>
      </c>
      <c r="I3950" t="s">
        <v>13</v>
      </c>
      <c r="J3950" t="s">
        <v>23</v>
      </c>
      <c r="K3950" t="s">
        <v>30</v>
      </c>
      <c r="L3950" t="s">
        <v>13</v>
      </c>
      <c r="M3950" t="s">
        <v>17</v>
      </c>
      <c r="N3950">
        <v>106.6</v>
      </c>
      <c r="O3950">
        <v>6428.4</v>
      </c>
      <c r="P3950" t="s">
        <v>13</v>
      </c>
    </row>
    <row r="3951" spans="1:16" x14ac:dyDescent="0.25">
      <c r="A3951" t="s">
        <v>755</v>
      </c>
      <c r="B3951" t="s">
        <v>19</v>
      </c>
      <c r="C3951">
        <v>1</v>
      </c>
      <c r="D3951" t="s">
        <v>14</v>
      </c>
      <c r="E3951">
        <f>IF(D3951="Yes",1,0)</f>
        <v>0</v>
      </c>
      <c r="F3951" t="s">
        <v>14</v>
      </c>
      <c r="G3951">
        <f>IF(Table1[[#This Row],[Dependents]]="Yes",1,0)</f>
        <v>0</v>
      </c>
      <c r="H3951">
        <v>8</v>
      </c>
      <c r="I3951" t="s">
        <v>13</v>
      </c>
      <c r="J3951" t="s">
        <v>23</v>
      </c>
      <c r="K3951" t="s">
        <v>16</v>
      </c>
      <c r="L3951" t="s">
        <v>13</v>
      </c>
      <c r="M3951" t="s">
        <v>17</v>
      </c>
      <c r="N3951">
        <v>100.6</v>
      </c>
      <c r="O3951">
        <v>819.4</v>
      </c>
      <c r="P3951" t="s">
        <v>13</v>
      </c>
    </row>
    <row r="3952" spans="1:16" x14ac:dyDescent="0.25">
      <c r="A3952" t="s">
        <v>764</v>
      </c>
      <c r="B3952" t="s">
        <v>19</v>
      </c>
      <c r="C3952">
        <v>0</v>
      </c>
      <c r="D3952" t="s">
        <v>13</v>
      </c>
      <c r="E3952">
        <f>IF(D3952="Yes",1,0)</f>
        <v>1</v>
      </c>
      <c r="F3952" t="s">
        <v>14</v>
      </c>
      <c r="G3952">
        <f>IF(Table1[[#This Row],[Dependents]]="Yes",1,0)</f>
        <v>0</v>
      </c>
      <c r="H3952">
        <v>38</v>
      </c>
      <c r="I3952" t="s">
        <v>13</v>
      </c>
      <c r="J3952" t="s">
        <v>23</v>
      </c>
      <c r="K3952" t="s">
        <v>16</v>
      </c>
      <c r="L3952" t="s">
        <v>13</v>
      </c>
      <c r="M3952" t="s">
        <v>17</v>
      </c>
      <c r="N3952">
        <v>79.45</v>
      </c>
      <c r="O3952">
        <v>3013.05</v>
      </c>
      <c r="P3952" t="s">
        <v>13</v>
      </c>
    </row>
    <row r="3953" spans="1:16" x14ac:dyDescent="0.25">
      <c r="A3953" t="s">
        <v>765</v>
      </c>
      <c r="B3953" t="s">
        <v>19</v>
      </c>
      <c r="C3953">
        <v>1</v>
      </c>
      <c r="D3953" t="s">
        <v>14</v>
      </c>
      <c r="E3953">
        <f>IF(D3953="Yes",1,0)</f>
        <v>0</v>
      </c>
      <c r="F3953" t="s">
        <v>14</v>
      </c>
      <c r="G3953">
        <f>IF(Table1[[#This Row],[Dependents]]="Yes",1,0)</f>
        <v>0</v>
      </c>
      <c r="H3953">
        <v>14</v>
      </c>
      <c r="I3953" t="s">
        <v>13</v>
      </c>
      <c r="J3953" t="s">
        <v>23</v>
      </c>
      <c r="K3953" t="s">
        <v>16</v>
      </c>
      <c r="L3953" t="s">
        <v>14</v>
      </c>
      <c r="M3953" t="s">
        <v>25</v>
      </c>
      <c r="N3953">
        <v>90.45</v>
      </c>
      <c r="O3953">
        <v>1266.0999999999999</v>
      </c>
      <c r="P3953" t="s">
        <v>13</v>
      </c>
    </row>
    <row r="3954" spans="1:16" x14ac:dyDescent="0.25">
      <c r="A3954" t="s">
        <v>3976</v>
      </c>
      <c r="B3954" t="s">
        <v>12</v>
      </c>
      <c r="C3954">
        <v>0</v>
      </c>
      <c r="D3954" t="s">
        <v>14</v>
      </c>
      <c r="E3954">
        <f>IF(D3954="Yes",1,0)</f>
        <v>0</v>
      </c>
      <c r="F3954" t="s">
        <v>14</v>
      </c>
      <c r="G3954">
        <f>IF(Table1[[#This Row],[Dependents]]="Yes",1,0)</f>
        <v>0</v>
      </c>
      <c r="H3954">
        <v>3</v>
      </c>
      <c r="I3954" t="s">
        <v>13</v>
      </c>
      <c r="J3954" t="s">
        <v>23</v>
      </c>
      <c r="K3954" t="s">
        <v>16</v>
      </c>
      <c r="L3954" t="s">
        <v>13</v>
      </c>
      <c r="M3954" t="s">
        <v>17</v>
      </c>
      <c r="N3954">
        <v>89.45</v>
      </c>
      <c r="O3954">
        <v>240.45</v>
      </c>
      <c r="P3954" t="s">
        <v>13</v>
      </c>
    </row>
    <row r="3955" spans="1:16" x14ac:dyDescent="0.25">
      <c r="A3955" t="s">
        <v>3977</v>
      </c>
      <c r="B3955" t="s">
        <v>12</v>
      </c>
      <c r="C3955">
        <v>0</v>
      </c>
      <c r="D3955" t="s">
        <v>14</v>
      </c>
      <c r="E3955">
        <f>IF(D3955="Yes",1,0)</f>
        <v>0</v>
      </c>
      <c r="F3955" t="s">
        <v>14</v>
      </c>
      <c r="G3955">
        <f>IF(Table1[[#This Row],[Dependents]]="Yes",1,0)</f>
        <v>0</v>
      </c>
      <c r="H3955">
        <v>3</v>
      </c>
      <c r="I3955" t="s">
        <v>13</v>
      </c>
      <c r="J3955" t="s">
        <v>23</v>
      </c>
      <c r="K3955" t="s">
        <v>16</v>
      </c>
      <c r="L3955" t="s">
        <v>13</v>
      </c>
      <c r="M3955" t="s">
        <v>17</v>
      </c>
      <c r="N3955">
        <v>97.9</v>
      </c>
      <c r="O3955">
        <v>315.3</v>
      </c>
      <c r="P3955" t="s">
        <v>13</v>
      </c>
    </row>
    <row r="3956" spans="1:16" x14ac:dyDescent="0.25">
      <c r="A3956" t="s">
        <v>767</v>
      </c>
      <c r="B3956" t="s">
        <v>19</v>
      </c>
      <c r="C3956">
        <v>0</v>
      </c>
      <c r="D3956" t="s">
        <v>13</v>
      </c>
      <c r="E3956">
        <f>IF(D3956="Yes",1,0)</f>
        <v>1</v>
      </c>
      <c r="F3956" t="s">
        <v>13</v>
      </c>
      <c r="G3956">
        <f>IF(Table1[[#This Row],[Dependents]]="Yes",1,0)</f>
        <v>1</v>
      </c>
      <c r="H3956">
        <v>32</v>
      </c>
      <c r="I3956" t="s">
        <v>13</v>
      </c>
      <c r="J3956" t="s">
        <v>23</v>
      </c>
      <c r="K3956" t="s">
        <v>16</v>
      </c>
      <c r="L3956" t="s">
        <v>13</v>
      </c>
      <c r="M3956" t="s">
        <v>21</v>
      </c>
      <c r="N3956">
        <v>69.75</v>
      </c>
      <c r="O3956">
        <v>2347.9</v>
      </c>
      <c r="P3956" t="s">
        <v>13</v>
      </c>
    </row>
    <row r="3957" spans="1:16" x14ac:dyDescent="0.25">
      <c r="A3957" t="s">
        <v>773</v>
      </c>
      <c r="B3957" t="s">
        <v>19</v>
      </c>
      <c r="C3957">
        <v>1</v>
      </c>
      <c r="D3957" t="s">
        <v>14</v>
      </c>
      <c r="E3957">
        <f>IF(D3957="Yes",1,0)</f>
        <v>0</v>
      </c>
      <c r="F3957" t="s">
        <v>14</v>
      </c>
      <c r="G3957">
        <f>IF(Table1[[#This Row],[Dependents]]="Yes",1,0)</f>
        <v>0</v>
      </c>
      <c r="H3957">
        <v>12</v>
      </c>
      <c r="I3957" t="s">
        <v>14</v>
      </c>
      <c r="J3957" t="s">
        <v>15</v>
      </c>
      <c r="K3957" t="s">
        <v>16</v>
      </c>
      <c r="L3957" t="s">
        <v>13</v>
      </c>
      <c r="M3957" t="s">
        <v>17</v>
      </c>
      <c r="N3957">
        <v>43.65</v>
      </c>
      <c r="O3957">
        <v>526.95000000000005</v>
      </c>
      <c r="P3957" t="s">
        <v>13</v>
      </c>
    </row>
    <row r="3958" spans="1:16" x14ac:dyDescent="0.25">
      <c r="A3958" t="s">
        <v>3980</v>
      </c>
      <c r="B3958" t="s">
        <v>12</v>
      </c>
      <c r="C3958">
        <v>0</v>
      </c>
      <c r="D3958" t="s">
        <v>14</v>
      </c>
      <c r="E3958">
        <f>IF(D3958="Yes",1,0)</f>
        <v>0</v>
      </c>
      <c r="F3958" t="s">
        <v>14</v>
      </c>
      <c r="G3958">
        <f>IF(Table1[[#This Row],[Dependents]]="Yes",1,0)</f>
        <v>0</v>
      </c>
      <c r="H3958">
        <v>63</v>
      </c>
      <c r="I3958" t="s">
        <v>13</v>
      </c>
      <c r="J3958" t="s">
        <v>14</v>
      </c>
      <c r="K3958" t="s">
        <v>30</v>
      </c>
      <c r="L3958" t="s">
        <v>13</v>
      </c>
      <c r="M3958" t="s">
        <v>27</v>
      </c>
      <c r="N3958">
        <v>20.6</v>
      </c>
      <c r="O3958">
        <v>1298.7</v>
      </c>
      <c r="P3958" t="s">
        <v>14</v>
      </c>
    </row>
    <row r="3959" spans="1:16" x14ac:dyDescent="0.25">
      <c r="A3959" t="s">
        <v>3981</v>
      </c>
      <c r="B3959" t="s">
        <v>12</v>
      </c>
      <c r="C3959">
        <v>0</v>
      </c>
      <c r="D3959" t="s">
        <v>13</v>
      </c>
      <c r="E3959">
        <f>IF(D3959="Yes",1,0)</f>
        <v>1</v>
      </c>
      <c r="F3959" t="s">
        <v>13</v>
      </c>
      <c r="G3959">
        <f>IF(Table1[[#This Row],[Dependents]]="Yes",1,0)</f>
        <v>1</v>
      </c>
      <c r="H3959">
        <v>70</v>
      </c>
      <c r="I3959" t="s">
        <v>13</v>
      </c>
      <c r="J3959" t="s">
        <v>14</v>
      </c>
      <c r="K3959" t="s">
        <v>30</v>
      </c>
      <c r="L3959" t="s">
        <v>14</v>
      </c>
      <c r="M3959" t="s">
        <v>21</v>
      </c>
      <c r="N3959">
        <v>19.8</v>
      </c>
      <c r="O3959">
        <v>1378.75</v>
      </c>
      <c r="P3959" t="s">
        <v>14</v>
      </c>
    </row>
    <row r="3960" spans="1:16" x14ac:dyDescent="0.25">
      <c r="A3960" t="s">
        <v>779</v>
      </c>
      <c r="B3960" t="s">
        <v>19</v>
      </c>
      <c r="C3960">
        <v>0</v>
      </c>
      <c r="D3960" t="s">
        <v>13</v>
      </c>
      <c r="E3960">
        <f>IF(D3960="Yes",1,0)</f>
        <v>1</v>
      </c>
      <c r="F3960" t="s">
        <v>13</v>
      </c>
      <c r="G3960">
        <f>IF(Table1[[#This Row],[Dependents]]="Yes",1,0)</f>
        <v>1</v>
      </c>
      <c r="H3960">
        <v>2</v>
      </c>
      <c r="I3960" t="s">
        <v>13</v>
      </c>
      <c r="J3960" t="s">
        <v>23</v>
      </c>
      <c r="K3960" t="s">
        <v>16</v>
      </c>
      <c r="L3960" t="s">
        <v>13</v>
      </c>
      <c r="M3960" t="s">
        <v>21</v>
      </c>
      <c r="N3960">
        <v>89.55</v>
      </c>
      <c r="O3960">
        <v>185.55</v>
      </c>
      <c r="P3960" t="s">
        <v>13</v>
      </c>
    </row>
    <row r="3961" spans="1:16" x14ac:dyDescent="0.25">
      <c r="A3961" t="s">
        <v>3983</v>
      </c>
      <c r="B3961" t="s">
        <v>12</v>
      </c>
      <c r="C3961">
        <v>0</v>
      </c>
      <c r="D3961" t="s">
        <v>14</v>
      </c>
      <c r="E3961">
        <f>IF(D3961="Yes",1,0)</f>
        <v>0</v>
      </c>
      <c r="F3961" t="s">
        <v>14</v>
      </c>
      <c r="G3961">
        <f>IF(Table1[[#This Row],[Dependents]]="Yes",1,0)</f>
        <v>0</v>
      </c>
      <c r="H3961">
        <v>5</v>
      </c>
      <c r="I3961" t="s">
        <v>13</v>
      </c>
      <c r="J3961" t="s">
        <v>23</v>
      </c>
      <c r="K3961" t="s">
        <v>16</v>
      </c>
      <c r="L3961" t="s">
        <v>14</v>
      </c>
      <c r="M3961" t="s">
        <v>17</v>
      </c>
      <c r="N3961">
        <v>80.2</v>
      </c>
      <c r="O3961">
        <v>384.25</v>
      </c>
      <c r="P3961" t="s">
        <v>14</v>
      </c>
    </row>
    <row r="3962" spans="1:16" x14ac:dyDescent="0.25">
      <c r="A3962" t="s">
        <v>3984</v>
      </c>
      <c r="B3962" t="s">
        <v>12</v>
      </c>
      <c r="C3962">
        <v>0</v>
      </c>
      <c r="D3962" t="s">
        <v>13</v>
      </c>
      <c r="E3962">
        <f>IF(D3962="Yes",1,0)</f>
        <v>1</v>
      </c>
      <c r="F3962" t="s">
        <v>13</v>
      </c>
      <c r="G3962">
        <f>IF(Table1[[#This Row],[Dependents]]="Yes",1,0)</f>
        <v>1</v>
      </c>
      <c r="H3962">
        <v>72</v>
      </c>
      <c r="I3962" t="s">
        <v>13</v>
      </c>
      <c r="J3962" t="s">
        <v>23</v>
      </c>
      <c r="K3962" t="s">
        <v>30</v>
      </c>
      <c r="L3962" t="s">
        <v>13</v>
      </c>
      <c r="M3962" t="s">
        <v>25</v>
      </c>
      <c r="N3962">
        <v>116.4</v>
      </c>
      <c r="O3962">
        <v>8543.25</v>
      </c>
      <c r="P3962" t="s">
        <v>14</v>
      </c>
    </row>
    <row r="3963" spans="1:16" x14ac:dyDescent="0.25">
      <c r="A3963" t="s">
        <v>780</v>
      </c>
      <c r="B3963" t="s">
        <v>19</v>
      </c>
      <c r="C3963">
        <v>0</v>
      </c>
      <c r="D3963" t="s">
        <v>14</v>
      </c>
      <c r="E3963">
        <f>IF(D3963="Yes",1,0)</f>
        <v>0</v>
      </c>
      <c r="F3963" t="s">
        <v>14</v>
      </c>
      <c r="G3963">
        <f>IF(Table1[[#This Row],[Dependents]]="Yes",1,0)</f>
        <v>0</v>
      </c>
      <c r="H3963">
        <v>23</v>
      </c>
      <c r="I3963" t="s">
        <v>13</v>
      </c>
      <c r="J3963" t="s">
        <v>23</v>
      </c>
      <c r="K3963" t="s">
        <v>16</v>
      </c>
      <c r="L3963" t="s">
        <v>13</v>
      </c>
      <c r="M3963" t="s">
        <v>17</v>
      </c>
      <c r="N3963">
        <v>90.6</v>
      </c>
      <c r="O3963">
        <v>1943.2</v>
      </c>
      <c r="P3963" t="s">
        <v>13</v>
      </c>
    </row>
    <row r="3964" spans="1:16" x14ac:dyDescent="0.25">
      <c r="A3964" t="s">
        <v>3986</v>
      </c>
      <c r="B3964" t="s">
        <v>12</v>
      </c>
      <c r="C3964">
        <v>0</v>
      </c>
      <c r="D3964" t="s">
        <v>14</v>
      </c>
      <c r="E3964">
        <f>IF(D3964="Yes",1,0)</f>
        <v>0</v>
      </c>
      <c r="F3964" t="s">
        <v>14</v>
      </c>
      <c r="G3964">
        <f>IF(Table1[[#This Row],[Dependents]]="Yes",1,0)</f>
        <v>0</v>
      </c>
      <c r="H3964">
        <v>4</v>
      </c>
      <c r="I3964" t="s">
        <v>13</v>
      </c>
      <c r="J3964" t="s">
        <v>14</v>
      </c>
      <c r="K3964" t="s">
        <v>16</v>
      </c>
      <c r="L3964" t="s">
        <v>14</v>
      </c>
      <c r="M3964" t="s">
        <v>27</v>
      </c>
      <c r="N3964">
        <v>20.149999999999999</v>
      </c>
      <c r="O3964">
        <v>84.5</v>
      </c>
      <c r="P3964" t="s">
        <v>14</v>
      </c>
    </row>
    <row r="3965" spans="1:16" x14ac:dyDescent="0.25">
      <c r="A3965" t="s">
        <v>787</v>
      </c>
      <c r="B3965" t="s">
        <v>19</v>
      </c>
      <c r="C3965">
        <v>0</v>
      </c>
      <c r="D3965" t="s">
        <v>14</v>
      </c>
      <c r="E3965">
        <f>IF(D3965="Yes",1,0)</f>
        <v>0</v>
      </c>
      <c r="F3965" t="s">
        <v>14</v>
      </c>
      <c r="G3965">
        <f>IF(Table1[[#This Row],[Dependents]]="Yes",1,0)</f>
        <v>0</v>
      </c>
      <c r="H3965">
        <v>7</v>
      </c>
      <c r="I3965" t="s">
        <v>13</v>
      </c>
      <c r="J3965" t="s">
        <v>23</v>
      </c>
      <c r="K3965" t="s">
        <v>16</v>
      </c>
      <c r="L3965" t="s">
        <v>13</v>
      </c>
      <c r="M3965" t="s">
        <v>21</v>
      </c>
      <c r="N3965">
        <v>98.05</v>
      </c>
      <c r="O3965">
        <v>713</v>
      </c>
      <c r="P3965" t="s">
        <v>13</v>
      </c>
    </row>
    <row r="3966" spans="1:16" x14ac:dyDescent="0.25">
      <c r="A3966" t="s">
        <v>3988</v>
      </c>
      <c r="B3966" t="s">
        <v>12</v>
      </c>
      <c r="C3966">
        <v>0</v>
      </c>
      <c r="D3966" t="s">
        <v>13</v>
      </c>
      <c r="E3966">
        <f>IF(D3966="Yes",1,0)</f>
        <v>1</v>
      </c>
      <c r="F3966" t="s">
        <v>14</v>
      </c>
      <c r="G3966">
        <f>IF(Table1[[#This Row],[Dependents]]="Yes",1,0)</f>
        <v>0</v>
      </c>
      <c r="H3966">
        <v>18</v>
      </c>
      <c r="I3966" t="s">
        <v>14</v>
      </c>
      <c r="J3966" t="s">
        <v>15</v>
      </c>
      <c r="K3966" t="s">
        <v>16</v>
      </c>
      <c r="L3966" t="s">
        <v>13</v>
      </c>
      <c r="M3966" t="s">
        <v>17</v>
      </c>
      <c r="N3966">
        <v>39.049999999999997</v>
      </c>
      <c r="O3966">
        <v>669.85</v>
      </c>
      <c r="P3966" t="s">
        <v>13</v>
      </c>
    </row>
    <row r="3967" spans="1:16" x14ac:dyDescent="0.25">
      <c r="A3967" t="s">
        <v>795</v>
      </c>
      <c r="B3967" t="s">
        <v>19</v>
      </c>
      <c r="C3967">
        <v>0</v>
      </c>
      <c r="D3967" t="s">
        <v>14</v>
      </c>
      <c r="E3967">
        <f>IF(D3967="Yes",1,0)</f>
        <v>0</v>
      </c>
      <c r="F3967" t="s">
        <v>14</v>
      </c>
      <c r="G3967">
        <f>IF(Table1[[#This Row],[Dependents]]="Yes",1,0)</f>
        <v>0</v>
      </c>
      <c r="H3967">
        <v>2</v>
      </c>
      <c r="I3967" t="s">
        <v>13</v>
      </c>
      <c r="J3967" t="s">
        <v>23</v>
      </c>
      <c r="K3967" t="s">
        <v>16</v>
      </c>
      <c r="L3967" t="s">
        <v>13</v>
      </c>
      <c r="M3967" t="s">
        <v>17</v>
      </c>
      <c r="N3967">
        <v>80.95</v>
      </c>
      <c r="O3967">
        <v>171.15</v>
      </c>
      <c r="P3967" t="s">
        <v>13</v>
      </c>
    </row>
    <row r="3968" spans="1:16" x14ac:dyDescent="0.25">
      <c r="A3968" t="s">
        <v>3990</v>
      </c>
      <c r="B3968" t="s">
        <v>12</v>
      </c>
      <c r="C3968">
        <v>1</v>
      </c>
      <c r="D3968" t="s">
        <v>14</v>
      </c>
      <c r="E3968">
        <f>IF(D3968="Yes",1,0)</f>
        <v>0</v>
      </c>
      <c r="F3968" t="s">
        <v>14</v>
      </c>
      <c r="G3968">
        <f>IF(Table1[[#This Row],[Dependents]]="Yes",1,0)</f>
        <v>0</v>
      </c>
      <c r="H3968">
        <v>49</v>
      </c>
      <c r="I3968" t="s">
        <v>13</v>
      </c>
      <c r="J3968" t="s">
        <v>23</v>
      </c>
      <c r="K3968" t="s">
        <v>20</v>
      </c>
      <c r="L3968" t="s">
        <v>14</v>
      </c>
      <c r="M3968" t="s">
        <v>21</v>
      </c>
      <c r="N3968">
        <v>103</v>
      </c>
      <c r="O3968">
        <v>5166.2</v>
      </c>
      <c r="P3968" t="s">
        <v>14</v>
      </c>
    </row>
    <row r="3969" spans="1:16" x14ac:dyDescent="0.25">
      <c r="A3969" t="s">
        <v>3991</v>
      </c>
      <c r="B3969" t="s">
        <v>12</v>
      </c>
      <c r="C3969">
        <v>0</v>
      </c>
      <c r="D3969" t="s">
        <v>13</v>
      </c>
      <c r="E3969">
        <f>IF(D3969="Yes",1,0)</f>
        <v>1</v>
      </c>
      <c r="F3969" t="s">
        <v>14</v>
      </c>
      <c r="G3969">
        <f>IF(Table1[[#This Row],[Dependents]]="Yes",1,0)</f>
        <v>0</v>
      </c>
      <c r="H3969">
        <v>44</v>
      </c>
      <c r="I3969" t="s">
        <v>13</v>
      </c>
      <c r="J3969" t="s">
        <v>23</v>
      </c>
      <c r="K3969" t="s">
        <v>16</v>
      </c>
      <c r="L3969" t="s">
        <v>13</v>
      </c>
      <c r="M3969" t="s">
        <v>25</v>
      </c>
      <c r="N3969">
        <v>95.1</v>
      </c>
      <c r="O3969">
        <v>4060.55</v>
      </c>
      <c r="P3969" t="s">
        <v>14</v>
      </c>
    </row>
    <row r="3970" spans="1:16" x14ac:dyDescent="0.25">
      <c r="A3970" t="s">
        <v>3992</v>
      </c>
      <c r="B3970" t="s">
        <v>12</v>
      </c>
      <c r="C3970">
        <v>1</v>
      </c>
      <c r="D3970" t="s">
        <v>13</v>
      </c>
      <c r="E3970">
        <f>IF(D3970="Yes",1,0)</f>
        <v>1</v>
      </c>
      <c r="F3970" t="s">
        <v>14</v>
      </c>
      <c r="G3970">
        <f>IF(Table1[[#This Row],[Dependents]]="Yes",1,0)</f>
        <v>0</v>
      </c>
      <c r="H3970">
        <v>3</v>
      </c>
      <c r="I3970" t="s">
        <v>13</v>
      </c>
      <c r="J3970" t="s">
        <v>23</v>
      </c>
      <c r="K3970" t="s">
        <v>16</v>
      </c>
      <c r="L3970" t="s">
        <v>13</v>
      </c>
      <c r="M3970" t="s">
        <v>27</v>
      </c>
      <c r="N3970">
        <v>83.9</v>
      </c>
      <c r="O3970">
        <v>267.39999999999998</v>
      </c>
      <c r="P3970" t="s">
        <v>13</v>
      </c>
    </row>
    <row r="3971" spans="1:16" x14ac:dyDescent="0.25">
      <c r="A3971" t="s">
        <v>3993</v>
      </c>
      <c r="B3971" t="s">
        <v>12</v>
      </c>
      <c r="C3971">
        <v>0</v>
      </c>
      <c r="D3971" t="s">
        <v>13</v>
      </c>
      <c r="E3971">
        <f>IF(D3971="Yes",1,0)</f>
        <v>1</v>
      </c>
      <c r="F3971" t="s">
        <v>13</v>
      </c>
      <c r="G3971">
        <f>IF(Table1[[#This Row],[Dependents]]="Yes",1,0)</f>
        <v>1</v>
      </c>
      <c r="H3971">
        <v>37</v>
      </c>
      <c r="I3971" t="s">
        <v>13</v>
      </c>
      <c r="J3971" t="s">
        <v>23</v>
      </c>
      <c r="K3971" t="s">
        <v>16</v>
      </c>
      <c r="L3971" t="s">
        <v>13</v>
      </c>
      <c r="M3971" t="s">
        <v>17</v>
      </c>
      <c r="N3971">
        <v>95.15</v>
      </c>
      <c r="O3971">
        <v>3532.85</v>
      </c>
      <c r="P3971" t="s">
        <v>14</v>
      </c>
    </row>
    <row r="3972" spans="1:16" x14ac:dyDescent="0.25">
      <c r="A3972" t="s">
        <v>804</v>
      </c>
      <c r="B3972" t="s">
        <v>19</v>
      </c>
      <c r="C3972">
        <v>0</v>
      </c>
      <c r="D3972" t="s">
        <v>13</v>
      </c>
      <c r="E3972">
        <f>IF(D3972="Yes",1,0)</f>
        <v>1</v>
      </c>
      <c r="F3972" t="s">
        <v>13</v>
      </c>
      <c r="G3972">
        <f>IF(Table1[[#This Row],[Dependents]]="Yes",1,0)</f>
        <v>1</v>
      </c>
      <c r="H3972">
        <v>25</v>
      </c>
      <c r="I3972" t="s">
        <v>13</v>
      </c>
      <c r="J3972" t="s">
        <v>23</v>
      </c>
      <c r="K3972" t="s">
        <v>20</v>
      </c>
      <c r="L3972" t="s">
        <v>13</v>
      </c>
      <c r="M3972" t="s">
        <v>17</v>
      </c>
      <c r="N3972">
        <v>90.4</v>
      </c>
      <c r="O3972">
        <v>2178.6</v>
      </c>
      <c r="P3972" t="s">
        <v>13</v>
      </c>
    </row>
    <row r="3973" spans="1:16" x14ac:dyDescent="0.25">
      <c r="A3973" t="s">
        <v>3995</v>
      </c>
      <c r="B3973" t="s">
        <v>12</v>
      </c>
      <c r="C3973">
        <v>0</v>
      </c>
      <c r="D3973" t="s">
        <v>14</v>
      </c>
      <c r="E3973">
        <f>IF(D3973="Yes",1,0)</f>
        <v>0</v>
      </c>
      <c r="F3973" t="s">
        <v>14</v>
      </c>
      <c r="G3973">
        <f>IF(Table1[[#This Row],[Dependents]]="Yes",1,0)</f>
        <v>0</v>
      </c>
      <c r="H3973">
        <v>41</v>
      </c>
      <c r="I3973" t="s">
        <v>13</v>
      </c>
      <c r="J3973" t="s">
        <v>14</v>
      </c>
      <c r="K3973" t="s">
        <v>16</v>
      </c>
      <c r="L3973" t="s">
        <v>14</v>
      </c>
      <c r="M3973" t="s">
        <v>17</v>
      </c>
      <c r="N3973">
        <v>20.45</v>
      </c>
      <c r="O3973">
        <v>775.6</v>
      </c>
      <c r="P3973" t="s">
        <v>14</v>
      </c>
    </row>
    <row r="3974" spans="1:16" x14ac:dyDescent="0.25">
      <c r="A3974" t="s">
        <v>827</v>
      </c>
      <c r="B3974" t="s">
        <v>19</v>
      </c>
      <c r="C3974">
        <v>1</v>
      </c>
      <c r="D3974" t="s">
        <v>13</v>
      </c>
      <c r="E3974">
        <f>IF(D3974="Yes",1,0)</f>
        <v>1</v>
      </c>
      <c r="F3974" t="s">
        <v>14</v>
      </c>
      <c r="G3974">
        <f>IF(Table1[[#This Row],[Dependents]]="Yes",1,0)</f>
        <v>0</v>
      </c>
      <c r="H3974">
        <v>39</v>
      </c>
      <c r="I3974" t="s">
        <v>13</v>
      </c>
      <c r="J3974" t="s">
        <v>23</v>
      </c>
      <c r="K3974" t="s">
        <v>16</v>
      </c>
      <c r="L3974" t="s">
        <v>13</v>
      </c>
      <c r="M3974" t="s">
        <v>17</v>
      </c>
      <c r="N3974">
        <v>105.65</v>
      </c>
      <c r="O3974">
        <v>4284.8</v>
      </c>
      <c r="P3974" t="s">
        <v>13</v>
      </c>
    </row>
    <row r="3975" spans="1:16" x14ac:dyDescent="0.25">
      <c r="A3975" t="s">
        <v>828</v>
      </c>
      <c r="B3975" t="s">
        <v>19</v>
      </c>
      <c r="C3975">
        <v>0</v>
      </c>
      <c r="D3975" t="s">
        <v>14</v>
      </c>
      <c r="E3975">
        <f>IF(D3975="Yes",1,0)</f>
        <v>0</v>
      </c>
      <c r="F3975" t="s">
        <v>14</v>
      </c>
      <c r="G3975">
        <f>IF(Table1[[#This Row],[Dependents]]="Yes",1,0)</f>
        <v>0</v>
      </c>
      <c r="H3975">
        <v>7</v>
      </c>
      <c r="I3975" t="s">
        <v>13</v>
      </c>
      <c r="J3975" t="s">
        <v>23</v>
      </c>
      <c r="K3975" t="s">
        <v>16</v>
      </c>
      <c r="L3975" t="s">
        <v>14</v>
      </c>
      <c r="M3975" t="s">
        <v>27</v>
      </c>
      <c r="N3975">
        <v>74.650000000000006</v>
      </c>
      <c r="O3975">
        <v>544.54999999999995</v>
      </c>
      <c r="P3975" t="s">
        <v>13</v>
      </c>
    </row>
    <row r="3976" spans="1:16" x14ac:dyDescent="0.25">
      <c r="A3976" t="s">
        <v>3998</v>
      </c>
      <c r="B3976" t="s">
        <v>12</v>
      </c>
      <c r="C3976">
        <v>0</v>
      </c>
      <c r="D3976" t="s">
        <v>13</v>
      </c>
      <c r="E3976">
        <f>IF(D3976="Yes",1,0)</f>
        <v>1</v>
      </c>
      <c r="F3976" t="s">
        <v>13</v>
      </c>
      <c r="G3976">
        <f>IF(Table1[[#This Row],[Dependents]]="Yes",1,0)</f>
        <v>1</v>
      </c>
      <c r="H3976">
        <v>42</v>
      </c>
      <c r="I3976" t="s">
        <v>13</v>
      </c>
      <c r="J3976" t="s">
        <v>14</v>
      </c>
      <c r="K3976" t="s">
        <v>30</v>
      </c>
      <c r="L3976" t="s">
        <v>14</v>
      </c>
      <c r="M3976" t="s">
        <v>27</v>
      </c>
      <c r="N3976">
        <v>20</v>
      </c>
      <c r="O3976">
        <v>833.55</v>
      </c>
      <c r="P3976" t="s">
        <v>14</v>
      </c>
    </row>
    <row r="3977" spans="1:16" x14ac:dyDescent="0.25">
      <c r="A3977" t="s">
        <v>3999</v>
      </c>
      <c r="B3977" t="s">
        <v>12</v>
      </c>
      <c r="C3977">
        <v>0</v>
      </c>
      <c r="D3977" t="s">
        <v>13</v>
      </c>
      <c r="E3977">
        <f>IF(D3977="Yes",1,0)</f>
        <v>1</v>
      </c>
      <c r="F3977" t="s">
        <v>13</v>
      </c>
      <c r="G3977">
        <f>IF(Table1[[#This Row],[Dependents]]="Yes",1,0)</f>
        <v>1</v>
      </c>
      <c r="H3977">
        <v>70</v>
      </c>
      <c r="I3977" t="s">
        <v>13</v>
      </c>
      <c r="J3977" t="s">
        <v>23</v>
      </c>
      <c r="K3977" t="s">
        <v>30</v>
      </c>
      <c r="L3977" t="s">
        <v>14</v>
      </c>
      <c r="M3977" t="s">
        <v>21</v>
      </c>
      <c r="N3977">
        <v>93.9</v>
      </c>
      <c r="O3977">
        <v>6579.05</v>
      </c>
      <c r="P3977" t="s">
        <v>13</v>
      </c>
    </row>
    <row r="3978" spans="1:16" x14ac:dyDescent="0.25">
      <c r="A3978" t="s">
        <v>842</v>
      </c>
      <c r="B3978" t="s">
        <v>19</v>
      </c>
      <c r="C3978">
        <v>0</v>
      </c>
      <c r="D3978" t="s">
        <v>14</v>
      </c>
      <c r="E3978">
        <f>IF(D3978="Yes",1,0)</f>
        <v>0</v>
      </c>
      <c r="F3978" t="s">
        <v>14</v>
      </c>
      <c r="G3978">
        <f>IF(Table1[[#This Row],[Dependents]]="Yes",1,0)</f>
        <v>0</v>
      </c>
      <c r="H3978">
        <v>1</v>
      </c>
      <c r="I3978" t="s">
        <v>14</v>
      </c>
      <c r="J3978" t="s">
        <v>15</v>
      </c>
      <c r="K3978" t="s">
        <v>16</v>
      </c>
      <c r="L3978" t="s">
        <v>13</v>
      </c>
      <c r="M3978" t="s">
        <v>17</v>
      </c>
      <c r="N3978">
        <v>35.549999999999997</v>
      </c>
      <c r="O3978">
        <v>35.549999999999997</v>
      </c>
      <c r="P3978" t="s">
        <v>13</v>
      </c>
    </row>
    <row r="3979" spans="1:16" x14ac:dyDescent="0.25">
      <c r="A3979" t="s">
        <v>846</v>
      </c>
      <c r="B3979" t="s">
        <v>19</v>
      </c>
      <c r="C3979">
        <v>0</v>
      </c>
      <c r="D3979" t="s">
        <v>13</v>
      </c>
      <c r="E3979">
        <f>IF(D3979="Yes",1,0)</f>
        <v>1</v>
      </c>
      <c r="F3979" t="s">
        <v>13</v>
      </c>
      <c r="G3979">
        <f>IF(Table1[[#This Row],[Dependents]]="Yes",1,0)</f>
        <v>1</v>
      </c>
      <c r="H3979">
        <v>13</v>
      </c>
      <c r="I3979" t="s">
        <v>13</v>
      </c>
      <c r="J3979" t="s">
        <v>23</v>
      </c>
      <c r="K3979" t="s">
        <v>16</v>
      </c>
      <c r="L3979" t="s">
        <v>13</v>
      </c>
      <c r="M3979" t="s">
        <v>27</v>
      </c>
      <c r="N3979">
        <v>96.65</v>
      </c>
      <c r="O3979">
        <v>1162.8499999999999</v>
      </c>
      <c r="P3979" t="s">
        <v>13</v>
      </c>
    </row>
    <row r="3980" spans="1:16" x14ac:dyDescent="0.25">
      <c r="A3980" t="s">
        <v>4002</v>
      </c>
      <c r="B3980" t="s">
        <v>12</v>
      </c>
      <c r="C3980">
        <v>1</v>
      </c>
      <c r="D3980" t="s">
        <v>13</v>
      </c>
      <c r="E3980">
        <f>IF(D3980="Yes",1,0)</f>
        <v>1</v>
      </c>
      <c r="F3980" t="s">
        <v>14</v>
      </c>
      <c r="G3980">
        <f>IF(Table1[[#This Row],[Dependents]]="Yes",1,0)</f>
        <v>0</v>
      </c>
      <c r="H3980">
        <v>26</v>
      </c>
      <c r="I3980" t="s">
        <v>13</v>
      </c>
      <c r="J3980" t="s">
        <v>23</v>
      </c>
      <c r="K3980" t="s">
        <v>16</v>
      </c>
      <c r="L3980" t="s">
        <v>14</v>
      </c>
      <c r="M3980" t="s">
        <v>17</v>
      </c>
      <c r="N3980">
        <v>84.95</v>
      </c>
      <c r="O3980">
        <v>2169.75</v>
      </c>
      <c r="P3980" t="s">
        <v>13</v>
      </c>
    </row>
    <row r="3981" spans="1:16" x14ac:dyDescent="0.25">
      <c r="A3981" t="s">
        <v>853</v>
      </c>
      <c r="B3981" t="s">
        <v>19</v>
      </c>
      <c r="C3981">
        <v>0</v>
      </c>
      <c r="D3981" t="s">
        <v>14</v>
      </c>
      <c r="E3981">
        <f>IF(D3981="Yes",1,0)</f>
        <v>0</v>
      </c>
      <c r="F3981" t="s">
        <v>13</v>
      </c>
      <c r="G3981">
        <f>IF(Table1[[#This Row],[Dependents]]="Yes",1,0)</f>
        <v>1</v>
      </c>
      <c r="H3981">
        <v>1</v>
      </c>
      <c r="I3981" t="s">
        <v>14</v>
      </c>
      <c r="J3981" t="s">
        <v>15</v>
      </c>
      <c r="K3981" t="s">
        <v>16</v>
      </c>
      <c r="L3981" t="s">
        <v>13</v>
      </c>
      <c r="M3981" t="s">
        <v>27</v>
      </c>
      <c r="N3981">
        <v>31.35</v>
      </c>
      <c r="O3981">
        <v>31.35</v>
      </c>
      <c r="P3981" t="s">
        <v>13</v>
      </c>
    </row>
    <row r="3982" spans="1:16" x14ac:dyDescent="0.25">
      <c r="A3982" t="s">
        <v>859</v>
      </c>
      <c r="B3982" t="s">
        <v>19</v>
      </c>
      <c r="C3982">
        <v>0</v>
      </c>
      <c r="D3982" t="s">
        <v>13</v>
      </c>
      <c r="E3982">
        <f>IF(D3982="Yes",1,0)</f>
        <v>1</v>
      </c>
      <c r="F3982" t="s">
        <v>14</v>
      </c>
      <c r="G3982">
        <f>IF(Table1[[#This Row],[Dependents]]="Yes",1,0)</f>
        <v>0</v>
      </c>
      <c r="H3982">
        <v>60</v>
      </c>
      <c r="I3982" t="s">
        <v>13</v>
      </c>
      <c r="J3982" t="s">
        <v>23</v>
      </c>
      <c r="K3982" t="s">
        <v>20</v>
      </c>
      <c r="L3982" t="s">
        <v>13</v>
      </c>
      <c r="M3982" t="s">
        <v>17</v>
      </c>
      <c r="N3982">
        <v>94.4</v>
      </c>
      <c r="O3982">
        <v>5610.25</v>
      </c>
      <c r="P3982" t="s">
        <v>13</v>
      </c>
    </row>
    <row r="3983" spans="1:16" x14ac:dyDescent="0.25">
      <c r="A3983" t="s">
        <v>861</v>
      </c>
      <c r="B3983" t="s">
        <v>19</v>
      </c>
      <c r="C3983">
        <v>0</v>
      </c>
      <c r="D3983" t="s">
        <v>14</v>
      </c>
      <c r="E3983">
        <f>IF(D3983="Yes",1,0)</f>
        <v>0</v>
      </c>
      <c r="F3983" t="s">
        <v>14</v>
      </c>
      <c r="G3983">
        <f>IF(Table1[[#This Row],[Dependents]]="Yes",1,0)</f>
        <v>0</v>
      </c>
      <c r="H3983">
        <v>1</v>
      </c>
      <c r="I3983" t="s">
        <v>13</v>
      </c>
      <c r="J3983" t="s">
        <v>14</v>
      </c>
      <c r="K3983" t="s">
        <v>16</v>
      </c>
      <c r="L3983" t="s">
        <v>13</v>
      </c>
      <c r="M3983" t="s">
        <v>17</v>
      </c>
      <c r="N3983">
        <v>19.850000000000001</v>
      </c>
      <c r="O3983">
        <v>19.850000000000001</v>
      </c>
      <c r="P3983" t="s">
        <v>13</v>
      </c>
    </row>
    <row r="3984" spans="1:16" x14ac:dyDescent="0.25">
      <c r="A3984" t="s">
        <v>4006</v>
      </c>
      <c r="B3984" t="s">
        <v>12</v>
      </c>
      <c r="C3984">
        <v>0</v>
      </c>
      <c r="D3984" t="s">
        <v>14</v>
      </c>
      <c r="E3984">
        <f>IF(D3984="Yes",1,0)</f>
        <v>0</v>
      </c>
      <c r="F3984" t="s">
        <v>14</v>
      </c>
      <c r="G3984">
        <f>IF(Table1[[#This Row],[Dependents]]="Yes",1,0)</f>
        <v>0</v>
      </c>
      <c r="H3984">
        <v>46</v>
      </c>
      <c r="I3984" t="s">
        <v>13</v>
      </c>
      <c r="J3984" t="s">
        <v>15</v>
      </c>
      <c r="K3984" t="s">
        <v>30</v>
      </c>
      <c r="L3984" t="s">
        <v>14</v>
      </c>
      <c r="M3984" t="s">
        <v>25</v>
      </c>
      <c r="N3984">
        <v>54.35</v>
      </c>
      <c r="O3984">
        <v>2460.15</v>
      </c>
      <c r="P3984" t="s">
        <v>13</v>
      </c>
    </row>
    <row r="3985" spans="1:16" x14ac:dyDescent="0.25">
      <c r="A3985" t="s">
        <v>866</v>
      </c>
      <c r="B3985" t="s">
        <v>19</v>
      </c>
      <c r="C3985">
        <v>0</v>
      </c>
      <c r="D3985" t="s">
        <v>14</v>
      </c>
      <c r="E3985">
        <f>IF(D3985="Yes",1,0)</f>
        <v>0</v>
      </c>
      <c r="F3985" t="s">
        <v>14</v>
      </c>
      <c r="G3985">
        <f>IF(Table1[[#This Row],[Dependents]]="Yes",1,0)</f>
        <v>0</v>
      </c>
      <c r="H3985">
        <v>15</v>
      </c>
      <c r="I3985" t="s">
        <v>13</v>
      </c>
      <c r="J3985" t="s">
        <v>23</v>
      </c>
      <c r="K3985" t="s">
        <v>16</v>
      </c>
      <c r="L3985" t="s">
        <v>13</v>
      </c>
      <c r="M3985" t="s">
        <v>17</v>
      </c>
      <c r="N3985">
        <v>101.35</v>
      </c>
      <c r="O3985">
        <v>1553.95</v>
      </c>
      <c r="P3985" t="s">
        <v>13</v>
      </c>
    </row>
    <row r="3986" spans="1:16" x14ac:dyDescent="0.25">
      <c r="A3986" t="s">
        <v>869</v>
      </c>
      <c r="B3986" t="s">
        <v>19</v>
      </c>
      <c r="C3986">
        <v>1</v>
      </c>
      <c r="D3986" t="s">
        <v>14</v>
      </c>
      <c r="E3986">
        <f>IF(D3986="Yes",1,0)</f>
        <v>0</v>
      </c>
      <c r="F3986" t="s">
        <v>14</v>
      </c>
      <c r="G3986">
        <f>IF(Table1[[#This Row],[Dependents]]="Yes",1,0)</f>
        <v>0</v>
      </c>
      <c r="H3986">
        <v>21</v>
      </c>
      <c r="I3986" t="s">
        <v>13</v>
      </c>
      <c r="J3986" t="s">
        <v>15</v>
      </c>
      <c r="K3986" t="s">
        <v>16</v>
      </c>
      <c r="L3986" t="s">
        <v>13</v>
      </c>
      <c r="M3986" t="s">
        <v>21</v>
      </c>
      <c r="N3986">
        <v>60.05</v>
      </c>
      <c r="O3986">
        <v>1236.1500000000001</v>
      </c>
      <c r="P3986" t="s">
        <v>13</v>
      </c>
    </row>
    <row r="3987" spans="1:16" x14ac:dyDescent="0.25">
      <c r="A3987" t="s">
        <v>4009</v>
      </c>
      <c r="B3987" t="s">
        <v>12</v>
      </c>
      <c r="C3987">
        <v>0</v>
      </c>
      <c r="D3987" t="s">
        <v>13</v>
      </c>
      <c r="E3987">
        <f>IF(D3987="Yes",1,0)</f>
        <v>1</v>
      </c>
      <c r="F3987" t="s">
        <v>13</v>
      </c>
      <c r="G3987">
        <f>IF(Table1[[#This Row],[Dependents]]="Yes",1,0)</f>
        <v>1</v>
      </c>
      <c r="H3987">
        <v>23</v>
      </c>
      <c r="I3987" t="s">
        <v>13</v>
      </c>
      <c r="J3987" t="s">
        <v>23</v>
      </c>
      <c r="K3987" t="s">
        <v>16</v>
      </c>
      <c r="L3987" t="s">
        <v>13</v>
      </c>
      <c r="M3987" t="s">
        <v>17</v>
      </c>
      <c r="N3987">
        <v>83.75</v>
      </c>
      <c r="O3987">
        <v>1849.95</v>
      </c>
      <c r="P3987" t="s">
        <v>14</v>
      </c>
    </row>
    <row r="3988" spans="1:16" x14ac:dyDescent="0.25">
      <c r="A3988" t="s">
        <v>4010</v>
      </c>
      <c r="B3988" t="s">
        <v>12</v>
      </c>
      <c r="C3988">
        <v>0</v>
      </c>
      <c r="D3988" t="s">
        <v>14</v>
      </c>
      <c r="E3988">
        <f>IF(D3988="Yes",1,0)</f>
        <v>0</v>
      </c>
      <c r="F3988" t="s">
        <v>14</v>
      </c>
      <c r="G3988">
        <f>IF(Table1[[#This Row],[Dependents]]="Yes",1,0)</f>
        <v>0</v>
      </c>
      <c r="H3988">
        <v>2</v>
      </c>
      <c r="I3988" t="s">
        <v>13</v>
      </c>
      <c r="J3988" t="s">
        <v>14</v>
      </c>
      <c r="K3988" t="s">
        <v>16</v>
      </c>
      <c r="L3988" t="s">
        <v>14</v>
      </c>
      <c r="M3988" t="s">
        <v>27</v>
      </c>
      <c r="N3988">
        <v>19.399999999999999</v>
      </c>
      <c r="O3988">
        <v>61.05</v>
      </c>
      <c r="P3988" t="s">
        <v>14</v>
      </c>
    </row>
    <row r="3989" spans="1:16" x14ac:dyDescent="0.25">
      <c r="A3989" t="s">
        <v>4011</v>
      </c>
      <c r="B3989" t="s">
        <v>12</v>
      </c>
      <c r="C3989">
        <v>0</v>
      </c>
      <c r="D3989" t="s">
        <v>14</v>
      </c>
      <c r="E3989">
        <f>IF(D3989="Yes",1,0)</f>
        <v>0</v>
      </c>
      <c r="F3989" t="s">
        <v>14</v>
      </c>
      <c r="G3989">
        <f>IF(Table1[[#This Row],[Dependents]]="Yes",1,0)</f>
        <v>0</v>
      </c>
      <c r="H3989">
        <v>65</v>
      </c>
      <c r="I3989" t="s">
        <v>13</v>
      </c>
      <c r="J3989" t="s">
        <v>14</v>
      </c>
      <c r="K3989" t="s">
        <v>30</v>
      </c>
      <c r="L3989" t="s">
        <v>14</v>
      </c>
      <c r="M3989" t="s">
        <v>21</v>
      </c>
      <c r="N3989">
        <v>26.5</v>
      </c>
      <c r="O3989">
        <v>1698.55</v>
      </c>
      <c r="P3989" t="s">
        <v>14</v>
      </c>
    </row>
    <row r="3990" spans="1:16" x14ac:dyDescent="0.25">
      <c r="A3990" t="s">
        <v>879</v>
      </c>
      <c r="B3990" t="s">
        <v>19</v>
      </c>
      <c r="C3990">
        <v>0</v>
      </c>
      <c r="D3990" t="s">
        <v>14</v>
      </c>
      <c r="E3990">
        <f>IF(D3990="Yes",1,0)</f>
        <v>0</v>
      </c>
      <c r="F3990" t="s">
        <v>14</v>
      </c>
      <c r="G3990">
        <f>IF(Table1[[#This Row],[Dependents]]="Yes",1,0)</f>
        <v>0</v>
      </c>
      <c r="H3990">
        <v>7</v>
      </c>
      <c r="I3990" t="s">
        <v>13</v>
      </c>
      <c r="J3990" t="s">
        <v>23</v>
      </c>
      <c r="K3990" t="s">
        <v>16</v>
      </c>
      <c r="L3990" t="s">
        <v>13</v>
      </c>
      <c r="M3990" t="s">
        <v>17</v>
      </c>
      <c r="N3990">
        <v>90.45</v>
      </c>
      <c r="O3990">
        <v>593.45000000000005</v>
      </c>
      <c r="P3990" t="s">
        <v>13</v>
      </c>
    </row>
    <row r="3991" spans="1:16" x14ac:dyDescent="0.25">
      <c r="A3991" t="s">
        <v>4013</v>
      </c>
      <c r="B3991" t="s">
        <v>12</v>
      </c>
      <c r="C3991">
        <v>0</v>
      </c>
      <c r="D3991" t="s">
        <v>13</v>
      </c>
      <c r="E3991">
        <f>IF(D3991="Yes",1,0)</f>
        <v>1</v>
      </c>
      <c r="F3991" t="s">
        <v>13</v>
      </c>
      <c r="G3991">
        <f>IF(Table1[[#This Row],[Dependents]]="Yes",1,0)</f>
        <v>1</v>
      </c>
      <c r="H3991">
        <v>55</v>
      </c>
      <c r="I3991" t="s">
        <v>13</v>
      </c>
      <c r="J3991" t="s">
        <v>14</v>
      </c>
      <c r="K3991" t="s">
        <v>20</v>
      </c>
      <c r="L3991" t="s">
        <v>14</v>
      </c>
      <c r="M3991" t="s">
        <v>25</v>
      </c>
      <c r="N3991">
        <v>19.149999999999999</v>
      </c>
      <c r="O3991">
        <v>998.1</v>
      </c>
      <c r="P3991" t="s">
        <v>14</v>
      </c>
    </row>
    <row r="3992" spans="1:16" x14ac:dyDescent="0.25">
      <c r="A3992" t="s">
        <v>889</v>
      </c>
      <c r="B3992" t="s">
        <v>19</v>
      </c>
      <c r="C3992">
        <v>0</v>
      </c>
      <c r="D3992" t="s">
        <v>13</v>
      </c>
      <c r="E3992">
        <f>IF(D3992="Yes",1,0)</f>
        <v>1</v>
      </c>
      <c r="F3992" t="s">
        <v>13</v>
      </c>
      <c r="G3992">
        <f>IF(Table1[[#This Row],[Dependents]]="Yes",1,0)</f>
        <v>1</v>
      </c>
      <c r="H3992">
        <v>17</v>
      </c>
      <c r="I3992" t="s">
        <v>13</v>
      </c>
      <c r="J3992" t="s">
        <v>23</v>
      </c>
      <c r="K3992" t="s">
        <v>16</v>
      </c>
      <c r="L3992" t="s">
        <v>13</v>
      </c>
      <c r="M3992" t="s">
        <v>17</v>
      </c>
      <c r="N3992">
        <v>69</v>
      </c>
      <c r="O3992">
        <v>1149.6500000000001</v>
      </c>
      <c r="P3992" t="s">
        <v>13</v>
      </c>
    </row>
    <row r="3993" spans="1:16" x14ac:dyDescent="0.25">
      <c r="A3993" t="s">
        <v>894</v>
      </c>
      <c r="B3993" t="s">
        <v>19</v>
      </c>
      <c r="C3993">
        <v>0</v>
      </c>
      <c r="D3993" t="s">
        <v>14</v>
      </c>
      <c r="E3993">
        <f>IF(D3993="Yes",1,0)</f>
        <v>0</v>
      </c>
      <c r="F3993" t="s">
        <v>14</v>
      </c>
      <c r="G3993">
        <f>IF(Table1[[#This Row],[Dependents]]="Yes",1,0)</f>
        <v>0</v>
      </c>
      <c r="H3993">
        <v>24</v>
      </c>
      <c r="I3993" t="s">
        <v>13</v>
      </c>
      <c r="J3993" t="s">
        <v>23</v>
      </c>
      <c r="K3993" t="s">
        <v>16</v>
      </c>
      <c r="L3993" t="s">
        <v>13</v>
      </c>
      <c r="M3993" t="s">
        <v>25</v>
      </c>
      <c r="N3993">
        <v>90.55</v>
      </c>
      <c r="O3993">
        <v>2282.5500000000002</v>
      </c>
      <c r="P3993" t="s">
        <v>13</v>
      </c>
    </row>
    <row r="3994" spans="1:16" x14ac:dyDescent="0.25">
      <c r="A3994" t="s">
        <v>4016</v>
      </c>
      <c r="B3994" t="s">
        <v>12</v>
      </c>
      <c r="C3994">
        <v>0</v>
      </c>
      <c r="D3994" t="s">
        <v>13</v>
      </c>
      <c r="E3994">
        <f>IF(D3994="Yes",1,0)</f>
        <v>1</v>
      </c>
      <c r="F3994" t="s">
        <v>13</v>
      </c>
      <c r="G3994">
        <f>IF(Table1[[#This Row],[Dependents]]="Yes",1,0)</f>
        <v>1</v>
      </c>
      <c r="H3994">
        <v>35</v>
      </c>
      <c r="I3994" t="s">
        <v>14</v>
      </c>
      <c r="J3994" t="s">
        <v>15</v>
      </c>
      <c r="K3994" t="s">
        <v>20</v>
      </c>
      <c r="L3994" t="s">
        <v>14</v>
      </c>
      <c r="M3994" t="s">
        <v>27</v>
      </c>
      <c r="N3994">
        <v>40.9</v>
      </c>
      <c r="O3994">
        <v>1383.6</v>
      </c>
      <c r="P3994" t="s">
        <v>14</v>
      </c>
    </row>
    <row r="3995" spans="1:16" x14ac:dyDescent="0.25">
      <c r="A3995" t="s">
        <v>899</v>
      </c>
      <c r="B3995" t="s">
        <v>19</v>
      </c>
      <c r="C3995">
        <v>0</v>
      </c>
      <c r="D3995" t="s">
        <v>13</v>
      </c>
      <c r="E3995">
        <f>IF(D3995="Yes",1,0)</f>
        <v>1</v>
      </c>
      <c r="F3995" t="s">
        <v>13</v>
      </c>
      <c r="G3995">
        <f>IF(Table1[[#This Row],[Dependents]]="Yes",1,0)</f>
        <v>1</v>
      </c>
      <c r="H3995">
        <v>1</v>
      </c>
      <c r="I3995" t="s">
        <v>13</v>
      </c>
      <c r="J3995" t="s">
        <v>15</v>
      </c>
      <c r="K3995" t="s">
        <v>16</v>
      </c>
      <c r="L3995" t="s">
        <v>13</v>
      </c>
      <c r="M3995" t="s">
        <v>27</v>
      </c>
      <c r="N3995">
        <v>45.85</v>
      </c>
      <c r="O3995">
        <v>45.85</v>
      </c>
      <c r="P3995" t="s">
        <v>13</v>
      </c>
    </row>
    <row r="3996" spans="1:16" x14ac:dyDescent="0.25">
      <c r="A3996" t="s">
        <v>4018</v>
      </c>
      <c r="B3996" t="s">
        <v>12</v>
      </c>
      <c r="C3996">
        <v>0</v>
      </c>
      <c r="D3996" t="s">
        <v>14</v>
      </c>
      <c r="E3996">
        <f>IF(D3996="Yes",1,0)</f>
        <v>0</v>
      </c>
      <c r="F3996" t="s">
        <v>14</v>
      </c>
      <c r="G3996">
        <f>IF(Table1[[#This Row],[Dependents]]="Yes",1,0)</f>
        <v>0</v>
      </c>
      <c r="H3996">
        <v>1</v>
      </c>
      <c r="I3996" t="s">
        <v>13</v>
      </c>
      <c r="J3996" t="s">
        <v>15</v>
      </c>
      <c r="K3996" t="s">
        <v>16</v>
      </c>
      <c r="L3996" t="s">
        <v>13</v>
      </c>
      <c r="M3996" t="s">
        <v>25</v>
      </c>
      <c r="N3996">
        <v>48.6</v>
      </c>
      <c r="O3996">
        <v>48.6</v>
      </c>
      <c r="P3996" t="s">
        <v>13</v>
      </c>
    </row>
    <row r="3997" spans="1:16" x14ac:dyDescent="0.25">
      <c r="A3997" t="s">
        <v>908</v>
      </c>
      <c r="B3997" t="s">
        <v>19</v>
      </c>
      <c r="C3997">
        <v>0</v>
      </c>
      <c r="D3997" t="s">
        <v>14</v>
      </c>
      <c r="E3997">
        <f>IF(D3997="Yes",1,0)</f>
        <v>0</v>
      </c>
      <c r="F3997" t="s">
        <v>14</v>
      </c>
      <c r="G3997">
        <f>IF(Table1[[#This Row],[Dependents]]="Yes",1,0)</f>
        <v>0</v>
      </c>
      <c r="H3997">
        <v>3</v>
      </c>
      <c r="I3997" t="s">
        <v>13</v>
      </c>
      <c r="J3997" t="s">
        <v>23</v>
      </c>
      <c r="K3997" t="s">
        <v>16</v>
      </c>
      <c r="L3997" t="s">
        <v>13</v>
      </c>
      <c r="M3997" t="s">
        <v>17</v>
      </c>
      <c r="N3997">
        <v>76.95</v>
      </c>
      <c r="O3997">
        <v>228.4</v>
      </c>
      <c r="P3997" t="s">
        <v>13</v>
      </c>
    </row>
    <row r="3998" spans="1:16" x14ac:dyDescent="0.25">
      <c r="A3998" t="s">
        <v>914</v>
      </c>
      <c r="B3998" t="s">
        <v>19</v>
      </c>
      <c r="C3998">
        <v>0</v>
      </c>
      <c r="D3998" t="s">
        <v>14</v>
      </c>
      <c r="E3998">
        <f>IF(D3998="Yes",1,0)</f>
        <v>0</v>
      </c>
      <c r="F3998" t="s">
        <v>14</v>
      </c>
      <c r="G3998">
        <f>IF(Table1[[#This Row],[Dependents]]="Yes",1,0)</f>
        <v>0</v>
      </c>
      <c r="H3998">
        <v>1</v>
      </c>
      <c r="I3998" t="s">
        <v>13</v>
      </c>
      <c r="J3998" t="s">
        <v>15</v>
      </c>
      <c r="K3998" t="s">
        <v>16</v>
      </c>
      <c r="L3998" t="s">
        <v>14</v>
      </c>
      <c r="M3998" t="s">
        <v>17</v>
      </c>
      <c r="N3998">
        <v>45.3</v>
      </c>
      <c r="O3998">
        <v>45.3</v>
      </c>
      <c r="P3998" t="s">
        <v>13</v>
      </c>
    </row>
    <row r="3999" spans="1:16" x14ac:dyDescent="0.25">
      <c r="A3999" t="s">
        <v>4021</v>
      </c>
      <c r="B3999" t="s">
        <v>12</v>
      </c>
      <c r="C3999">
        <v>1</v>
      </c>
      <c r="D3999" t="s">
        <v>14</v>
      </c>
      <c r="E3999">
        <f>IF(D3999="Yes",1,0)</f>
        <v>0</v>
      </c>
      <c r="F3999" t="s">
        <v>14</v>
      </c>
      <c r="G3999">
        <f>IF(Table1[[#This Row],[Dependents]]="Yes",1,0)</f>
        <v>0</v>
      </c>
      <c r="H3999">
        <v>40</v>
      </c>
      <c r="I3999" t="s">
        <v>14</v>
      </c>
      <c r="J3999" t="s">
        <v>15</v>
      </c>
      <c r="K3999" t="s">
        <v>16</v>
      </c>
      <c r="L3999" t="s">
        <v>13</v>
      </c>
      <c r="M3999" t="s">
        <v>17</v>
      </c>
      <c r="N3999">
        <v>55.8</v>
      </c>
      <c r="O3999">
        <v>2109.35</v>
      </c>
      <c r="P3999" t="s">
        <v>13</v>
      </c>
    </row>
    <row r="4000" spans="1:16" x14ac:dyDescent="0.25">
      <c r="A4000" t="s">
        <v>935</v>
      </c>
      <c r="B4000" t="s">
        <v>19</v>
      </c>
      <c r="C4000">
        <v>0</v>
      </c>
      <c r="D4000" t="s">
        <v>13</v>
      </c>
      <c r="E4000">
        <f>IF(D4000="Yes",1,0)</f>
        <v>1</v>
      </c>
      <c r="F4000" t="s">
        <v>14</v>
      </c>
      <c r="G4000">
        <f>IF(Table1[[#This Row],[Dependents]]="Yes",1,0)</f>
        <v>0</v>
      </c>
      <c r="H4000">
        <v>59</v>
      </c>
      <c r="I4000" t="s">
        <v>13</v>
      </c>
      <c r="J4000" t="s">
        <v>23</v>
      </c>
      <c r="K4000" t="s">
        <v>20</v>
      </c>
      <c r="L4000" t="s">
        <v>13</v>
      </c>
      <c r="M4000" t="s">
        <v>17</v>
      </c>
      <c r="N4000">
        <v>110.15</v>
      </c>
      <c r="O4000">
        <v>6448.05</v>
      </c>
      <c r="P4000" t="s">
        <v>13</v>
      </c>
    </row>
    <row r="4001" spans="1:16" x14ac:dyDescent="0.25">
      <c r="A4001" t="s">
        <v>4023</v>
      </c>
      <c r="B4001" t="s">
        <v>12</v>
      </c>
      <c r="C4001">
        <v>0</v>
      </c>
      <c r="D4001" t="s">
        <v>14</v>
      </c>
      <c r="E4001">
        <f>IF(D4001="Yes",1,0)</f>
        <v>0</v>
      </c>
      <c r="F4001" t="s">
        <v>14</v>
      </c>
      <c r="G4001">
        <f>IF(Table1[[#This Row],[Dependents]]="Yes",1,0)</f>
        <v>0</v>
      </c>
      <c r="H4001">
        <v>3</v>
      </c>
      <c r="I4001" t="s">
        <v>13</v>
      </c>
      <c r="J4001" t="s">
        <v>23</v>
      </c>
      <c r="K4001" t="s">
        <v>16</v>
      </c>
      <c r="L4001" t="s">
        <v>13</v>
      </c>
      <c r="M4001" t="s">
        <v>17</v>
      </c>
      <c r="N4001">
        <v>75.5</v>
      </c>
      <c r="O4001">
        <v>220.6</v>
      </c>
      <c r="P4001" t="s">
        <v>13</v>
      </c>
    </row>
    <row r="4002" spans="1:16" x14ac:dyDescent="0.25">
      <c r="A4002" t="s">
        <v>947</v>
      </c>
      <c r="B4002" t="s">
        <v>19</v>
      </c>
      <c r="C4002">
        <v>1</v>
      </c>
      <c r="D4002" t="s">
        <v>13</v>
      </c>
      <c r="E4002">
        <f>IF(D4002="Yes",1,0)</f>
        <v>1</v>
      </c>
      <c r="F4002" t="s">
        <v>14</v>
      </c>
      <c r="G4002">
        <f>IF(Table1[[#This Row],[Dependents]]="Yes",1,0)</f>
        <v>0</v>
      </c>
      <c r="H4002">
        <v>7</v>
      </c>
      <c r="I4002" t="s">
        <v>13</v>
      </c>
      <c r="J4002" t="s">
        <v>23</v>
      </c>
      <c r="K4002" t="s">
        <v>16</v>
      </c>
      <c r="L4002" t="s">
        <v>13</v>
      </c>
      <c r="M4002" t="s">
        <v>17</v>
      </c>
      <c r="N4002">
        <v>89.5</v>
      </c>
      <c r="O4002">
        <v>676.7</v>
      </c>
      <c r="P4002" t="s">
        <v>13</v>
      </c>
    </row>
    <row r="4003" spans="1:16" x14ac:dyDescent="0.25">
      <c r="A4003" t="s">
        <v>953</v>
      </c>
      <c r="B4003" t="s">
        <v>19</v>
      </c>
      <c r="C4003">
        <v>0</v>
      </c>
      <c r="D4003" t="s">
        <v>13</v>
      </c>
      <c r="E4003">
        <f>IF(D4003="Yes",1,0)</f>
        <v>1</v>
      </c>
      <c r="F4003" t="s">
        <v>14</v>
      </c>
      <c r="G4003">
        <f>IF(Table1[[#This Row],[Dependents]]="Yes",1,0)</f>
        <v>0</v>
      </c>
      <c r="H4003">
        <v>8</v>
      </c>
      <c r="I4003" t="s">
        <v>13</v>
      </c>
      <c r="J4003" t="s">
        <v>23</v>
      </c>
      <c r="K4003" t="s">
        <v>16</v>
      </c>
      <c r="L4003" t="s">
        <v>14</v>
      </c>
      <c r="M4003" t="s">
        <v>17</v>
      </c>
      <c r="N4003">
        <v>75</v>
      </c>
      <c r="O4003">
        <v>632.95000000000005</v>
      </c>
      <c r="P4003" t="s">
        <v>13</v>
      </c>
    </row>
    <row r="4004" spans="1:16" x14ac:dyDescent="0.25">
      <c r="A4004" t="s">
        <v>961</v>
      </c>
      <c r="B4004" t="s">
        <v>19</v>
      </c>
      <c r="C4004">
        <v>1</v>
      </c>
      <c r="D4004" t="s">
        <v>13</v>
      </c>
      <c r="E4004">
        <f>IF(D4004="Yes",1,0)</f>
        <v>1</v>
      </c>
      <c r="F4004" t="s">
        <v>14</v>
      </c>
      <c r="G4004">
        <f>IF(Table1[[#This Row],[Dependents]]="Yes",1,0)</f>
        <v>0</v>
      </c>
      <c r="H4004">
        <v>15</v>
      </c>
      <c r="I4004" t="s">
        <v>13</v>
      </c>
      <c r="J4004" t="s">
        <v>23</v>
      </c>
      <c r="K4004" t="s">
        <v>16</v>
      </c>
      <c r="L4004" t="s">
        <v>13</v>
      </c>
      <c r="M4004" t="s">
        <v>21</v>
      </c>
      <c r="N4004">
        <v>85.6</v>
      </c>
      <c r="O4004">
        <v>1345.55</v>
      </c>
      <c r="P4004" t="s">
        <v>13</v>
      </c>
    </row>
    <row r="4005" spans="1:16" x14ac:dyDescent="0.25">
      <c r="A4005" t="s">
        <v>4027</v>
      </c>
      <c r="B4005" t="s">
        <v>12</v>
      </c>
      <c r="C4005">
        <v>1</v>
      </c>
      <c r="D4005" t="s">
        <v>13</v>
      </c>
      <c r="E4005">
        <f>IF(D4005="Yes",1,0)</f>
        <v>1</v>
      </c>
      <c r="F4005" t="s">
        <v>14</v>
      </c>
      <c r="G4005">
        <f>IF(Table1[[#This Row],[Dependents]]="Yes",1,0)</f>
        <v>0</v>
      </c>
      <c r="H4005">
        <v>20</v>
      </c>
      <c r="I4005" t="s">
        <v>13</v>
      </c>
      <c r="J4005" t="s">
        <v>23</v>
      </c>
      <c r="K4005" t="s">
        <v>20</v>
      </c>
      <c r="L4005" t="s">
        <v>13</v>
      </c>
      <c r="M4005" t="s">
        <v>21</v>
      </c>
      <c r="N4005">
        <v>91</v>
      </c>
      <c r="O4005">
        <v>1859.5</v>
      </c>
      <c r="P4005" t="s">
        <v>14</v>
      </c>
    </row>
    <row r="4006" spans="1:16" x14ac:dyDescent="0.25">
      <c r="A4006" t="s">
        <v>966</v>
      </c>
      <c r="B4006" t="s">
        <v>19</v>
      </c>
      <c r="C4006">
        <v>0</v>
      </c>
      <c r="D4006" t="s">
        <v>13</v>
      </c>
      <c r="E4006">
        <f>IF(D4006="Yes",1,0)</f>
        <v>1</v>
      </c>
      <c r="F4006" t="s">
        <v>14</v>
      </c>
      <c r="G4006">
        <f>IF(Table1[[#This Row],[Dependents]]="Yes",1,0)</f>
        <v>0</v>
      </c>
      <c r="H4006">
        <v>47</v>
      </c>
      <c r="I4006" t="s">
        <v>13</v>
      </c>
      <c r="J4006" t="s">
        <v>23</v>
      </c>
      <c r="K4006" t="s">
        <v>16</v>
      </c>
      <c r="L4006" t="s">
        <v>13</v>
      </c>
      <c r="M4006" t="s">
        <v>17</v>
      </c>
      <c r="N4006">
        <v>109.55</v>
      </c>
      <c r="O4006">
        <v>5124.55</v>
      </c>
      <c r="P4006" t="s">
        <v>13</v>
      </c>
    </row>
    <row r="4007" spans="1:16" x14ac:dyDescent="0.25">
      <c r="A4007" t="s">
        <v>4029</v>
      </c>
      <c r="B4007" t="s">
        <v>12</v>
      </c>
      <c r="C4007">
        <v>0</v>
      </c>
      <c r="D4007" t="s">
        <v>13</v>
      </c>
      <c r="E4007">
        <f>IF(D4007="Yes",1,0)</f>
        <v>1</v>
      </c>
      <c r="F4007" t="s">
        <v>14</v>
      </c>
      <c r="G4007">
        <f>IF(Table1[[#This Row],[Dependents]]="Yes",1,0)</f>
        <v>0</v>
      </c>
      <c r="H4007">
        <v>3</v>
      </c>
      <c r="I4007" t="s">
        <v>13</v>
      </c>
      <c r="J4007" t="s">
        <v>23</v>
      </c>
      <c r="K4007" t="s">
        <v>16</v>
      </c>
      <c r="L4007" t="s">
        <v>13</v>
      </c>
      <c r="M4007" t="s">
        <v>25</v>
      </c>
      <c r="N4007">
        <v>74.75</v>
      </c>
      <c r="O4007">
        <v>229.5</v>
      </c>
      <c r="P4007" t="s">
        <v>13</v>
      </c>
    </row>
    <row r="4008" spans="1:16" x14ac:dyDescent="0.25">
      <c r="A4008" t="s">
        <v>971</v>
      </c>
      <c r="B4008" t="s">
        <v>19</v>
      </c>
      <c r="C4008">
        <v>0</v>
      </c>
      <c r="D4008" t="s">
        <v>14</v>
      </c>
      <c r="E4008">
        <f>IF(D4008="Yes",1,0)</f>
        <v>0</v>
      </c>
      <c r="F4008" t="s">
        <v>13</v>
      </c>
      <c r="G4008">
        <f>IF(Table1[[#This Row],[Dependents]]="Yes",1,0)</f>
        <v>1</v>
      </c>
      <c r="H4008">
        <v>1</v>
      </c>
      <c r="I4008" t="s">
        <v>13</v>
      </c>
      <c r="J4008" t="s">
        <v>14</v>
      </c>
      <c r="K4008" t="s">
        <v>16</v>
      </c>
      <c r="L4008" t="s">
        <v>13</v>
      </c>
      <c r="M4008" t="s">
        <v>27</v>
      </c>
      <c r="N4008">
        <v>19.45</v>
      </c>
      <c r="O4008">
        <v>19.45</v>
      </c>
      <c r="P4008" t="s">
        <v>13</v>
      </c>
    </row>
    <row r="4009" spans="1:16" x14ac:dyDescent="0.25">
      <c r="A4009" t="s">
        <v>976</v>
      </c>
      <c r="B4009" t="s">
        <v>19</v>
      </c>
      <c r="C4009">
        <v>0</v>
      </c>
      <c r="D4009" t="s">
        <v>13</v>
      </c>
      <c r="E4009">
        <f>IF(D4009="Yes",1,0)</f>
        <v>1</v>
      </c>
      <c r="F4009" t="s">
        <v>14</v>
      </c>
      <c r="G4009">
        <f>IF(Table1[[#This Row],[Dependents]]="Yes",1,0)</f>
        <v>0</v>
      </c>
      <c r="H4009">
        <v>59</v>
      </c>
      <c r="I4009" t="s">
        <v>13</v>
      </c>
      <c r="J4009" t="s">
        <v>23</v>
      </c>
      <c r="K4009" t="s">
        <v>20</v>
      </c>
      <c r="L4009" t="s">
        <v>13</v>
      </c>
      <c r="M4009" t="s">
        <v>21</v>
      </c>
      <c r="N4009">
        <v>99.5</v>
      </c>
      <c r="O4009">
        <v>5961.1</v>
      </c>
      <c r="P4009" t="s">
        <v>13</v>
      </c>
    </row>
    <row r="4010" spans="1:16" x14ac:dyDescent="0.25">
      <c r="A4010" t="s">
        <v>4032</v>
      </c>
      <c r="B4010" t="s">
        <v>12</v>
      </c>
      <c r="C4010">
        <v>0</v>
      </c>
      <c r="D4010" t="s">
        <v>14</v>
      </c>
      <c r="E4010">
        <f>IF(D4010="Yes",1,0)</f>
        <v>0</v>
      </c>
      <c r="F4010" t="s">
        <v>13</v>
      </c>
      <c r="G4010">
        <f>IF(Table1[[#This Row],[Dependents]]="Yes",1,0)</f>
        <v>1</v>
      </c>
      <c r="H4010">
        <v>22</v>
      </c>
      <c r="I4010" t="s">
        <v>13</v>
      </c>
      <c r="J4010" t="s">
        <v>14</v>
      </c>
      <c r="K4010" t="s">
        <v>16</v>
      </c>
      <c r="L4010" t="s">
        <v>13</v>
      </c>
      <c r="M4010" t="s">
        <v>17</v>
      </c>
      <c r="N4010">
        <v>20.55</v>
      </c>
      <c r="O4010">
        <v>469.85</v>
      </c>
      <c r="P4010" t="s">
        <v>14</v>
      </c>
    </row>
    <row r="4011" spans="1:16" x14ac:dyDescent="0.25">
      <c r="A4011" t="s">
        <v>4033</v>
      </c>
      <c r="B4011" t="s">
        <v>12</v>
      </c>
      <c r="C4011">
        <v>0</v>
      </c>
      <c r="D4011" t="s">
        <v>14</v>
      </c>
      <c r="E4011">
        <f>IF(D4011="Yes",1,0)</f>
        <v>0</v>
      </c>
      <c r="F4011" t="s">
        <v>14</v>
      </c>
      <c r="G4011">
        <f>IF(Table1[[#This Row],[Dependents]]="Yes",1,0)</f>
        <v>0</v>
      </c>
      <c r="H4011">
        <v>11</v>
      </c>
      <c r="I4011" t="s">
        <v>13</v>
      </c>
      <c r="J4011" t="s">
        <v>15</v>
      </c>
      <c r="K4011" t="s">
        <v>16</v>
      </c>
      <c r="L4011" t="s">
        <v>14</v>
      </c>
      <c r="M4011" t="s">
        <v>21</v>
      </c>
      <c r="N4011">
        <v>64.05</v>
      </c>
      <c r="O4011">
        <v>733.95</v>
      </c>
      <c r="P4011" t="s">
        <v>14</v>
      </c>
    </row>
    <row r="4012" spans="1:16" x14ac:dyDescent="0.25">
      <c r="A4012" t="s">
        <v>981</v>
      </c>
      <c r="B4012" t="s">
        <v>19</v>
      </c>
      <c r="C4012">
        <v>0</v>
      </c>
      <c r="D4012" t="s">
        <v>14</v>
      </c>
      <c r="E4012">
        <f>IF(D4012="Yes",1,0)</f>
        <v>0</v>
      </c>
      <c r="F4012" t="s">
        <v>14</v>
      </c>
      <c r="G4012">
        <f>IF(Table1[[#This Row],[Dependents]]="Yes",1,0)</f>
        <v>0</v>
      </c>
      <c r="H4012">
        <v>2</v>
      </c>
      <c r="I4012" t="s">
        <v>13</v>
      </c>
      <c r="J4012" t="s">
        <v>15</v>
      </c>
      <c r="K4012" t="s">
        <v>16</v>
      </c>
      <c r="L4012" t="s">
        <v>13</v>
      </c>
      <c r="M4012" t="s">
        <v>27</v>
      </c>
      <c r="N4012">
        <v>45</v>
      </c>
      <c r="O4012">
        <v>96.45</v>
      </c>
      <c r="P4012" t="s">
        <v>13</v>
      </c>
    </row>
    <row r="4013" spans="1:16" x14ac:dyDescent="0.25">
      <c r="A4013" t="s">
        <v>4035</v>
      </c>
      <c r="B4013" t="s">
        <v>12</v>
      </c>
      <c r="C4013">
        <v>0</v>
      </c>
      <c r="D4013" t="s">
        <v>14</v>
      </c>
      <c r="E4013">
        <f>IF(D4013="Yes",1,0)</f>
        <v>0</v>
      </c>
      <c r="F4013" t="s">
        <v>14</v>
      </c>
      <c r="G4013">
        <f>IF(Table1[[#This Row],[Dependents]]="Yes",1,0)</f>
        <v>0</v>
      </c>
      <c r="H4013">
        <v>13</v>
      </c>
      <c r="I4013" t="s">
        <v>13</v>
      </c>
      <c r="J4013" t="s">
        <v>23</v>
      </c>
      <c r="K4013" t="s">
        <v>16</v>
      </c>
      <c r="L4013" t="s">
        <v>13</v>
      </c>
      <c r="M4013" t="s">
        <v>17</v>
      </c>
      <c r="N4013">
        <v>96.65</v>
      </c>
      <c r="O4013">
        <v>1244.5</v>
      </c>
      <c r="P4013" t="s">
        <v>13</v>
      </c>
    </row>
    <row r="4014" spans="1:16" x14ac:dyDescent="0.25">
      <c r="A4014" t="s">
        <v>984</v>
      </c>
      <c r="B4014" t="s">
        <v>19</v>
      </c>
      <c r="C4014">
        <v>0</v>
      </c>
      <c r="D4014" t="s">
        <v>14</v>
      </c>
      <c r="E4014">
        <f>IF(D4014="Yes",1,0)</f>
        <v>0</v>
      </c>
      <c r="F4014" t="s">
        <v>13</v>
      </c>
      <c r="G4014">
        <f>IF(Table1[[#This Row],[Dependents]]="Yes",1,0)</f>
        <v>1</v>
      </c>
      <c r="H4014">
        <v>3</v>
      </c>
      <c r="I4014" t="s">
        <v>13</v>
      </c>
      <c r="J4014" t="s">
        <v>15</v>
      </c>
      <c r="K4014" t="s">
        <v>16</v>
      </c>
      <c r="L4014" t="s">
        <v>13</v>
      </c>
      <c r="M4014" t="s">
        <v>25</v>
      </c>
      <c r="N4014">
        <v>54.7</v>
      </c>
      <c r="O4014">
        <v>169.45</v>
      </c>
      <c r="P4014" t="s">
        <v>13</v>
      </c>
    </row>
    <row r="4015" spans="1:16" x14ac:dyDescent="0.25">
      <c r="A4015" t="s">
        <v>4037</v>
      </c>
      <c r="B4015" t="s">
        <v>12</v>
      </c>
      <c r="C4015">
        <v>0</v>
      </c>
      <c r="D4015" t="s">
        <v>14</v>
      </c>
      <c r="E4015">
        <f>IF(D4015="Yes",1,0)</f>
        <v>0</v>
      </c>
      <c r="F4015" t="s">
        <v>14</v>
      </c>
      <c r="G4015">
        <f>IF(Table1[[#This Row],[Dependents]]="Yes",1,0)</f>
        <v>0</v>
      </c>
      <c r="H4015">
        <v>39</v>
      </c>
      <c r="I4015" t="s">
        <v>13</v>
      </c>
      <c r="J4015" t="s">
        <v>23</v>
      </c>
      <c r="K4015" t="s">
        <v>16</v>
      </c>
      <c r="L4015" t="s">
        <v>13</v>
      </c>
      <c r="M4015" t="s">
        <v>17</v>
      </c>
      <c r="N4015">
        <v>103.45</v>
      </c>
      <c r="O4015">
        <v>3994.45</v>
      </c>
      <c r="P4015" t="s">
        <v>13</v>
      </c>
    </row>
    <row r="4016" spans="1:16" x14ac:dyDescent="0.25">
      <c r="A4016" t="s">
        <v>990</v>
      </c>
      <c r="B4016" t="s">
        <v>19</v>
      </c>
      <c r="C4016">
        <v>0</v>
      </c>
      <c r="D4016" t="s">
        <v>13</v>
      </c>
      <c r="E4016">
        <f>IF(D4016="Yes",1,0)</f>
        <v>1</v>
      </c>
      <c r="F4016" t="s">
        <v>14</v>
      </c>
      <c r="G4016">
        <f>IF(Table1[[#This Row],[Dependents]]="Yes",1,0)</f>
        <v>0</v>
      </c>
      <c r="H4016">
        <v>10</v>
      </c>
      <c r="I4016" t="s">
        <v>13</v>
      </c>
      <c r="J4016" t="s">
        <v>23</v>
      </c>
      <c r="K4016" t="s">
        <v>16</v>
      </c>
      <c r="L4016" t="s">
        <v>13</v>
      </c>
      <c r="M4016" t="s">
        <v>17</v>
      </c>
      <c r="N4016">
        <v>79.95</v>
      </c>
      <c r="O4016">
        <v>857.2</v>
      </c>
      <c r="P4016" t="s">
        <v>13</v>
      </c>
    </row>
    <row r="4017" spans="1:16" x14ac:dyDescent="0.25">
      <c r="A4017" t="s">
        <v>1000</v>
      </c>
      <c r="B4017" t="s">
        <v>19</v>
      </c>
      <c r="C4017">
        <v>0</v>
      </c>
      <c r="D4017" t="s">
        <v>14</v>
      </c>
      <c r="E4017">
        <f>IF(D4017="Yes",1,0)</f>
        <v>0</v>
      </c>
      <c r="F4017" t="s">
        <v>14</v>
      </c>
      <c r="G4017">
        <f>IF(Table1[[#This Row],[Dependents]]="Yes",1,0)</f>
        <v>0</v>
      </c>
      <c r="H4017">
        <v>4</v>
      </c>
      <c r="I4017" t="s">
        <v>13</v>
      </c>
      <c r="J4017" t="s">
        <v>23</v>
      </c>
      <c r="K4017" t="s">
        <v>16</v>
      </c>
      <c r="L4017" t="s">
        <v>14</v>
      </c>
      <c r="M4017" t="s">
        <v>17</v>
      </c>
      <c r="N4017">
        <v>78.45</v>
      </c>
      <c r="O4017">
        <v>330.05</v>
      </c>
      <c r="P4017" t="s">
        <v>13</v>
      </c>
    </row>
    <row r="4018" spans="1:16" x14ac:dyDescent="0.25">
      <c r="A4018" t="s">
        <v>4040</v>
      </c>
      <c r="B4018" t="s">
        <v>12</v>
      </c>
      <c r="C4018">
        <v>0</v>
      </c>
      <c r="D4018" t="s">
        <v>13</v>
      </c>
      <c r="E4018">
        <f>IF(D4018="Yes",1,0)</f>
        <v>1</v>
      </c>
      <c r="F4018" t="s">
        <v>13</v>
      </c>
      <c r="G4018">
        <f>IF(Table1[[#This Row],[Dependents]]="Yes",1,0)</f>
        <v>1</v>
      </c>
      <c r="H4018">
        <v>1</v>
      </c>
      <c r="I4018" t="s">
        <v>13</v>
      </c>
      <c r="J4018" t="s">
        <v>14</v>
      </c>
      <c r="K4018" t="s">
        <v>16</v>
      </c>
      <c r="L4018" t="s">
        <v>13</v>
      </c>
      <c r="M4018" t="s">
        <v>17</v>
      </c>
      <c r="N4018">
        <v>19.899999999999999</v>
      </c>
      <c r="O4018">
        <v>19.899999999999999</v>
      </c>
      <c r="P4018" t="s">
        <v>13</v>
      </c>
    </row>
    <row r="4019" spans="1:16" x14ac:dyDescent="0.25">
      <c r="A4019" t="s">
        <v>1001</v>
      </c>
      <c r="B4019" t="s">
        <v>19</v>
      </c>
      <c r="C4019">
        <v>0</v>
      </c>
      <c r="D4019" t="s">
        <v>14</v>
      </c>
      <c r="E4019">
        <f>IF(D4019="Yes",1,0)</f>
        <v>0</v>
      </c>
      <c r="F4019" t="s">
        <v>14</v>
      </c>
      <c r="G4019">
        <f>IF(Table1[[#This Row],[Dependents]]="Yes",1,0)</f>
        <v>0</v>
      </c>
      <c r="H4019">
        <v>4</v>
      </c>
      <c r="I4019" t="s">
        <v>13</v>
      </c>
      <c r="J4019" t="s">
        <v>23</v>
      </c>
      <c r="K4019" t="s">
        <v>16</v>
      </c>
      <c r="L4019" t="s">
        <v>13</v>
      </c>
      <c r="M4019" t="s">
        <v>17</v>
      </c>
      <c r="N4019">
        <v>70.2</v>
      </c>
      <c r="O4019">
        <v>237.95</v>
      </c>
      <c r="P4019" t="s">
        <v>13</v>
      </c>
    </row>
    <row r="4020" spans="1:16" x14ac:dyDescent="0.25">
      <c r="A4020" t="s">
        <v>1004</v>
      </c>
      <c r="B4020" t="s">
        <v>19</v>
      </c>
      <c r="C4020">
        <v>0</v>
      </c>
      <c r="D4020" t="s">
        <v>13</v>
      </c>
      <c r="E4020">
        <f>IF(D4020="Yes",1,0)</f>
        <v>1</v>
      </c>
      <c r="F4020" t="s">
        <v>14</v>
      </c>
      <c r="G4020">
        <f>IF(Table1[[#This Row],[Dependents]]="Yes",1,0)</f>
        <v>0</v>
      </c>
      <c r="H4020">
        <v>59</v>
      </c>
      <c r="I4020" t="s">
        <v>14</v>
      </c>
      <c r="J4020" t="s">
        <v>15</v>
      </c>
      <c r="K4020" t="s">
        <v>16</v>
      </c>
      <c r="L4020" t="s">
        <v>13</v>
      </c>
      <c r="M4020" t="s">
        <v>21</v>
      </c>
      <c r="N4020">
        <v>41.05</v>
      </c>
      <c r="O4020">
        <v>2452.6999999999998</v>
      </c>
      <c r="P4020" t="s">
        <v>13</v>
      </c>
    </row>
    <row r="4021" spans="1:16" x14ac:dyDescent="0.25">
      <c r="A4021" t="s">
        <v>1005</v>
      </c>
      <c r="B4021" t="s">
        <v>19</v>
      </c>
      <c r="C4021">
        <v>0</v>
      </c>
      <c r="D4021" t="s">
        <v>13</v>
      </c>
      <c r="E4021">
        <f>IF(D4021="Yes",1,0)</f>
        <v>1</v>
      </c>
      <c r="F4021" t="s">
        <v>14</v>
      </c>
      <c r="G4021">
        <f>IF(Table1[[#This Row],[Dependents]]="Yes",1,0)</f>
        <v>0</v>
      </c>
      <c r="H4021">
        <v>10</v>
      </c>
      <c r="I4021" t="s">
        <v>13</v>
      </c>
      <c r="J4021" t="s">
        <v>23</v>
      </c>
      <c r="K4021" t="s">
        <v>16</v>
      </c>
      <c r="L4021" t="s">
        <v>13</v>
      </c>
      <c r="M4021" t="s">
        <v>17</v>
      </c>
      <c r="N4021">
        <v>85.6</v>
      </c>
      <c r="O4021">
        <v>813.85</v>
      </c>
      <c r="P4021" t="s">
        <v>13</v>
      </c>
    </row>
    <row r="4022" spans="1:16" x14ac:dyDescent="0.25">
      <c r="A4022" t="s">
        <v>1014</v>
      </c>
      <c r="B4022" t="s">
        <v>19</v>
      </c>
      <c r="C4022">
        <v>0</v>
      </c>
      <c r="D4022" t="s">
        <v>14</v>
      </c>
      <c r="E4022">
        <f>IF(D4022="Yes",1,0)</f>
        <v>0</v>
      </c>
      <c r="F4022" t="s">
        <v>14</v>
      </c>
      <c r="G4022">
        <f>IF(Table1[[#This Row],[Dependents]]="Yes",1,0)</f>
        <v>0</v>
      </c>
      <c r="H4022">
        <v>5</v>
      </c>
      <c r="I4022" t="s">
        <v>13</v>
      </c>
      <c r="J4022" t="s">
        <v>15</v>
      </c>
      <c r="K4022" t="s">
        <v>20</v>
      </c>
      <c r="L4022" t="s">
        <v>13</v>
      </c>
      <c r="M4022" t="s">
        <v>27</v>
      </c>
      <c r="N4022">
        <v>70</v>
      </c>
      <c r="O4022">
        <v>347.4</v>
      </c>
      <c r="P4022" t="s">
        <v>13</v>
      </c>
    </row>
    <row r="4023" spans="1:16" x14ac:dyDescent="0.25">
      <c r="A4023" t="s">
        <v>1028</v>
      </c>
      <c r="B4023" t="s">
        <v>19</v>
      </c>
      <c r="C4023">
        <v>0</v>
      </c>
      <c r="D4023" t="s">
        <v>13</v>
      </c>
      <c r="E4023">
        <f>IF(D4023="Yes",1,0)</f>
        <v>1</v>
      </c>
      <c r="F4023" t="s">
        <v>14</v>
      </c>
      <c r="G4023">
        <f>IF(Table1[[#This Row],[Dependents]]="Yes",1,0)</f>
        <v>0</v>
      </c>
      <c r="H4023">
        <v>41</v>
      </c>
      <c r="I4023" t="s">
        <v>13</v>
      </c>
      <c r="J4023" t="s">
        <v>15</v>
      </c>
      <c r="K4023" t="s">
        <v>20</v>
      </c>
      <c r="L4023" t="s">
        <v>13</v>
      </c>
      <c r="M4023" t="s">
        <v>17</v>
      </c>
      <c r="N4023">
        <v>73</v>
      </c>
      <c r="O4023">
        <v>3001.2</v>
      </c>
      <c r="P4023" t="s">
        <v>13</v>
      </c>
    </row>
    <row r="4024" spans="1:16" x14ac:dyDescent="0.25">
      <c r="A4024" t="s">
        <v>4046</v>
      </c>
      <c r="B4024" t="s">
        <v>12</v>
      </c>
      <c r="C4024">
        <v>0</v>
      </c>
      <c r="D4024" t="s">
        <v>14</v>
      </c>
      <c r="E4024">
        <f>IF(D4024="Yes",1,0)</f>
        <v>0</v>
      </c>
      <c r="F4024" t="s">
        <v>14</v>
      </c>
      <c r="G4024">
        <f>IF(Table1[[#This Row],[Dependents]]="Yes",1,0)</f>
        <v>0</v>
      </c>
      <c r="H4024">
        <v>20</v>
      </c>
      <c r="I4024" t="s">
        <v>13</v>
      </c>
      <c r="J4024" t="s">
        <v>14</v>
      </c>
      <c r="K4024" t="s">
        <v>20</v>
      </c>
      <c r="L4024" t="s">
        <v>14</v>
      </c>
      <c r="M4024" t="s">
        <v>27</v>
      </c>
      <c r="N4024">
        <v>19.5</v>
      </c>
      <c r="O4024">
        <v>403.15</v>
      </c>
      <c r="P4024" t="s">
        <v>14</v>
      </c>
    </row>
    <row r="4025" spans="1:16" x14ac:dyDescent="0.25">
      <c r="A4025" t="s">
        <v>1049</v>
      </c>
      <c r="B4025" t="s">
        <v>19</v>
      </c>
      <c r="C4025">
        <v>0</v>
      </c>
      <c r="D4025" t="s">
        <v>13</v>
      </c>
      <c r="E4025">
        <f>IF(D4025="Yes",1,0)</f>
        <v>1</v>
      </c>
      <c r="F4025" t="s">
        <v>14</v>
      </c>
      <c r="G4025">
        <f>IF(Table1[[#This Row],[Dependents]]="Yes",1,0)</f>
        <v>0</v>
      </c>
      <c r="H4025">
        <v>15</v>
      </c>
      <c r="I4025" t="s">
        <v>13</v>
      </c>
      <c r="J4025" t="s">
        <v>23</v>
      </c>
      <c r="K4025" t="s">
        <v>16</v>
      </c>
      <c r="L4025" t="s">
        <v>13</v>
      </c>
      <c r="M4025" t="s">
        <v>17</v>
      </c>
      <c r="N4025">
        <v>101.1</v>
      </c>
      <c r="O4025">
        <v>1504.05</v>
      </c>
      <c r="P4025" t="s">
        <v>13</v>
      </c>
    </row>
    <row r="4026" spans="1:16" x14ac:dyDescent="0.25">
      <c r="A4026" t="s">
        <v>1074</v>
      </c>
      <c r="B4026" t="s">
        <v>19</v>
      </c>
      <c r="C4026">
        <v>0</v>
      </c>
      <c r="D4026" t="s">
        <v>14</v>
      </c>
      <c r="E4026">
        <f>IF(D4026="Yes",1,0)</f>
        <v>0</v>
      </c>
      <c r="F4026" t="s">
        <v>14</v>
      </c>
      <c r="G4026">
        <f>IF(Table1[[#This Row],[Dependents]]="Yes",1,0)</f>
        <v>0</v>
      </c>
      <c r="H4026">
        <v>1</v>
      </c>
      <c r="I4026" t="s">
        <v>13</v>
      </c>
      <c r="J4026" t="s">
        <v>14</v>
      </c>
      <c r="K4026" t="s">
        <v>16</v>
      </c>
      <c r="L4026" t="s">
        <v>14</v>
      </c>
      <c r="M4026" t="s">
        <v>17</v>
      </c>
      <c r="N4026">
        <v>20.55</v>
      </c>
      <c r="O4026">
        <v>20.55</v>
      </c>
      <c r="P4026" t="s">
        <v>13</v>
      </c>
    </row>
    <row r="4027" spans="1:16" x14ac:dyDescent="0.25">
      <c r="A4027" t="s">
        <v>1083</v>
      </c>
      <c r="B4027" t="s">
        <v>19</v>
      </c>
      <c r="C4027">
        <v>0</v>
      </c>
      <c r="D4027" t="s">
        <v>14</v>
      </c>
      <c r="E4027">
        <f>IF(D4027="Yes",1,0)</f>
        <v>0</v>
      </c>
      <c r="F4027" t="s">
        <v>14</v>
      </c>
      <c r="G4027">
        <f>IF(Table1[[#This Row],[Dependents]]="Yes",1,0)</f>
        <v>0</v>
      </c>
      <c r="H4027">
        <v>37</v>
      </c>
      <c r="I4027" t="s">
        <v>13</v>
      </c>
      <c r="J4027" t="s">
        <v>23</v>
      </c>
      <c r="K4027" t="s">
        <v>16</v>
      </c>
      <c r="L4027" t="s">
        <v>14</v>
      </c>
      <c r="M4027" t="s">
        <v>21</v>
      </c>
      <c r="N4027">
        <v>98.8</v>
      </c>
      <c r="O4027">
        <v>3475.55</v>
      </c>
      <c r="P4027" t="s">
        <v>13</v>
      </c>
    </row>
    <row r="4028" spans="1:16" x14ac:dyDescent="0.25">
      <c r="A4028" t="s">
        <v>4050</v>
      </c>
      <c r="B4028" t="s">
        <v>12</v>
      </c>
      <c r="C4028">
        <v>0</v>
      </c>
      <c r="D4028" t="s">
        <v>13</v>
      </c>
      <c r="E4028">
        <f>IF(D4028="Yes",1,0)</f>
        <v>1</v>
      </c>
      <c r="F4028" t="s">
        <v>14</v>
      </c>
      <c r="G4028">
        <f>IF(Table1[[#This Row],[Dependents]]="Yes",1,0)</f>
        <v>0</v>
      </c>
      <c r="H4028">
        <v>46</v>
      </c>
      <c r="I4028" t="s">
        <v>13</v>
      </c>
      <c r="J4028" t="s">
        <v>15</v>
      </c>
      <c r="K4028" t="s">
        <v>16</v>
      </c>
      <c r="L4028" t="s">
        <v>13</v>
      </c>
      <c r="M4028" t="s">
        <v>25</v>
      </c>
      <c r="N4028">
        <v>69.099999999999994</v>
      </c>
      <c r="O4028">
        <v>3168</v>
      </c>
      <c r="P4028" t="s">
        <v>14</v>
      </c>
    </row>
    <row r="4029" spans="1:16" x14ac:dyDescent="0.25">
      <c r="A4029" t="s">
        <v>4051</v>
      </c>
      <c r="B4029" t="s">
        <v>12</v>
      </c>
      <c r="C4029">
        <v>1</v>
      </c>
      <c r="D4029" t="s">
        <v>13</v>
      </c>
      <c r="E4029">
        <f>IF(D4029="Yes",1,0)</f>
        <v>1</v>
      </c>
      <c r="F4029" t="s">
        <v>13</v>
      </c>
      <c r="G4029">
        <f>IF(Table1[[#This Row],[Dependents]]="Yes",1,0)</f>
        <v>1</v>
      </c>
      <c r="H4029">
        <v>28</v>
      </c>
      <c r="I4029" t="s">
        <v>14</v>
      </c>
      <c r="J4029" t="s">
        <v>15</v>
      </c>
      <c r="K4029" t="s">
        <v>20</v>
      </c>
      <c r="L4029" t="s">
        <v>13</v>
      </c>
      <c r="M4029" t="s">
        <v>17</v>
      </c>
      <c r="N4029">
        <v>39.1</v>
      </c>
      <c r="O4029">
        <v>1096.5999999999999</v>
      </c>
      <c r="P4029" t="s">
        <v>14</v>
      </c>
    </row>
    <row r="4030" spans="1:16" x14ac:dyDescent="0.25">
      <c r="A4030" t="s">
        <v>1086</v>
      </c>
      <c r="B4030" t="s">
        <v>19</v>
      </c>
      <c r="C4030">
        <v>0</v>
      </c>
      <c r="D4030" t="s">
        <v>13</v>
      </c>
      <c r="E4030">
        <f>IF(D4030="Yes",1,0)</f>
        <v>1</v>
      </c>
      <c r="F4030" t="s">
        <v>13</v>
      </c>
      <c r="G4030">
        <f>IF(Table1[[#This Row],[Dependents]]="Yes",1,0)</f>
        <v>1</v>
      </c>
      <c r="H4030">
        <v>13</v>
      </c>
      <c r="I4030" t="s">
        <v>13</v>
      </c>
      <c r="J4030" t="s">
        <v>23</v>
      </c>
      <c r="K4030" t="s">
        <v>16</v>
      </c>
      <c r="L4030" t="s">
        <v>13</v>
      </c>
      <c r="M4030" t="s">
        <v>25</v>
      </c>
      <c r="N4030">
        <v>74.400000000000006</v>
      </c>
      <c r="O4030">
        <v>896.75</v>
      </c>
      <c r="P4030" t="s">
        <v>13</v>
      </c>
    </row>
    <row r="4031" spans="1:16" x14ac:dyDescent="0.25">
      <c r="A4031" t="s">
        <v>4053</v>
      </c>
      <c r="B4031" t="s">
        <v>12</v>
      </c>
      <c r="C4031">
        <v>0</v>
      </c>
      <c r="D4031" t="s">
        <v>13</v>
      </c>
      <c r="E4031">
        <f>IF(D4031="Yes",1,0)</f>
        <v>1</v>
      </c>
      <c r="F4031" t="s">
        <v>14</v>
      </c>
      <c r="G4031">
        <f>IF(Table1[[#This Row],[Dependents]]="Yes",1,0)</f>
        <v>0</v>
      </c>
      <c r="H4031">
        <v>42</v>
      </c>
      <c r="I4031" t="s">
        <v>13</v>
      </c>
      <c r="J4031" t="s">
        <v>23</v>
      </c>
      <c r="K4031" t="s">
        <v>16</v>
      </c>
      <c r="L4031" t="s">
        <v>13</v>
      </c>
      <c r="M4031" t="s">
        <v>17</v>
      </c>
      <c r="N4031">
        <v>84.3</v>
      </c>
      <c r="O4031">
        <v>3588.4</v>
      </c>
      <c r="P4031" t="s">
        <v>13</v>
      </c>
    </row>
    <row r="4032" spans="1:16" x14ac:dyDescent="0.25">
      <c r="A4032" t="s">
        <v>4054</v>
      </c>
      <c r="B4032" t="s">
        <v>12</v>
      </c>
      <c r="C4032">
        <v>0</v>
      </c>
      <c r="D4032" t="s">
        <v>14</v>
      </c>
      <c r="E4032">
        <f>IF(D4032="Yes",1,0)</f>
        <v>0</v>
      </c>
      <c r="F4032" t="s">
        <v>14</v>
      </c>
      <c r="G4032">
        <f>IF(Table1[[#This Row],[Dependents]]="Yes",1,0)</f>
        <v>0</v>
      </c>
      <c r="H4032">
        <v>1</v>
      </c>
      <c r="I4032" t="s">
        <v>13</v>
      </c>
      <c r="J4032" t="s">
        <v>15</v>
      </c>
      <c r="K4032" t="s">
        <v>16</v>
      </c>
      <c r="L4032" t="s">
        <v>13</v>
      </c>
      <c r="M4032" t="s">
        <v>17</v>
      </c>
      <c r="N4032">
        <v>48.6</v>
      </c>
      <c r="O4032">
        <v>48.6</v>
      </c>
      <c r="P4032" t="s">
        <v>14</v>
      </c>
    </row>
    <row r="4033" spans="1:16" x14ac:dyDescent="0.25">
      <c r="A4033" t="s">
        <v>4055</v>
      </c>
      <c r="B4033" t="s">
        <v>12</v>
      </c>
      <c r="C4033">
        <v>0</v>
      </c>
      <c r="D4033" t="s">
        <v>14</v>
      </c>
      <c r="E4033">
        <f>IF(D4033="Yes",1,0)</f>
        <v>0</v>
      </c>
      <c r="F4033" t="s">
        <v>14</v>
      </c>
      <c r="G4033">
        <f>IF(Table1[[#This Row],[Dependents]]="Yes",1,0)</f>
        <v>0</v>
      </c>
      <c r="H4033">
        <v>7</v>
      </c>
      <c r="I4033" t="s">
        <v>13</v>
      </c>
      <c r="J4033" t="s">
        <v>23</v>
      </c>
      <c r="K4033" t="s">
        <v>16</v>
      </c>
      <c r="L4033" t="s">
        <v>13</v>
      </c>
      <c r="M4033" t="s">
        <v>17</v>
      </c>
      <c r="N4033">
        <v>79</v>
      </c>
      <c r="O4033">
        <v>522.95000000000005</v>
      </c>
      <c r="P4033" t="s">
        <v>13</v>
      </c>
    </row>
    <row r="4034" spans="1:16" x14ac:dyDescent="0.25">
      <c r="A4034" t="s">
        <v>1090</v>
      </c>
      <c r="B4034" t="s">
        <v>19</v>
      </c>
      <c r="C4034">
        <v>0</v>
      </c>
      <c r="D4034" t="s">
        <v>13</v>
      </c>
      <c r="E4034">
        <f>IF(D4034="Yes",1,0)</f>
        <v>1</v>
      </c>
      <c r="F4034" t="s">
        <v>13</v>
      </c>
      <c r="G4034">
        <f>IF(Table1[[#This Row],[Dependents]]="Yes",1,0)</f>
        <v>1</v>
      </c>
      <c r="H4034">
        <v>61</v>
      </c>
      <c r="I4034" t="s">
        <v>13</v>
      </c>
      <c r="J4034" t="s">
        <v>23</v>
      </c>
      <c r="K4034" t="s">
        <v>20</v>
      </c>
      <c r="L4034" t="s">
        <v>13</v>
      </c>
      <c r="M4034" t="s">
        <v>17</v>
      </c>
      <c r="N4034">
        <v>106</v>
      </c>
      <c r="O4034">
        <v>6547.7</v>
      </c>
      <c r="P4034" t="s">
        <v>13</v>
      </c>
    </row>
    <row r="4035" spans="1:16" x14ac:dyDescent="0.25">
      <c r="A4035" t="s">
        <v>1098</v>
      </c>
      <c r="B4035" t="s">
        <v>19</v>
      </c>
      <c r="C4035">
        <v>1</v>
      </c>
      <c r="D4035" t="s">
        <v>14</v>
      </c>
      <c r="E4035">
        <f>IF(D4035="Yes",1,0)</f>
        <v>0</v>
      </c>
      <c r="F4035" t="s">
        <v>14</v>
      </c>
      <c r="G4035">
        <f>IF(Table1[[#This Row],[Dependents]]="Yes",1,0)</f>
        <v>0</v>
      </c>
      <c r="H4035">
        <v>19</v>
      </c>
      <c r="I4035" t="s">
        <v>13</v>
      </c>
      <c r="J4035" t="s">
        <v>23</v>
      </c>
      <c r="K4035" t="s">
        <v>16</v>
      </c>
      <c r="L4035" t="s">
        <v>13</v>
      </c>
      <c r="M4035" t="s">
        <v>17</v>
      </c>
      <c r="N4035">
        <v>88.2</v>
      </c>
      <c r="O4035">
        <v>1775.8</v>
      </c>
      <c r="P4035" t="s">
        <v>13</v>
      </c>
    </row>
    <row r="4036" spans="1:16" x14ac:dyDescent="0.25">
      <c r="A4036" t="s">
        <v>1104</v>
      </c>
      <c r="B4036" t="s">
        <v>19</v>
      </c>
      <c r="C4036">
        <v>1</v>
      </c>
      <c r="D4036" t="s">
        <v>14</v>
      </c>
      <c r="E4036">
        <f>IF(D4036="Yes",1,0)</f>
        <v>0</v>
      </c>
      <c r="F4036" t="s">
        <v>14</v>
      </c>
      <c r="G4036">
        <f>IF(Table1[[#This Row],[Dependents]]="Yes",1,0)</f>
        <v>0</v>
      </c>
      <c r="H4036">
        <v>15</v>
      </c>
      <c r="I4036" t="s">
        <v>13</v>
      </c>
      <c r="J4036" t="s">
        <v>23</v>
      </c>
      <c r="K4036" t="s">
        <v>16</v>
      </c>
      <c r="L4036" t="s">
        <v>14</v>
      </c>
      <c r="M4036" t="s">
        <v>17</v>
      </c>
      <c r="N4036">
        <v>75.650000000000006</v>
      </c>
      <c r="O4036">
        <v>1146.6500000000001</v>
      </c>
      <c r="P4036" t="s">
        <v>13</v>
      </c>
    </row>
    <row r="4037" spans="1:16" x14ac:dyDescent="0.25">
      <c r="A4037" t="s">
        <v>1111</v>
      </c>
      <c r="B4037" t="s">
        <v>19</v>
      </c>
      <c r="C4037">
        <v>1</v>
      </c>
      <c r="D4037" t="s">
        <v>14</v>
      </c>
      <c r="E4037">
        <f>IF(D4037="Yes",1,0)</f>
        <v>0</v>
      </c>
      <c r="F4037" t="s">
        <v>14</v>
      </c>
      <c r="G4037">
        <f>IF(Table1[[#This Row],[Dependents]]="Yes",1,0)</f>
        <v>0</v>
      </c>
      <c r="H4037">
        <v>1</v>
      </c>
      <c r="I4037" t="s">
        <v>13</v>
      </c>
      <c r="J4037" t="s">
        <v>23</v>
      </c>
      <c r="K4037" t="s">
        <v>16</v>
      </c>
      <c r="L4037" t="s">
        <v>13</v>
      </c>
      <c r="M4037" t="s">
        <v>17</v>
      </c>
      <c r="N4037">
        <v>74.7</v>
      </c>
      <c r="O4037">
        <v>74.7</v>
      </c>
      <c r="P4037" t="s">
        <v>13</v>
      </c>
    </row>
    <row r="4038" spans="1:16" x14ac:dyDescent="0.25">
      <c r="A4038" t="s">
        <v>1115</v>
      </c>
      <c r="B4038" t="s">
        <v>19</v>
      </c>
      <c r="C4038">
        <v>0</v>
      </c>
      <c r="D4038" t="s">
        <v>14</v>
      </c>
      <c r="E4038">
        <f>IF(D4038="Yes",1,0)</f>
        <v>0</v>
      </c>
      <c r="F4038" t="s">
        <v>14</v>
      </c>
      <c r="G4038">
        <f>IF(Table1[[#This Row],[Dependents]]="Yes",1,0)</f>
        <v>0</v>
      </c>
      <c r="H4038">
        <v>17</v>
      </c>
      <c r="I4038" t="s">
        <v>13</v>
      </c>
      <c r="J4038" t="s">
        <v>23</v>
      </c>
      <c r="K4038" t="s">
        <v>16</v>
      </c>
      <c r="L4038" t="s">
        <v>13</v>
      </c>
      <c r="M4038" t="s">
        <v>17</v>
      </c>
      <c r="N4038">
        <v>76.650000000000006</v>
      </c>
      <c r="O4038">
        <v>1313.55</v>
      </c>
      <c r="P4038" t="s">
        <v>13</v>
      </c>
    </row>
    <row r="4039" spans="1:16" x14ac:dyDescent="0.25">
      <c r="A4039" t="s">
        <v>4061</v>
      </c>
      <c r="B4039" t="s">
        <v>12</v>
      </c>
      <c r="C4039">
        <v>0</v>
      </c>
      <c r="D4039" t="s">
        <v>14</v>
      </c>
      <c r="E4039">
        <f>IF(D4039="Yes",1,0)</f>
        <v>0</v>
      </c>
      <c r="F4039" t="s">
        <v>13</v>
      </c>
      <c r="G4039">
        <f>IF(Table1[[#This Row],[Dependents]]="Yes",1,0)</f>
        <v>1</v>
      </c>
      <c r="H4039">
        <v>44</v>
      </c>
      <c r="I4039" t="s">
        <v>13</v>
      </c>
      <c r="J4039" t="s">
        <v>15</v>
      </c>
      <c r="K4039" t="s">
        <v>20</v>
      </c>
      <c r="L4039" t="s">
        <v>13</v>
      </c>
      <c r="M4039" t="s">
        <v>27</v>
      </c>
      <c r="N4039">
        <v>77.55</v>
      </c>
      <c r="O4039">
        <v>3471.1</v>
      </c>
      <c r="P4039" t="s">
        <v>14</v>
      </c>
    </row>
    <row r="4040" spans="1:16" x14ac:dyDescent="0.25">
      <c r="A4040" t="s">
        <v>1135</v>
      </c>
      <c r="B4040" t="s">
        <v>19</v>
      </c>
      <c r="C4040">
        <v>0</v>
      </c>
      <c r="D4040" t="s">
        <v>14</v>
      </c>
      <c r="E4040">
        <f>IF(D4040="Yes",1,0)</f>
        <v>0</v>
      </c>
      <c r="F4040" t="s">
        <v>14</v>
      </c>
      <c r="G4040">
        <f>IF(Table1[[#This Row],[Dependents]]="Yes",1,0)</f>
        <v>0</v>
      </c>
      <c r="H4040">
        <v>8</v>
      </c>
      <c r="I4040" t="s">
        <v>13</v>
      </c>
      <c r="J4040" t="s">
        <v>23</v>
      </c>
      <c r="K4040" t="s">
        <v>16</v>
      </c>
      <c r="L4040" t="s">
        <v>14</v>
      </c>
      <c r="M4040" t="s">
        <v>17</v>
      </c>
      <c r="N4040">
        <v>100.85</v>
      </c>
      <c r="O4040">
        <v>819.55</v>
      </c>
      <c r="P4040" t="s">
        <v>13</v>
      </c>
    </row>
    <row r="4041" spans="1:16" x14ac:dyDescent="0.25">
      <c r="A4041" t="s">
        <v>4063</v>
      </c>
      <c r="B4041" t="s">
        <v>12</v>
      </c>
      <c r="C4041">
        <v>0</v>
      </c>
      <c r="D4041" t="s">
        <v>14</v>
      </c>
      <c r="E4041">
        <f>IF(D4041="Yes",1,0)</f>
        <v>0</v>
      </c>
      <c r="F4041" t="s">
        <v>14</v>
      </c>
      <c r="G4041">
        <f>IF(Table1[[#This Row],[Dependents]]="Yes",1,0)</f>
        <v>0</v>
      </c>
      <c r="H4041">
        <v>1</v>
      </c>
      <c r="I4041" t="s">
        <v>13</v>
      </c>
      <c r="J4041" t="s">
        <v>23</v>
      </c>
      <c r="K4041" t="s">
        <v>16</v>
      </c>
      <c r="L4041" t="s">
        <v>13</v>
      </c>
      <c r="M4041" t="s">
        <v>17</v>
      </c>
      <c r="N4041">
        <v>70.25</v>
      </c>
      <c r="O4041">
        <v>70.25</v>
      </c>
      <c r="P4041" t="s">
        <v>13</v>
      </c>
    </row>
    <row r="4042" spans="1:16" x14ac:dyDescent="0.25">
      <c r="A4042" t="s">
        <v>4064</v>
      </c>
      <c r="B4042" t="s">
        <v>12</v>
      </c>
      <c r="C4042">
        <v>0</v>
      </c>
      <c r="D4042" t="s">
        <v>13</v>
      </c>
      <c r="E4042">
        <f>IF(D4042="Yes",1,0)</f>
        <v>1</v>
      </c>
      <c r="F4042" t="s">
        <v>13</v>
      </c>
      <c r="G4042">
        <f>IF(Table1[[#This Row],[Dependents]]="Yes",1,0)</f>
        <v>1</v>
      </c>
      <c r="H4042">
        <v>37</v>
      </c>
      <c r="I4042" t="s">
        <v>13</v>
      </c>
      <c r="J4042" t="s">
        <v>23</v>
      </c>
      <c r="K4042" t="s">
        <v>16</v>
      </c>
      <c r="L4042" t="s">
        <v>13</v>
      </c>
      <c r="M4042" t="s">
        <v>17</v>
      </c>
      <c r="N4042">
        <v>95.25</v>
      </c>
      <c r="O4042">
        <v>3314.15</v>
      </c>
      <c r="P4042" t="s">
        <v>14</v>
      </c>
    </row>
    <row r="4043" spans="1:16" x14ac:dyDescent="0.25">
      <c r="A4043" t="s">
        <v>4065</v>
      </c>
      <c r="B4043" t="s">
        <v>12</v>
      </c>
      <c r="C4043">
        <v>1</v>
      </c>
      <c r="D4043" t="s">
        <v>14</v>
      </c>
      <c r="E4043">
        <f>IF(D4043="Yes",1,0)</f>
        <v>0</v>
      </c>
      <c r="F4043" t="s">
        <v>14</v>
      </c>
      <c r="G4043">
        <f>IF(Table1[[#This Row],[Dependents]]="Yes",1,0)</f>
        <v>0</v>
      </c>
      <c r="H4043">
        <v>10</v>
      </c>
      <c r="I4043" t="s">
        <v>13</v>
      </c>
      <c r="J4043" t="s">
        <v>23</v>
      </c>
      <c r="K4043" t="s">
        <v>16</v>
      </c>
      <c r="L4043" t="s">
        <v>13</v>
      </c>
      <c r="M4043" t="s">
        <v>25</v>
      </c>
      <c r="N4043">
        <v>84.6</v>
      </c>
      <c r="O4043">
        <v>865.55</v>
      </c>
      <c r="P4043" t="s">
        <v>13</v>
      </c>
    </row>
    <row r="4044" spans="1:16" x14ac:dyDescent="0.25">
      <c r="A4044" t="s">
        <v>1142</v>
      </c>
      <c r="B4044" t="s">
        <v>19</v>
      </c>
      <c r="C4044">
        <v>0</v>
      </c>
      <c r="D4044" t="s">
        <v>14</v>
      </c>
      <c r="E4044">
        <f>IF(D4044="Yes",1,0)</f>
        <v>0</v>
      </c>
      <c r="F4044" t="s">
        <v>14</v>
      </c>
      <c r="G4044">
        <f>IF(Table1[[#This Row],[Dependents]]="Yes",1,0)</f>
        <v>0</v>
      </c>
      <c r="H4044">
        <v>1</v>
      </c>
      <c r="I4044" t="s">
        <v>13</v>
      </c>
      <c r="J4044" t="s">
        <v>15</v>
      </c>
      <c r="K4044" t="s">
        <v>16</v>
      </c>
      <c r="L4044" t="s">
        <v>13</v>
      </c>
      <c r="M4044" t="s">
        <v>27</v>
      </c>
      <c r="N4044">
        <v>45.85</v>
      </c>
      <c r="O4044">
        <v>45.85</v>
      </c>
      <c r="P4044" t="s">
        <v>13</v>
      </c>
    </row>
    <row r="4045" spans="1:16" x14ac:dyDescent="0.25">
      <c r="A4045" t="s">
        <v>4067</v>
      </c>
      <c r="B4045" t="s">
        <v>12</v>
      </c>
      <c r="C4045">
        <v>0</v>
      </c>
      <c r="D4045" t="s">
        <v>13</v>
      </c>
      <c r="E4045">
        <f>IF(D4045="Yes",1,0)</f>
        <v>1</v>
      </c>
      <c r="F4045" t="s">
        <v>14</v>
      </c>
      <c r="G4045">
        <f>IF(Table1[[#This Row],[Dependents]]="Yes",1,0)</f>
        <v>0</v>
      </c>
      <c r="H4045">
        <v>4</v>
      </c>
      <c r="I4045" t="s">
        <v>13</v>
      </c>
      <c r="J4045" t="s">
        <v>14</v>
      </c>
      <c r="K4045" t="s">
        <v>16</v>
      </c>
      <c r="L4045" t="s">
        <v>14</v>
      </c>
      <c r="M4045" t="s">
        <v>17</v>
      </c>
      <c r="N4045">
        <v>20.149999999999999</v>
      </c>
      <c r="O4045">
        <v>91.4</v>
      </c>
      <c r="P4045" t="s">
        <v>14</v>
      </c>
    </row>
    <row r="4046" spans="1:16" x14ac:dyDescent="0.25">
      <c r="A4046" t="s">
        <v>4068</v>
      </c>
      <c r="B4046" t="s">
        <v>12</v>
      </c>
      <c r="C4046">
        <v>1</v>
      </c>
      <c r="D4046" t="s">
        <v>13</v>
      </c>
      <c r="E4046">
        <f>IF(D4046="Yes",1,0)</f>
        <v>1</v>
      </c>
      <c r="F4046" t="s">
        <v>14</v>
      </c>
      <c r="G4046">
        <f>IF(Table1[[#This Row],[Dependents]]="Yes",1,0)</f>
        <v>0</v>
      </c>
      <c r="H4046">
        <v>39</v>
      </c>
      <c r="I4046" t="s">
        <v>13</v>
      </c>
      <c r="J4046" t="s">
        <v>23</v>
      </c>
      <c r="K4046" t="s">
        <v>16</v>
      </c>
      <c r="L4046" t="s">
        <v>13</v>
      </c>
      <c r="M4046" t="s">
        <v>17</v>
      </c>
      <c r="N4046">
        <v>101.25</v>
      </c>
      <c r="O4046">
        <v>3949.15</v>
      </c>
      <c r="P4046" t="s">
        <v>14</v>
      </c>
    </row>
    <row r="4047" spans="1:16" x14ac:dyDescent="0.25">
      <c r="A4047" t="s">
        <v>4069</v>
      </c>
      <c r="B4047" t="s">
        <v>12</v>
      </c>
      <c r="C4047">
        <v>0</v>
      </c>
      <c r="D4047" t="s">
        <v>13</v>
      </c>
      <c r="E4047">
        <f>IF(D4047="Yes",1,0)</f>
        <v>1</v>
      </c>
      <c r="F4047" t="s">
        <v>13</v>
      </c>
      <c r="G4047">
        <f>IF(Table1[[#This Row],[Dependents]]="Yes",1,0)</f>
        <v>1</v>
      </c>
      <c r="H4047">
        <v>17</v>
      </c>
      <c r="I4047" t="s">
        <v>13</v>
      </c>
      <c r="J4047" t="s">
        <v>14</v>
      </c>
      <c r="K4047" t="s">
        <v>16</v>
      </c>
      <c r="L4047" t="s">
        <v>14</v>
      </c>
      <c r="M4047" t="s">
        <v>27</v>
      </c>
      <c r="N4047">
        <v>24.1</v>
      </c>
      <c r="O4047">
        <v>409.9</v>
      </c>
      <c r="P4047" t="s">
        <v>13</v>
      </c>
    </row>
    <row r="4048" spans="1:16" x14ac:dyDescent="0.25">
      <c r="A4048" t="s">
        <v>4070</v>
      </c>
      <c r="B4048" t="s">
        <v>12</v>
      </c>
      <c r="C4048">
        <v>0</v>
      </c>
      <c r="D4048" t="s">
        <v>13</v>
      </c>
      <c r="E4048">
        <f>IF(D4048="Yes",1,0)</f>
        <v>1</v>
      </c>
      <c r="F4048" t="s">
        <v>14</v>
      </c>
      <c r="G4048">
        <f>IF(Table1[[#This Row],[Dependents]]="Yes",1,0)</f>
        <v>0</v>
      </c>
      <c r="H4048">
        <v>49</v>
      </c>
      <c r="I4048" t="s">
        <v>13</v>
      </c>
      <c r="J4048" t="s">
        <v>15</v>
      </c>
      <c r="K4048" t="s">
        <v>20</v>
      </c>
      <c r="L4048" t="s">
        <v>14</v>
      </c>
      <c r="M4048" t="s">
        <v>17</v>
      </c>
      <c r="N4048">
        <v>71.8</v>
      </c>
      <c r="O4048">
        <v>3472.05</v>
      </c>
      <c r="P4048" t="s">
        <v>14</v>
      </c>
    </row>
    <row r="4049" spans="1:16" x14ac:dyDescent="0.25">
      <c r="A4049" t="s">
        <v>1153</v>
      </c>
      <c r="B4049" t="s">
        <v>19</v>
      </c>
      <c r="C4049">
        <v>0</v>
      </c>
      <c r="D4049" t="s">
        <v>14</v>
      </c>
      <c r="E4049">
        <f>IF(D4049="Yes",1,0)</f>
        <v>0</v>
      </c>
      <c r="F4049" t="s">
        <v>14</v>
      </c>
      <c r="G4049">
        <f>IF(Table1[[#This Row],[Dependents]]="Yes",1,0)</f>
        <v>0</v>
      </c>
      <c r="H4049">
        <v>1</v>
      </c>
      <c r="I4049" t="s">
        <v>13</v>
      </c>
      <c r="J4049" t="s">
        <v>23</v>
      </c>
      <c r="K4049" t="s">
        <v>16</v>
      </c>
      <c r="L4049" t="s">
        <v>13</v>
      </c>
      <c r="M4049" t="s">
        <v>17</v>
      </c>
      <c r="N4049">
        <v>74.95</v>
      </c>
      <c r="O4049">
        <v>74.95</v>
      </c>
      <c r="P4049" t="s">
        <v>13</v>
      </c>
    </row>
    <row r="4050" spans="1:16" x14ac:dyDescent="0.25">
      <c r="A4050" t="s">
        <v>1155</v>
      </c>
      <c r="B4050" t="s">
        <v>19</v>
      </c>
      <c r="C4050">
        <v>1</v>
      </c>
      <c r="D4050" t="s">
        <v>14</v>
      </c>
      <c r="E4050">
        <f>IF(D4050="Yes",1,0)</f>
        <v>0</v>
      </c>
      <c r="F4050" t="s">
        <v>14</v>
      </c>
      <c r="G4050">
        <f>IF(Table1[[#This Row],[Dependents]]="Yes",1,0)</f>
        <v>0</v>
      </c>
      <c r="H4050">
        <v>10</v>
      </c>
      <c r="I4050" t="s">
        <v>13</v>
      </c>
      <c r="J4050" t="s">
        <v>23</v>
      </c>
      <c r="K4050" t="s">
        <v>16</v>
      </c>
      <c r="L4050" t="s">
        <v>13</v>
      </c>
      <c r="M4050" t="s">
        <v>17</v>
      </c>
      <c r="N4050">
        <v>95.35</v>
      </c>
      <c r="O4050">
        <v>898.35</v>
      </c>
      <c r="P4050" t="s">
        <v>13</v>
      </c>
    </row>
    <row r="4051" spans="1:16" x14ac:dyDescent="0.25">
      <c r="A4051" t="s">
        <v>1163</v>
      </c>
      <c r="B4051" t="s">
        <v>19</v>
      </c>
      <c r="C4051">
        <v>0</v>
      </c>
      <c r="D4051" t="s">
        <v>14</v>
      </c>
      <c r="E4051">
        <f>IF(D4051="Yes",1,0)</f>
        <v>0</v>
      </c>
      <c r="F4051" t="s">
        <v>14</v>
      </c>
      <c r="G4051">
        <f>IF(Table1[[#This Row],[Dependents]]="Yes",1,0)</f>
        <v>0</v>
      </c>
      <c r="H4051">
        <v>66</v>
      </c>
      <c r="I4051" t="s">
        <v>13</v>
      </c>
      <c r="J4051" t="s">
        <v>23</v>
      </c>
      <c r="K4051" t="s">
        <v>16</v>
      </c>
      <c r="L4051" t="s">
        <v>14</v>
      </c>
      <c r="M4051" t="s">
        <v>17</v>
      </c>
      <c r="N4051">
        <v>99.5</v>
      </c>
      <c r="O4051">
        <v>6710.5</v>
      </c>
      <c r="P4051" t="s">
        <v>13</v>
      </c>
    </row>
    <row r="4052" spans="1:16" x14ac:dyDescent="0.25">
      <c r="A4052" t="s">
        <v>1167</v>
      </c>
      <c r="B4052" t="s">
        <v>19</v>
      </c>
      <c r="C4052">
        <v>1</v>
      </c>
      <c r="D4052" t="s">
        <v>13</v>
      </c>
      <c r="E4052">
        <f>IF(D4052="Yes",1,0)</f>
        <v>1</v>
      </c>
      <c r="F4052" t="s">
        <v>14</v>
      </c>
      <c r="G4052">
        <f>IF(Table1[[#This Row],[Dependents]]="Yes",1,0)</f>
        <v>0</v>
      </c>
      <c r="H4052">
        <v>12</v>
      </c>
      <c r="I4052" t="s">
        <v>13</v>
      </c>
      <c r="J4052" t="s">
        <v>23</v>
      </c>
      <c r="K4052" t="s">
        <v>16</v>
      </c>
      <c r="L4052" t="s">
        <v>13</v>
      </c>
      <c r="M4052" t="s">
        <v>17</v>
      </c>
      <c r="N4052">
        <v>80.45</v>
      </c>
      <c r="O4052">
        <v>950.2</v>
      </c>
      <c r="P4052" t="s">
        <v>13</v>
      </c>
    </row>
    <row r="4053" spans="1:16" x14ac:dyDescent="0.25">
      <c r="A4053" t="s">
        <v>1178</v>
      </c>
      <c r="B4053" t="s">
        <v>19</v>
      </c>
      <c r="C4053">
        <v>1</v>
      </c>
      <c r="D4053" t="s">
        <v>14</v>
      </c>
      <c r="E4053">
        <f>IF(D4053="Yes",1,0)</f>
        <v>0</v>
      </c>
      <c r="F4053" t="s">
        <v>14</v>
      </c>
      <c r="G4053">
        <f>IF(Table1[[#This Row],[Dependents]]="Yes",1,0)</f>
        <v>0</v>
      </c>
      <c r="H4053">
        <v>2</v>
      </c>
      <c r="I4053" t="s">
        <v>13</v>
      </c>
      <c r="J4053" t="s">
        <v>23</v>
      </c>
      <c r="K4053" t="s">
        <v>16</v>
      </c>
      <c r="L4053" t="s">
        <v>13</v>
      </c>
      <c r="M4053" t="s">
        <v>17</v>
      </c>
      <c r="N4053">
        <v>74.7</v>
      </c>
      <c r="O4053">
        <v>165.4</v>
      </c>
      <c r="P4053" t="s">
        <v>13</v>
      </c>
    </row>
    <row r="4054" spans="1:16" x14ac:dyDescent="0.25">
      <c r="A4054" t="s">
        <v>4076</v>
      </c>
      <c r="B4054" t="s">
        <v>12</v>
      </c>
      <c r="C4054">
        <v>1</v>
      </c>
      <c r="D4054" t="s">
        <v>13</v>
      </c>
      <c r="E4054">
        <f>IF(D4054="Yes",1,0)</f>
        <v>1</v>
      </c>
      <c r="F4054" t="s">
        <v>14</v>
      </c>
      <c r="G4054">
        <f>IF(Table1[[#This Row],[Dependents]]="Yes",1,0)</f>
        <v>0</v>
      </c>
      <c r="H4054">
        <v>1</v>
      </c>
      <c r="I4054" t="s">
        <v>13</v>
      </c>
      <c r="J4054" t="s">
        <v>14</v>
      </c>
      <c r="K4054" t="s">
        <v>16</v>
      </c>
      <c r="L4054" t="s">
        <v>13</v>
      </c>
      <c r="M4054" t="s">
        <v>27</v>
      </c>
      <c r="N4054">
        <v>20.85</v>
      </c>
      <c r="O4054">
        <v>20.85</v>
      </c>
      <c r="P4054" t="s">
        <v>13</v>
      </c>
    </row>
    <row r="4055" spans="1:16" x14ac:dyDescent="0.25">
      <c r="A4055" t="s">
        <v>4077</v>
      </c>
      <c r="B4055" t="s">
        <v>12</v>
      </c>
      <c r="C4055">
        <v>1</v>
      </c>
      <c r="D4055" t="s">
        <v>13</v>
      </c>
      <c r="E4055">
        <f>IF(D4055="Yes",1,0)</f>
        <v>1</v>
      </c>
      <c r="F4055" t="s">
        <v>14</v>
      </c>
      <c r="G4055">
        <f>IF(Table1[[#This Row],[Dependents]]="Yes",1,0)</f>
        <v>0</v>
      </c>
      <c r="H4055">
        <v>34</v>
      </c>
      <c r="I4055" t="s">
        <v>13</v>
      </c>
      <c r="J4055" t="s">
        <v>15</v>
      </c>
      <c r="K4055" t="s">
        <v>20</v>
      </c>
      <c r="L4055" t="s">
        <v>14</v>
      </c>
      <c r="M4055" t="s">
        <v>21</v>
      </c>
      <c r="N4055">
        <v>64.2</v>
      </c>
      <c r="O4055">
        <v>2106.3000000000002</v>
      </c>
      <c r="P4055" t="s">
        <v>14</v>
      </c>
    </row>
    <row r="4056" spans="1:16" x14ac:dyDescent="0.25">
      <c r="A4056" t="s">
        <v>1182</v>
      </c>
      <c r="B4056" t="s">
        <v>19</v>
      </c>
      <c r="C4056">
        <v>1</v>
      </c>
      <c r="D4056" t="s">
        <v>14</v>
      </c>
      <c r="E4056">
        <f>IF(D4056="Yes",1,0)</f>
        <v>0</v>
      </c>
      <c r="F4056" t="s">
        <v>14</v>
      </c>
      <c r="G4056">
        <f>IF(Table1[[#This Row],[Dependents]]="Yes",1,0)</f>
        <v>0</v>
      </c>
      <c r="H4056">
        <v>1</v>
      </c>
      <c r="I4056" t="s">
        <v>13</v>
      </c>
      <c r="J4056" t="s">
        <v>23</v>
      </c>
      <c r="K4056" t="s">
        <v>16</v>
      </c>
      <c r="L4056" t="s">
        <v>13</v>
      </c>
      <c r="M4056" t="s">
        <v>17</v>
      </c>
      <c r="N4056">
        <v>88.8</v>
      </c>
      <c r="O4056">
        <v>88.8</v>
      </c>
      <c r="P4056" t="s">
        <v>13</v>
      </c>
    </row>
    <row r="4057" spans="1:16" x14ac:dyDescent="0.25">
      <c r="A4057" t="s">
        <v>1184</v>
      </c>
      <c r="B4057" t="s">
        <v>19</v>
      </c>
      <c r="C4057">
        <v>0</v>
      </c>
      <c r="D4057" t="s">
        <v>14</v>
      </c>
      <c r="E4057">
        <f>IF(D4057="Yes",1,0)</f>
        <v>0</v>
      </c>
      <c r="F4057" t="s">
        <v>14</v>
      </c>
      <c r="G4057">
        <f>IF(Table1[[#This Row],[Dependents]]="Yes",1,0)</f>
        <v>0</v>
      </c>
      <c r="H4057">
        <v>30</v>
      </c>
      <c r="I4057" t="s">
        <v>13</v>
      </c>
      <c r="J4057" t="s">
        <v>23</v>
      </c>
      <c r="K4057" t="s">
        <v>16</v>
      </c>
      <c r="L4057" t="s">
        <v>13</v>
      </c>
      <c r="M4057" t="s">
        <v>17</v>
      </c>
      <c r="N4057">
        <v>90.25</v>
      </c>
      <c r="O4057">
        <v>2755.35</v>
      </c>
      <c r="P4057" t="s">
        <v>13</v>
      </c>
    </row>
    <row r="4058" spans="1:16" x14ac:dyDescent="0.25">
      <c r="A4058" t="s">
        <v>1189</v>
      </c>
      <c r="B4058" t="s">
        <v>19</v>
      </c>
      <c r="C4058">
        <v>1</v>
      </c>
      <c r="D4058" t="s">
        <v>13</v>
      </c>
      <c r="E4058">
        <f>IF(D4058="Yes",1,0)</f>
        <v>1</v>
      </c>
      <c r="F4058" t="s">
        <v>14</v>
      </c>
      <c r="G4058">
        <f>IF(Table1[[#This Row],[Dependents]]="Yes",1,0)</f>
        <v>0</v>
      </c>
      <c r="H4058">
        <v>13</v>
      </c>
      <c r="I4058" t="s">
        <v>13</v>
      </c>
      <c r="J4058" t="s">
        <v>23</v>
      </c>
      <c r="K4058" t="s">
        <v>16</v>
      </c>
      <c r="L4058" t="s">
        <v>13</v>
      </c>
      <c r="M4058" t="s">
        <v>21</v>
      </c>
      <c r="N4058">
        <v>89.05</v>
      </c>
      <c r="O4058">
        <v>1169.3499999999999</v>
      </c>
      <c r="P4058" t="s">
        <v>13</v>
      </c>
    </row>
    <row r="4059" spans="1:16" x14ac:dyDescent="0.25">
      <c r="A4059" t="s">
        <v>1208</v>
      </c>
      <c r="B4059" t="s">
        <v>19</v>
      </c>
      <c r="C4059">
        <v>0</v>
      </c>
      <c r="D4059" t="s">
        <v>14</v>
      </c>
      <c r="E4059">
        <f>IF(D4059="Yes",1,0)</f>
        <v>0</v>
      </c>
      <c r="F4059" t="s">
        <v>14</v>
      </c>
      <c r="G4059">
        <f>IF(Table1[[#This Row],[Dependents]]="Yes",1,0)</f>
        <v>0</v>
      </c>
      <c r="H4059">
        <v>48</v>
      </c>
      <c r="I4059" t="s">
        <v>13</v>
      </c>
      <c r="J4059" t="s">
        <v>23</v>
      </c>
      <c r="K4059" t="s">
        <v>20</v>
      </c>
      <c r="L4059" t="s">
        <v>13</v>
      </c>
      <c r="M4059" t="s">
        <v>25</v>
      </c>
      <c r="N4059">
        <v>106.1</v>
      </c>
      <c r="O4059">
        <v>5082.8</v>
      </c>
      <c r="P4059" t="s">
        <v>13</v>
      </c>
    </row>
    <row r="4060" spans="1:16" x14ac:dyDescent="0.25">
      <c r="A4060" t="s">
        <v>1214</v>
      </c>
      <c r="B4060" t="s">
        <v>19</v>
      </c>
      <c r="C4060">
        <v>1</v>
      </c>
      <c r="D4060" t="s">
        <v>14</v>
      </c>
      <c r="E4060">
        <f>IF(D4060="Yes",1,0)</f>
        <v>0</v>
      </c>
      <c r="F4060" t="s">
        <v>14</v>
      </c>
      <c r="G4060">
        <f>IF(Table1[[#This Row],[Dependents]]="Yes",1,0)</f>
        <v>0</v>
      </c>
      <c r="H4060">
        <v>17</v>
      </c>
      <c r="I4060" t="s">
        <v>13</v>
      </c>
      <c r="J4060" t="s">
        <v>15</v>
      </c>
      <c r="K4060" t="s">
        <v>16</v>
      </c>
      <c r="L4060" t="s">
        <v>13</v>
      </c>
      <c r="M4060" t="s">
        <v>17</v>
      </c>
      <c r="N4060">
        <v>45.05</v>
      </c>
      <c r="O4060">
        <v>770.6</v>
      </c>
      <c r="P4060" t="s">
        <v>13</v>
      </c>
    </row>
    <row r="4061" spans="1:16" x14ac:dyDescent="0.25">
      <c r="A4061" t="s">
        <v>1221</v>
      </c>
      <c r="B4061" t="s">
        <v>19</v>
      </c>
      <c r="C4061">
        <v>0</v>
      </c>
      <c r="D4061" t="s">
        <v>13</v>
      </c>
      <c r="E4061">
        <f>IF(D4061="Yes",1,0)</f>
        <v>1</v>
      </c>
      <c r="F4061" t="s">
        <v>13</v>
      </c>
      <c r="G4061">
        <f>IF(Table1[[#This Row],[Dependents]]="Yes",1,0)</f>
        <v>1</v>
      </c>
      <c r="H4061">
        <v>11</v>
      </c>
      <c r="I4061" t="s">
        <v>13</v>
      </c>
      <c r="J4061" t="s">
        <v>23</v>
      </c>
      <c r="K4061" t="s">
        <v>16</v>
      </c>
      <c r="L4061" t="s">
        <v>13</v>
      </c>
      <c r="M4061" t="s">
        <v>21</v>
      </c>
      <c r="N4061">
        <v>79.5</v>
      </c>
      <c r="O4061">
        <v>868.5</v>
      </c>
      <c r="P4061" t="s">
        <v>13</v>
      </c>
    </row>
    <row r="4062" spans="1:16" x14ac:dyDescent="0.25">
      <c r="A4062" t="s">
        <v>1230</v>
      </c>
      <c r="B4062" t="s">
        <v>19</v>
      </c>
      <c r="C4062">
        <v>0</v>
      </c>
      <c r="D4062" t="s">
        <v>13</v>
      </c>
      <c r="E4062">
        <f>IF(D4062="Yes",1,0)</f>
        <v>1</v>
      </c>
      <c r="F4062" t="s">
        <v>13</v>
      </c>
      <c r="G4062">
        <f>IF(Table1[[#This Row],[Dependents]]="Yes",1,0)</f>
        <v>1</v>
      </c>
      <c r="H4062">
        <v>50</v>
      </c>
      <c r="I4062" t="s">
        <v>13</v>
      </c>
      <c r="J4062" t="s">
        <v>23</v>
      </c>
      <c r="K4062" t="s">
        <v>16</v>
      </c>
      <c r="L4062" t="s">
        <v>14</v>
      </c>
      <c r="M4062" t="s">
        <v>25</v>
      </c>
      <c r="N4062">
        <v>105.95</v>
      </c>
      <c r="O4062">
        <v>5341.8</v>
      </c>
      <c r="P4062" t="s">
        <v>13</v>
      </c>
    </row>
    <row r="4063" spans="1:16" x14ac:dyDescent="0.25">
      <c r="A4063" t="s">
        <v>4085</v>
      </c>
      <c r="B4063" t="s">
        <v>12</v>
      </c>
      <c r="C4063">
        <v>0</v>
      </c>
      <c r="D4063" t="s">
        <v>13</v>
      </c>
      <c r="E4063">
        <f>IF(D4063="Yes",1,0)</f>
        <v>1</v>
      </c>
      <c r="F4063" t="s">
        <v>14</v>
      </c>
      <c r="G4063">
        <f>IF(Table1[[#This Row],[Dependents]]="Yes",1,0)</f>
        <v>0</v>
      </c>
      <c r="H4063">
        <v>33</v>
      </c>
      <c r="I4063" t="s">
        <v>13</v>
      </c>
      <c r="J4063" t="s">
        <v>15</v>
      </c>
      <c r="K4063" t="s">
        <v>20</v>
      </c>
      <c r="L4063" t="s">
        <v>13</v>
      </c>
      <c r="M4063" t="s">
        <v>27</v>
      </c>
      <c r="N4063">
        <v>51.45</v>
      </c>
      <c r="O4063">
        <v>1758.9</v>
      </c>
      <c r="P4063" t="s">
        <v>14</v>
      </c>
    </row>
    <row r="4064" spans="1:16" x14ac:dyDescent="0.25">
      <c r="A4064" t="s">
        <v>4086</v>
      </c>
      <c r="B4064" t="s">
        <v>12</v>
      </c>
      <c r="C4064">
        <v>0</v>
      </c>
      <c r="D4064" t="s">
        <v>13</v>
      </c>
      <c r="E4064">
        <f>IF(D4064="Yes",1,0)</f>
        <v>1</v>
      </c>
      <c r="F4064" t="s">
        <v>14</v>
      </c>
      <c r="G4064">
        <f>IF(Table1[[#This Row],[Dependents]]="Yes",1,0)</f>
        <v>0</v>
      </c>
      <c r="H4064">
        <v>72</v>
      </c>
      <c r="I4064" t="s">
        <v>13</v>
      </c>
      <c r="J4064" t="s">
        <v>23</v>
      </c>
      <c r="K4064" t="s">
        <v>30</v>
      </c>
      <c r="L4064" t="s">
        <v>14</v>
      </c>
      <c r="M4064" t="s">
        <v>21</v>
      </c>
      <c r="N4064">
        <v>80.45</v>
      </c>
      <c r="O4064">
        <v>5737.6</v>
      </c>
      <c r="P4064" t="s">
        <v>14</v>
      </c>
    </row>
    <row r="4065" spans="1:16" x14ac:dyDescent="0.25">
      <c r="A4065" t="s">
        <v>1233</v>
      </c>
      <c r="B4065" t="s">
        <v>19</v>
      </c>
      <c r="C4065">
        <v>0</v>
      </c>
      <c r="D4065" t="s">
        <v>14</v>
      </c>
      <c r="E4065">
        <f>IF(D4065="Yes",1,0)</f>
        <v>0</v>
      </c>
      <c r="F4065" t="s">
        <v>14</v>
      </c>
      <c r="G4065">
        <f>IF(Table1[[#This Row],[Dependents]]="Yes",1,0)</f>
        <v>0</v>
      </c>
      <c r="H4065">
        <v>5</v>
      </c>
      <c r="I4065" t="s">
        <v>13</v>
      </c>
      <c r="J4065" t="s">
        <v>23</v>
      </c>
      <c r="K4065" t="s">
        <v>16</v>
      </c>
      <c r="L4065" t="s">
        <v>13</v>
      </c>
      <c r="M4065" t="s">
        <v>17</v>
      </c>
      <c r="N4065">
        <v>69.75</v>
      </c>
      <c r="O4065">
        <v>324.60000000000002</v>
      </c>
      <c r="P4065" t="s">
        <v>13</v>
      </c>
    </row>
    <row r="4066" spans="1:16" x14ac:dyDescent="0.25">
      <c r="A4066" t="s">
        <v>1234</v>
      </c>
      <c r="B4066" t="s">
        <v>19</v>
      </c>
      <c r="C4066">
        <v>0</v>
      </c>
      <c r="D4066" t="s">
        <v>13</v>
      </c>
      <c r="E4066">
        <f>IF(D4066="Yes",1,0)</f>
        <v>1</v>
      </c>
      <c r="F4066" t="s">
        <v>14</v>
      </c>
      <c r="G4066">
        <f>IF(Table1[[#This Row],[Dependents]]="Yes",1,0)</f>
        <v>0</v>
      </c>
      <c r="H4066">
        <v>51</v>
      </c>
      <c r="I4066" t="s">
        <v>13</v>
      </c>
      <c r="J4066" t="s">
        <v>23</v>
      </c>
      <c r="K4066" t="s">
        <v>16</v>
      </c>
      <c r="L4066" t="s">
        <v>13</v>
      </c>
      <c r="M4066" t="s">
        <v>17</v>
      </c>
      <c r="N4066">
        <v>94.65</v>
      </c>
      <c r="O4066">
        <v>4812.75</v>
      </c>
      <c r="P4066" t="s">
        <v>13</v>
      </c>
    </row>
    <row r="4067" spans="1:16" x14ac:dyDescent="0.25">
      <c r="A4067" t="s">
        <v>1240</v>
      </c>
      <c r="B4067" t="s">
        <v>19</v>
      </c>
      <c r="C4067">
        <v>1</v>
      </c>
      <c r="D4067" t="s">
        <v>14</v>
      </c>
      <c r="E4067">
        <f>IF(D4067="Yes",1,0)</f>
        <v>0</v>
      </c>
      <c r="F4067" t="s">
        <v>13</v>
      </c>
      <c r="G4067">
        <f>IF(Table1[[#This Row],[Dependents]]="Yes",1,0)</f>
        <v>1</v>
      </c>
      <c r="H4067">
        <v>1</v>
      </c>
      <c r="I4067" t="s">
        <v>13</v>
      </c>
      <c r="J4067" t="s">
        <v>15</v>
      </c>
      <c r="K4067" t="s">
        <v>16</v>
      </c>
      <c r="L4067" t="s">
        <v>13</v>
      </c>
      <c r="M4067" t="s">
        <v>27</v>
      </c>
      <c r="N4067">
        <v>50.15</v>
      </c>
      <c r="O4067">
        <v>50.15</v>
      </c>
      <c r="P4067" t="s">
        <v>13</v>
      </c>
    </row>
    <row r="4068" spans="1:16" x14ac:dyDescent="0.25">
      <c r="A4068" t="s">
        <v>4090</v>
      </c>
      <c r="B4068" t="s">
        <v>12</v>
      </c>
      <c r="C4068">
        <v>0</v>
      </c>
      <c r="D4068" t="s">
        <v>13</v>
      </c>
      <c r="E4068">
        <f>IF(D4068="Yes",1,0)</f>
        <v>1</v>
      </c>
      <c r="F4068" t="s">
        <v>13</v>
      </c>
      <c r="G4068">
        <f>IF(Table1[[#This Row],[Dependents]]="Yes",1,0)</f>
        <v>1</v>
      </c>
      <c r="H4068">
        <v>15</v>
      </c>
      <c r="I4068" t="s">
        <v>13</v>
      </c>
      <c r="J4068" t="s">
        <v>15</v>
      </c>
      <c r="K4068" t="s">
        <v>16</v>
      </c>
      <c r="L4068" t="s">
        <v>14</v>
      </c>
      <c r="M4068" t="s">
        <v>21</v>
      </c>
      <c r="N4068">
        <v>76.5</v>
      </c>
      <c r="O4068">
        <v>1155.5999999999999</v>
      </c>
      <c r="P4068" t="s">
        <v>14</v>
      </c>
    </row>
    <row r="4069" spans="1:16" x14ac:dyDescent="0.25">
      <c r="A4069" t="s">
        <v>1258</v>
      </c>
      <c r="B4069" t="s">
        <v>19</v>
      </c>
      <c r="C4069">
        <v>0</v>
      </c>
      <c r="D4069" t="s">
        <v>14</v>
      </c>
      <c r="E4069">
        <f>IF(D4069="Yes",1,0)</f>
        <v>0</v>
      </c>
      <c r="F4069" t="s">
        <v>14</v>
      </c>
      <c r="G4069">
        <f>IF(Table1[[#This Row],[Dependents]]="Yes",1,0)</f>
        <v>0</v>
      </c>
      <c r="H4069">
        <v>3</v>
      </c>
      <c r="I4069" t="s">
        <v>13</v>
      </c>
      <c r="J4069" t="s">
        <v>23</v>
      </c>
      <c r="K4069" t="s">
        <v>16</v>
      </c>
      <c r="L4069" t="s">
        <v>13</v>
      </c>
      <c r="M4069" t="s">
        <v>17</v>
      </c>
      <c r="N4069">
        <v>85.3</v>
      </c>
      <c r="O4069">
        <v>264.8</v>
      </c>
      <c r="P4069" t="s">
        <v>13</v>
      </c>
    </row>
    <row r="4070" spans="1:16" x14ac:dyDescent="0.25">
      <c r="A4070" t="s">
        <v>1264</v>
      </c>
      <c r="B4070" t="s">
        <v>19</v>
      </c>
      <c r="C4070">
        <v>0</v>
      </c>
      <c r="D4070" t="s">
        <v>14</v>
      </c>
      <c r="E4070">
        <f>IF(D4070="Yes",1,0)</f>
        <v>0</v>
      </c>
      <c r="F4070" t="s">
        <v>13</v>
      </c>
      <c r="G4070">
        <f>IF(Table1[[#This Row],[Dependents]]="Yes",1,0)</f>
        <v>1</v>
      </c>
      <c r="H4070">
        <v>1</v>
      </c>
      <c r="I4070" t="s">
        <v>13</v>
      </c>
      <c r="J4070" t="s">
        <v>23</v>
      </c>
      <c r="K4070" t="s">
        <v>16</v>
      </c>
      <c r="L4070" t="s">
        <v>13</v>
      </c>
      <c r="M4070" t="s">
        <v>17</v>
      </c>
      <c r="N4070">
        <v>99.75</v>
      </c>
      <c r="O4070">
        <v>99.75</v>
      </c>
      <c r="P4070" t="s">
        <v>13</v>
      </c>
    </row>
    <row r="4071" spans="1:16" x14ac:dyDescent="0.25">
      <c r="A4071" t="s">
        <v>1284</v>
      </c>
      <c r="B4071" t="s">
        <v>19</v>
      </c>
      <c r="C4071">
        <v>0</v>
      </c>
      <c r="D4071" t="s">
        <v>14</v>
      </c>
      <c r="E4071">
        <f>IF(D4071="Yes",1,0)</f>
        <v>0</v>
      </c>
      <c r="F4071" t="s">
        <v>14</v>
      </c>
      <c r="G4071">
        <f>IF(Table1[[#This Row],[Dependents]]="Yes",1,0)</f>
        <v>0</v>
      </c>
      <c r="H4071">
        <v>1</v>
      </c>
      <c r="I4071" t="s">
        <v>13</v>
      </c>
      <c r="J4071" t="s">
        <v>15</v>
      </c>
      <c r="K4071" t="s">
        <v>16</v>
      </c>
      <c r="L4071" t="s">
        <v>13</v>
      </c>
      <c r="M4071" t="s">
        <v>17</v>
      </c>
      <c r="N4071">
        <v>59.85</v>
      </c>
      <c r="O4071">
        <v>59.85</v>
      </c>
      <c r="P4071" t="s">
        <v>13</v>
      </c>
    </row>
    <row r="4072" spans="1:16" x14ac:dyDescent="0.25">
      <c r="A4072" t="s">
        <v>4094</v>
      </c>
      <c r="B4072" t="s">
        <v>12</v>
      </c>
      <c r="C4072">
        <v>0</v>
      </c>
      <c r="D4072" t="s">
        <v>14</v>
      </c>
      <c r="E4072">
        <f>IF(D4072="Yes",1,0)</f>
        <v>0</v>
      </c>
      <c r="F4072" t="s">
        <v>14</v>
      </c>
      <c r="G4072">
        <f>IF(Table1[[#This Row],[Dependents]]="Yes",1,0)</f>
        <v>0</v>
      </c>
      <c r="H4072">
        <v>2</v>
      </c>
      <c r="I4072" t="s">
        <v>13</v>
      </c>
      <c r="J4072" t="s">
        <v>15</v>
      </c>
      <c r="K4072" t="s">
        <v>16</v>
      </c>
      <c r="L4072" t="s">
        <v>14</v>
      </c>
      <c r="M4072" t="s">
        <v>17</v>
      </c>
      <c r="N4072">
        <v>45.55</v>
      </c>
      <c r="O4072">
        <v>84.4</v>
      </c>
      <c r="P4072" t="s">
        <v>14</v>
      </c>
    </row>
    <row r="4073" spans="1:16" x14ac:dyDescent="0.25">
      <c r="A4073" t="s">
        <v>4095</v>
      </c>
      <c r="B4073" t="s">
        <v>12</v>
      </c>
      <c r="C4073">
        <v>0</v>
      </c>
      <c r="D4073" t="s">
        <v>14</v>
      </c>
      <c r="E4073">
        <f>IF(D4073="Yes",1,0)</f>
        <v>0</v>
      </c>
      <c r="F4073" t="s">
        <v>14</v>
      </c>
      <c r="G4073">
        <f>IF(Table1[[#This Row],[Dependents]]="Yes",1,0)</f>
        <v>0</v>
      </c>
      <c r="H4073">
        <v>12</v>
      </c>
      <c r="I4073" t="s">
        <v>13</v>
      </c>
      <c r="J4073" t="s">
        <v>14</v>
      </c>
      <c r="K4073" t="s">
        <v>20</v>
      </c>
      <c r="L4073" t="s">
        <v>14</v>
      </c>
      <c r="M4073" t="s">
        <v>27</v>
      </c>
      <c r="N4073">
        <v>19.3</v>
      </c>
      <c r="O4073">
        <v>228.75</v>
      </c>
      <c r="P4073" t="s">
        <v>14</v>
      </c>
    </row>
    <row r="4074" spans="1:16" x14ac:dyDescent="0.25">
      <c r="A4074" t="s">
        <v>4096</v>
      </c>
      <c r="B4074" t="s">
        <v>12</v>
      </c>
      <c r="C4074">
        <v>1</v>
      </c>
      <c r="D4074" t="s">
        <v>13</v>
      </c>
      <c r="E4074">
        <f>IF(D4074="Yes",1,0)</f>
        <v>1</v>
      </c>
      <c r="F4074" t="s">
        <v>14</v>
      </c>
      <c r="G4074">
        <f>IF(Table1[[#This Row],[Dependents]]="Yes",1,0)</f>
        <v>0</v>
      </c>
      <c r="H4074">
        <v>20</v>
      </c>
      <c r="I4074" t="s">
        <v>13</v>
      </c>
      <c r="J4074" t="s">
        <v>23</v>
      </c>
      <c r="K4074" t="s">
        <v>16</v>
      </c>
      <c r="L4074" t="s">
        <v>14</v>
      </c>
      <c r="M4074" t="s">
        <v>17</v>
      </c>
      <c r="N4074">
        <v>90.8</v>
      </c>
      <c r="O4074">
        <v>1951</v>
      </c>
      <c r="P4074" t="s">
        <v>13</v>
      </c>
    </row>
    <row r="4075" spans="1:16" x14ac:dyDescent="0.25">
      <c r="A4075" t="s">
        <v>4097</v>
      </c>
      <c r="B4075" t="s">
        <v>12</v>
      </c>
      <c r="C4075">
        <v>0</v>
      </c>
      <c r="D4075" t="s">
        <v>14</v>
      </c>
      <c r="E4075">
        <f>IF(D4075="Yes",1,0)</f>
        <v>0</v>
      </c>
      <c r="F4075" t="s">
        <v>14</v>
      </c>
      <c r="G4075">
        <f>IF(Table1[[#This Row],[Dependents]]="Yes",1,0)</f>
        <v>0</v>
      </c>
      <c r="H4075">
        <v>23</v>
      </c>
      <c r="I4075" t="s">
        <v>13</v>
      </c>
      <c r="J4075" t="s">
        <v>14</v>
      </c>
      <c r="K4075" t="s">
        <v>16</v>
      </c>
      <c r="L4075" t="s">
        <v>13</v>
      </c>
      <c r="M4075" t="s">
        <v>21</v>
      </c>
      <c r="N4075">
        <v>20.3</v>
      </c>
      <c r="O4075">
        <v>470.6</v>
      </c>
      <c r="P4075" t="s">
        <v>14</v>
      </c>
    </row>
    <row r="4076" spans="1:16" x14ac:dyDescent="0.25">
      <c r="A4076" t="s">
        <v>1311</v>
      </c>
      <c r="B4076" t="s">
        <v>19</v>
      </c>
      <c r="C4076">
        <v>1</v>
      </c>
      <c r="D4076" t="s">
        <v>14</v>
      </c>
      <c r="E4076">
        <f>IF(D4076="Yes",1,0)</f>
        <v>0</v>
      </c>
      <c r="F4076" t="s">
        <v>14</v>
      </c>
      <c r="G4076">
        <f>IF(Table1[[#This Row],[Dependents]]="Yes",1,0)</f>
        <v>0</v>
      </c>
      <c r="H4076">
        <v>13</v>
      </c>
      <c r="I4076" t="s">
        <v>13</v>
      </c>
      <c r="J4076" t="s">
        <v>23</v>
      </c>
      <c r="K4076" t="s">
        <v>16</v>
      </c>
      <c r="L4076" t="s">
        <v>13</v>
      </c>
      <c r="M4076" t="s">
        <v>17</v>
      </c>
      <c r="N4076">
        <v>90.5</v>
      </c>
      <c r="O4076">
        <v>1201.1500000000001</v>
      </c>
      <c r="P4076" t="s">
        <v>13</v>
      </c>
    </row>
    <row r="4077" spans="1:16" x14ac:dyDescent="0.25">
      <c r="A4077" t="s">
        <v>4099</v>
      </c>
      <c r="B4077" t="s">
        <v>12</v>
      </c>
      <c r="C4077">
        <v>0</v>
      </c>
      <c r="D4077" t="s">
        <v>13</v>
      </c>
      <c r="E4077">
        <f>IF(D4077="Yes",1,0)</f>
        <v>1</v>
      </c>
      <c r="F4077" t="s">
        <v>13</v>
      </c>
      <c r="G4077">
        <f>IF(Table1[[#This Row],[Dependents]]="Yes",1,0)</f>
        <v>1</v>
      </c>
      <c r="H4077">
        <v>4</v>
      </c>
      <c r="I4077" t="s">
        <v>13</v>
      </c>
      <c r="J4077" t="s">
        <v>23</v>
      </c>
      <c r="K4077" t="s">
        <v>16</v>
      </c>
      <c r="L4077" t="s">
        <v>13</v>
      </c>
      <c r="M4077" t="s">
        <v>17</v>
      </c>
      <c r="N4077">
        <v>97.95</v>
      </c>
      <c r="O4077">
        <v>384.5</v>
      </c>
      <c r="P4077" t="s">
        <v>13</v>
      </c>
    </row>
    <row r="4078" spans="1:16" x14ac:dyDescent="0.25">
      <c r="A4078" t="s">
        <v>1338</v>
      </c>
      <c r="B4078" t="s">
        <v>19</v>
      </c>
      <c r="C4078">
        <v>1</v>
      </c>
      <c r="D4078" t="s">
        <v>13</v>
      </c>
      <c r="E4078">
        <f>IF(D4078="Yes",1,0)</f>
        <v>1</v>
      </c>
      <c r="F4078" t="s">
        <v>14</v>
      </c>
      <c r="G4078">
        <f>IF(Table1[[#This Row],[Dependents]]="Yes",1,0)</f>
        <v>0</v>
      </c>
      <c r="H4078">
        <v>32</v>
      </c>
      <c r="I4078" t="s">
        <v>13</v>
      </c>
      <c r="J4078" t="s">
        <v>23</v>
      </c>
      <c r="K4078" t="s">
        <v>16</v>
      </c>
      <c r="L4078" t="s">
        <v>13</v>
      </c>
      <c r="M4078" t="s">
        <v>17</v>
      </c>
      <c r="N4078">
        <v>85</v>
      </c>
      <c r="O4078">
        <v>2642.05</v>
      </c>
      <c r="P4078" t="s">
        <v>13</v>
      </c>
    </row>
    <row r="4079" spans="1:16" x14ac:dyDescent="0.25">
      <c r="A4079" t="s">
        <v>1346</v>
      </c>
      <c r="B4079" t="s">
        <v>19</v>
      </c>
      <c r="C4079">
        <v>1</v>
      </c>
      <c r="D4079" t="s">
        <v>13</v>
      </c>
      <c r="E4079">
        <f>IF(D4079="Yes",1,0)</f>
        <v>1</v>
      </c>
      <c r="F4079" t="s">
        <v>14</v>
      </c>
      <c r="G4079">
        <f>IF(Table1[[#This Row],[Dependents]]="Yes",1,0)</f>
        <v>0</v>
      </c>
      <c r="H4079">
        <v>32</v>
      </c>
      <c r="I4079" t="s">
        <v>13</v>
      </c>
      <c r="J4079" t="s">
        <v>23</v>
      </c>
      <c r="K4079" t="s">
        <v>16</v>
      </c>
      <c r="L4079" t="s">
        <v>14</v>
      </c>
      <c r="M4079" t="s">
        <v>17</v>
      </c>
      <c r="N4079">
        <v>85.3</v>
      </c>
      <c r="O4079">
        <v>2661.1</v>
      </c>
      <c r="P4079" t="s">
        <v>13</v>
      </c>
    </row>
    <row r="4080" spans="1:16" x14ac:dyDescent="0.25">
      <c r="A4080" t="s">
        <v>1355</v>
      </c>
      <c r="B4080" t="s">
        <v>19</v>
      </c>
      <c r="C4080">
        <v>1</v>
      </c>
      <c r="D4080" t="s">
        <v>13</v>
      </c>
      <c r="E4080">
        <f>IF(D4080="Yes",1,0)</f>
        <v>1</v>
      </c>
      <c r="F4080" t="s">
        <v>14</v>
      </c>
      <c r="G4080">
        <f>IF(Table1[[#This Row],[Dependents]]="Yes",1,0)</f>
        <v>0</v>
      </c>
      <c r="H4080">
        <v>57</v>
      </c>
      <c r="I4080" t="s">
        <v>14</v>
      </c>
      <c r="J4080" t="s">
        <v>15</v>
      </c>
      <c r="K4080" t="s">
        <v>16</v>
      </c>
      <c r="L4080" t="s">
        <v>13</v>
      </c>
      <c r="M4080" t="s">
        <v>17</v>
      </c>
      <c r="N4080">
        <v>44.85</v>
      </c>
      <c r="O4080">
        <v>2572.9499999999998</v>
      </c>
      <c r="P4080" t="s">
        <v>13</v>
      </c>
    </row>
    <row r="4081" spans="1:16" x14ac:dyDescent="0.25">
      <c r="A4081" t="s">
        <v>4103</v>
      </c>
      <c r="B4081" t="s">
        <v>12</v>
      </c>
      <c r="C4081">
        <v>0</v>
      </c>
      <c r="D4081" t="s">
        <v>13</v>
      </c>
      <c r="E4081">
        <f>IF(D4081="Yes",1,0)</f>
        <v>1</v>
      </c>
      <c r="F4081" t="s">
        <v>13</v>
      </c>
      <c r="G4081">
        <f>IF(Table1[[#This Row],[Dependents]]="Yes",1,0)</f>
        <v>1</v>
      </c>
      <c r="H4081">
        <v>24</v>
      </c>
      <c r="I4081" t="s">
        <v>13</v>
      </c>
      <c r="J4081" t="s">
        <v>14</v>
      </c>
      <c r="K4081" t="s">
        <v>30</v>
      </c>
      <c r="L4081" t="s">
        <v>13</v>
      </c>
      <c r="M4081" t="s">
        <v>27</v>
      </c>
      <c r="N4081">
        <v>19.7</v>
      </c>
      <c r="O4081">
        <v>494.05</v>
      </c>
      <c r="P4081" t="s">
        <v>14</v>
      </c>
    </row>
    <row r="4082" spans="1:16" x14ac:dyDescent="0.25">
      <c r="A4082" t="s">
        <v>4104</v>
      </c>
      <c r="B4082" t="s">
        <v>12</v>
      </c>
      <c r="C4082">
        <v>0</v>
      </c>
      <c r="D4082" t="s">
        <v>14</v>
      </c>
      <c r="E4082">
        <f>IF(D4082="Yes",1,0)</f>
        <v>0</v>
      </c>
      <c r="F4082" t="s">
        <v>14</v>
      </c>
      <c r="G4082">
        <f>IF(Table1[[#This Row],[Dependents]]="Yes",1,0)</f>
        <v>0</v>
      </c>
      <c r="H4082">
        <v>32</v>
      </c>
      <c r="I4082" t="s">
        <v>13</v>
      </c>
      <c r="J4082" t="s">
        <v>23</v>
      </c>
      <c r="K4082" t="s">
        <v>20</v>
      </c>
      <c r="L4082" t="s">
        <v>13</v>
      </c>
      <c r="M4082" t="s">
        <v>25</v>
      </c>
      <c r="N4082">
        <v>104.05</v>
      </c>
      <c r="O4082">
        <v>3416.85</v>
      </c>
      <c r="P4082" t="s">
        <v>14</v>
      </c>
    </row>
    <row r="4083" spans="1:16" x14ac:dyDescent="0.25">
      <c r="A4083" t="s">
        <v>4105</v>
      </c>
      <c r="B4083" t="s">
        <v>12</v>
      </c>
      <c r="C4083">
        <v>0</v>
      </c>
      <c r="D4083" t="s">
        <v>14</v>
      </c>
      <c r="E4083">
        <f>IF(D4083="Yes",1,0)</f>
        <v>0</v>
      </c>
      <c r="F4083" t="s">
        <v>14</v>
      </c>
      <c r="G4083">
        <f>IF(Table1[[#This Row],[Dependents]]="Yes",1,0)</f>
        <v>0</v>
      </c>
      <c r="H4083">
        <v>27</v>
      </c>
      <c r="I4083" t="s">
        <v>13</v>
      </c>
      <c r="J4083" t="s">
        <v>15</v>
      </c>
      <c r="K4083" t="s">
        <v>30</v>
      </c>
      <c r="L4083" t="s">
        <v>14</v>
      </c>
      <c r="M4083" t="s">
        <v>21</v>
      </c>
      <c r="N4083">
        <v>52.85</v>
      </c>
      <c r="O4083">
        <v>1498.65</v>
      </c>
      <c r="P4083" t="s">
        <v>14</v>
      </c>
    </row>
    <row r="4084" spans="1:16" x14ac:dyDescent="0.25">
      <c r="A4084" t="s">
        <v>1357</v>
      </c>
      <c r="B4084" t="s">
        <v>19</v>
      </c>
      <c r="C4084">
        <v>1</v>
      </c>
      <c r="D4084" t="s">
        <v>14</v>
      </c>
      <c r="E4084">
        <f>IF(D4084="Yes",1,0)</f>
        <v>0</v>
      </c>
      <c r="F4084" t="s">
        <v>14</v>
      </c>
      <c r="G4084">
        <f>IF(Table1[[#This Row],[Dependents]]="Yes",1,0)</f>
        <v>0</v>
      </c>
      <c r="H4084">
        <v>1</v>
      </c>
      <c r="I4084" t="s">
        <v>13</v>
      </c>
      <c r="J4084" t="s">
        <v>15</v>
      </c>
      <c r="K4084" t="s">
        <v>16</v>
      </c>
      <c r="L4084" t="s">
        <v>14</v>
      </c>
      <c r="M4084" t="s">
        <v>17</v>
      </c>
      <c r="N4084">
        <v>45.1</v>
      </c>
      <c r="O4084">
        <v>45.1</v>
      </c>
      <c r="P4084" t="s">
        <v>13</v>
      </c>
    </row>
    <row r="4085" spans="1:16" x14ac:dyDescent="0.25">
      <c r="A4085" t="s">
        <v>1360</v>
      </c>
      <c r="B4085" t="s">
        <v>19</v>
      </c>
      <c r="C4085">
        <v>0</v>
      </c>
      <c r="D4085" t="s">
        <v>13</v>
      </c>
      <c r="E4085">
        <f>IF(D4085="Yes",1,0)</f>
        <v>1</v>
      </c>
      <c r="F4085" t="s">
        <v>13</v>
      </c>
      <c r="G4085">
        <f>IF(Table1[[#This Row],[Dependents]]="Yes",1,0)</f>
        <v>1</v>
      </c>
      <c r="H4085">
        <v>65</v>
      </c>
      <c r="I4085" t="s">
        <v>13</v>
      </c>
      <c r="J4085" t="s">
        <v>23</v>
      </c>
      <c r="K4085" t="s">
        <v>30</v>
      </c>
      <c r="L4085" t="s">
        <v>14</v>
      </c>
      <c r="M4085" t="s">
        <v>21</v>
      </c>
      <c r="N4085">
        <v>108.65</v>
      </c>
      <c r="O4085">
        <v>6937.95</v>
      </c>
      <c r="P4085" t="s">
        <v>13</v>
      </c>
    </row>
    <row r="4086" spans="1:16" x14ac:dyDescent="0.25">
      <c r="A4086" t="s">
        <v>4108</v>
      </c>
      <c r="B4086" t="s">
        <v>12</v>
      </c>
      <c r="C4086">
        <v>0</v>
      </c>
      <c r="D4086" t="s">
        <v>14</v>
      </c>
      <c r="E4086">
        <f>IF(D4086="Yes",1,0)</f>
        <v>0</v>
      </c>
      <c r="F4086" t="s">
        <v>14</v>
      </c>
      <c r="G4086">
        <f>IF(Table1[[#This Row],[Dependents]]="Yes",1,0)</f>
        <v>0</v>
      </c>
      <c r="H4086">
        <v>13</v>
      </c>
      <c r="I4086" t="s">
        <v>13</v>
      </c>
      <c r="J4086" t="s">
        <v>23</v>
      </c>
      <c r="K4086" t="s">
        <v>16</v>
      </c>
      <c r="L4086" t="s">
        <v>14</v>
      </c>
      <c r="M4086" t="s">
        <v>17</v>
      </c>
      <c r="N4086">
        <v>89.4</v>
      </c>
      <c r="O4086">
        <v>1132.3499999999999</v>
      </c>
      <c r="P4086" t="s">
        <v>13</v>
      </c>
    </row>
    <row r="4087" spans="1:16" x14ac:dyDescent="0.25">
      <c r="A4087" t="s">
        <v>4109</v>
      </c>
      <c r="B4087" t="s">
        <v>12</v>
      </c>
      <c r="C4087">
        <v>0</v>
      </c>
      <c r="D4087" t="s">
        <v>13</v>
      </c>
      <c r="E4087">
        <f>IF(D4087="Yes",1,0)</f>
        <v>1</v>
      </c>
      <c r="F4087" t="s">
        <v>13</v>
      </c>
      <c r="G4087">
        <f>IF(Table1[[#This Row],[Dependents]]="Yes",1,0)</f>
        <v>1</v>
      </c>
      <c r="H4087">
        <v>36</v>
      </c>
      <c r="I4087" t="s">
        <v>13</v>
      </c>
      <c r="J4087" t="s">
        <v>15</v>
      </c>
      <c r="K4087" t="s">
        <v>16</v>
      </c>
      <c r="L4087" t="s">
        <v>14</v>
      </c>
      <c r="M4087" t="s">
        <v>25</v>
      </c>
      <c r="N4087">
        <v>51.05</v>
      </c>
      <c r="O4087">
        <v>1815</v>
      </c>
      <c r="P4087" t="s">
        <v>14</v>
      </c>
    </row>
    <row r="4088" spans="1:16" x14ac:dyDescent="0.25">
      <c r="A4088" t="s">
        <v>4110</v>
      </c>
      <c r="B4088" t="s">
        <v>12</v>
      </c>
      <c r="C4088">
        <v>0</v>
      </c>
      <c r="D4088" t="s">
        <v>14</v>
      </c>
      <c r="E4088">
        <f>IF(D4088="Yes",1,0)</f>
        <v>0</v>
      </c>
      <c r="F4088" t="s">
        <v>14</v>
      </c>
      <c r="G4088">
        <f>IF(Table1[[#This Row],[Dependents]]="Yes",1,0)</f>
        <v>0</v>
      </c>
      <c r="H4088">
        <v>10</v>
      </c>
      <c r="I4088" t="s">
        <v>13</v>
      </c>
      <c r="J4088" t="s">
        <v>14</v>
      </c>
      <c r="K4088" t="s">
        <v>16</v>
      </c>
      <c r="L4088" t="s">
        <v>13</v>
      </c>
      <c r="M4088" t="s">
        <v>27</v>
      </c>
      <c r="N4088">
        <v>19.899999999999999</v>
      </c>
      <c r="O4088">
        <v>199.45</v>
      </c>
      <c r="P4088" t="s">
        <v>14</v>
      </c>
    </row>
    <row r="4089" spans="1:16" x14ac:dyDescent="0.25">
      <c r="A4089" t="s">
        <v>1365</v>
      </c>
      <c r="B4089" t="s">
        <v>19</v>
      </c>
      <c r="C4089">
        <v>0</v>
      </c>
      <c r="D4089" t="s">
        <v>14</v>
      </c>
      <c r="E4089">
        <f>IF(D4089="Yes",1,0)</f>
        <v>0</v>
      </c>
      <c r="F4089" t="s">
        <v>14</v>
      </c>
      <c r="G4089">
        <f>IF(Table1[[#This Row],[Dependents]]="Yes",1,0)</f>
        <v>0</v>
      </c>
      <c r="H4089">
        <v>10</v>
      </c>
      <c r="I4089" t="s">
        <v>13</v>
      </c>
      <c r="J4089" t="s">
        <v>15</v>
      </c>
      <c r="K4089" t="s">
        <v>16</v>
      </c>
      <c r="L4089" t="s">
        <v>13</v>
      </c>
      <c r="M4089" t="s">
        <v>17</v>
      </c>
      <c r="N4089">
        <v>45.55</v>
      </c>
      <c r="O4089">
        <v>402.6</v>
      </c>
      <c r="P4089" t="s">
        <v>13</v>
      </c>
    </row>
    <row r="4090" spans="1:16" x14ac:dyDescent="0.25">
      <c r="A4090" t="s">
        <v>1369</v>
      </c>
      <c r="B4090" t="s">
        <v>19</v>
      </c>
      <c r="C4090">
        <v>1</v>
      </c>
      <c r="D4090" t="s">
        <v>14</v>
      </c>
      <c r="E4090">
        <f>IF(D4090="Yes",1,0)</f>
        <v>0</v>
      </c>
      <c r="F4090" t="s">
        <v>14</v>
      </c>
      <c r="G4090">
        <f>IF(Table1[[#This Row],[Dependents]]="Yes",1,0)</f>
        <v>0</v>
      </c>
      <c r="H4090">
        <v>1</v>
      </c>
      <c r="I4090" t="s">
        <v>14</v>
      </c>
      <c r="J4090" t="s">
        <v>15</v>
      </c>
      <c r="K4090" t="s">
        <v>16</v>
      </c>
      <c r="L4090" t="s">
        <v>13</v>
      </c>
      <c r="M4090" t="s">
        <v>17</v>
      </c>
      <c r="N4090">
        <v>43.3</v>
      </c>
      <c r="O4090">
        <v>43.3</v>
      </c>
      <c r="P4090" t="s">
        <v>13</v>
      </c>
    </row>
    <row r="4091" spans="1:16" x14ac:dyDescent="0.25">
      <c r="A4091" t="s">
        <v>1382</v>
      </c>
      <c r="B4091" t="s">
        <v>19</v>
      </c>
      <c r="C4091">
        <v>0</v>
      </c>
      <c r="D4091" t="s">
        <v>14</v>
      </c>
      <c r="E4091">
        <f>IF(D4091="Yes",1,0)</f>
        <v>0</v>
      </c>
      <c r="F4091" t="s">
        <v>14</v>
      </c>
      <c r="G4091">
        <f>IF(Table1[[#This Row],[Dependents]]="Yes",1,0)</f>
        <v>0</v>
      </c>
      <c r="H4091">
        <v>1</v>
      </c>
      <c r="I4091" t="s">
        <v>13</v>
      </c>
      <c r="J4091" t="s">
        <v>23</v>
      </c>
      <c r="K4091" t="s">
        <v>16</v>
      </c>
      <c r="L4091" t="s">
        <v>13</v>
      </c>
      <c r="M4091" t="s">
        <v>17</v>
      </c>
      <c r="N4091">
        <v>70.05</v>
      </c>
      <c r="O4091">
        <v>70.05</v>
      </c>
      <c r="P4091" t="s">
        <v>13</v>
      </c>
    </row>
    <row r="4092" spans="1:16" x14ac:dyDescent="0.25">
      <c r="A4092" t="s">
        <v>1383</v>
      </c>
      <c r="B4092" t="s">
        <v>19</v>
      </c>
      <c r="C4092">
        <v>0</v>
      </c>
      <c r="D4092" t="s">
        <v>14</v>
      </c>
      <c r="E4092">
        <f>IF(D4092="Yes",1,0)</f>
        <v>0</v>
      </c>
      <c r="F4092" t="s">
        <v>14</v>
      </c>
      <c r="G4092">
        <f>IF(Table1[[#This Row],[Dependents]]="Yes",1,0)</f>
        <v>0</v>
      </c>
      <c r="H4092">
        <v>2</v>
      </c>
      <c r="I4092" t="s">
        <v>13</v>
      </c>
      <c r="J4092" t="s">
        <v>23</v>
      </c>
      <c r="K4092" t="s">
        <v>16</v>
      </c>
      <c r="L4092" t="s">
        <v>13</v>
      </c>
      <c r="M4092" t="s">
        <v>17</v>
      </c>
      <c r="N4092">
        <v>86</v>
      </c>
      <c r="O4092">
        <v>165.45</v>
      </c>
      <c r="P4092" t="s">
        <v>13</v>
      </c>
    </row>
    <row r="4093" spans="1:16" x14ac:dyDescent="0.25">
      <c r="A4093" t="s">
        <v>1394</v>
      </c>
      <c r="B4093" t="s">
        <v>19</v>
      </c>
      <c r="C4093">
        <v>1</v>
      </c>
      <c r="D4093" t="s">
        <v>13</v>
      </c>
      <c r="E4093">
        <f>IF(D4093="Yes",1,0)</f>
        <v>1</v>
      </c>
      <c r="F4093" t="s">
        <v>14</v>
      </c>
      <c r="G4093">
        <f>IF(Table1[[#This Row],[Dependents]]="Yes",1,0)</f>
        <v>0</v>
      </c>
      <c r="H4093">
        <v>30</v>
      </c>
      <c r="I4093" t="s">
        <v>13</v>
      </c>
      <c r="J4093" t="s">
        <v>15</v>
      </c>
      <c r="K4093" t="s">
        <v>16</v>
      </c>
      <c r="L4093" t="s">
        <v>13</v>
      </c>
      <c r="M4093" t="s">
        <v>21</v>
      </c>
      <c r="N4093">
        <v>50.4</v>
      </c>
      <c r="O4093">
        <v>1527.5</v>
      </c>
      <c r="P4093" t="s">
        <v>13</v>
      </c>
    </row>
    <row r="4094" spans="1:16" x14ac:dyDescent="0.25">
      <c r="A4094" t="s">
        <v>1399</v>
      </c>
      <c r="B4094" t="s">
        <v>19</v>
      </c>
      <c r="C4094">
        <v>0</v>
      </c>
      <c r="D4094" t="s">
        <v>14</v>
      </c>
      <c r="E4094">
        <f>IF(D4094="Yes",1,0)</f>
        <v>0</v>
      </c>
      <c r="F4094" t="s">
        <v>14</v>
      </c>
      <c r="G4094">
        <f>IF(Table1[[#This Row],[Dependents]]="Yes",1,0)</f>
        <v>0</v>
      </c>
      <c r="H4094">
        <v>56</v>
      </c>
      <c r="I4094" t="s">
        <v>13</v>
      </c>
      <c r="J4094" t="s">
        <v>23</v>
      </c>
      <c r="K4094" t="s">
        <v>16</v>
      </c>
      <c r="L4094" t="s">
        <v>13</v>
      </c>
      <c r="M4094" t="s">
        <v>17</v>
      </c>
      <c r="N4094">
        <v>94.45</v>
      </c>
      <c r="O4094">
        <v>5124.6000000000004</v>
      </c>
      <c r="P4094" t="s">
        <v>13</v>
      </c>
    </row>
    <row r="4095" spans="1:16" x14ac:dyDescent="0.25">
      <c r="A4095" t="s">
        <v>1411</v>
      </c>
      <c r="B4095" t="s">
        <v>19</v>
      </c>
      <c r="C4095">
        <v>0</v>
      </c>
      <c r="D4095" t="s">
        <v>14</v>
      </c>
      <c r="E4095">
        <f>IF(D4095="Yes",1,0)</f>
        <v>0</v>
      </c>
      <c r="F4095" t="s">
        <v>14</v>
      </c>
      <c r="G4095">
        <f>IF(Table1[[#This Row],[Dependents]]="Yes",1,0)</f>
        <v>0</v>
      </c>
      <c r="H4095">
        <v>1</v>
      </c>
      <c r="I4095" t="s">
        <v>13</v>
      </c>
      <c r="J4095" t="s">
        <v>15</v>
      </c>
      <c r="K4095" t="s">
        <v>16</v>
      </c>
      <c r="L4095" t="s">
        <v>14</v>
      </c>
      <c r="M4095" t="s">
        <v>27</v>
      </c>
      <c r="N4095">
        <v>50.9</v>
      </c>
      <c r="O4095">
        <v>50.9</v>
      </c>
      <c r="P4095" t="s">
        <v>13</v>
      </c>
    </row>
    <row r="4096" spans="1:16" x14ac:dyDescent="0.25">
      <c r="A4096" t="s">
        <v>4118</v>
      </c>
      <c r="B4096" t="s">
        <v>12</v>
      </c>
      <c r="C4096">
        <v>0</v>
      </c>
      <c r="D4096" t="s">
        <v>13</v>
      </c>
      <c r="E4096">
        <f>IF(D4096="Yes",1,0)</f>
        <v>1</v>
      </c>
      <c r="F4096" t="s">
        <v>13</v>
      </c>
      <c r="G4096">
        <f>IF(Table1[[#This Row],[Dependents]]="Yes",1,0)</f>
        <v>1</v>
      </c>
      <c r="H4096">
        <v>61</v>
      </c>
      <c r="I4096" t="s">
        <v>13</v>
      </c>
      <c r="J4096" t="s">
        <v>14</v>
      </c>
      <c r="K4096" t="s">
        <v>30</v>
      </c>
      <c r="L4096" t="s">
        <v>13</v>
      </c>
      <c r="M4096" t="s">
        <v>27</v>
      </c>
      <c r="N4096">
        <v>24.2</v>
      </c>
      <c r="O4096">
        <v>1445.2</v>
      </c>
      <c r="P4096" t="s">
        <v>14</v>
      </c>
    </row>
    <row r="4097" spans="1:16" x14ac:dyDescent="0.25">
      <c r="A4097" t="s">
        <v>4119</v>
      </c>
      <c r="B4097" t="s">
        <v>12</v>
      </c>
      <c r="C4097">
        <v>0</v>
      </c>
      <c r="D4097" t="s">
        <v>14</v>
      </c>
      <c r="E4097">
        <f>IF(D4097="Yes",1,0)</f>
        <v>0</v>
      </c>
      <c r="F4097" t="s">
        <v>14</v>
      </c>
      <c r="G4097">
        <f>IF(Table1[[#This Row],[Dependents]]="Yes",1,0)</f>
        <v>0</v>
      </c>
      <c r="H4097">
        <v>10</v>
      </c>
      <c r="I4097" t="s">
        <v>13</v>
      </c>
      <c r="J4097" t="s">
        <v>23</v>
      </c>
      <c r="K4097" t="s">
        <v>16</v>
      </c>
      <c r="L4097" t="s">
        <v>13</v>
      </c>
      <c r="M4097" t="s">
        <v>25</v>
      </c>
      <c r="N4097">
        <v>81</v>
      </c>
      <c r="O4097">
        <v>818.05</v>
      </c>
      <c r="P4097" t="s">
        <v>13</v>
      </c>
    </row>
    <row r="4098" spans="1:16" x14ac:dyDescent="0.25">
      <c r="A4098" t="s">
        <v>4120</v>
      </c>
      <c r="B4098" t="s">
        <v>12</v>
      </c>
      <c r="C4098">
        <v>0</v>
      </c>
      <c r="D4098" t="s">
        <v>14</v>
      </c>
      <c r="E4098">
        <f>IF(D4098="Yes",1,0)</f>
        <v>0</v>
      </c>
      <c r="F4098" t="s">
        <v>14</v>
      </c>
      <c r="G4098">
        <f>IF(Table1[[#This Row],[Dependents]]="Yes",1,0)</f>
        <v>0</v>
      </c>
      <c r="H4098">
        <v>21</v>
      </c>
      <c r="I4098" t="s">
        <v>13</v>
      </c>
      <c r="J4098" t="s">
        <v>23</v>
      </c>
      <c r="K4098" t="s">
        <v>16</v>
      </c>
      <c r="L4098" t="s">
        <v>13</v>
      </c>
      <c r="M4098" t="s">
        <v>25</v>
      </c>
      <c r="N4098">
        <v>99.85</v>
      </c>
      <c r="O4098">
        <v>1992.55</v>
      </c>
      <c r="P4098" t="s">
        <v>14</v>
      </c>
    </row>
    <row r="4099" spans="1:16" x14ac:dyDescent="0.25">
      <c r="A4099" t="s">
        <v>1417</v>
      </c>
      <c r="B4099" t="s">
        <v>19</v>
      </c>
      <c r="C4099">
        <v>0</v>
      </c>
      <c r="D4099" t="s">
        <v>13</v>
      </c>
      <c r="E4099">
        <f>IF(D4099="Yes",1,0)</f>
        <v>1</v>
      </c>
      <c r="F4099" t="s">
        <v>13</v>
      </c>
      <c r="G4099">
        <f>IF(Table1[[#This Row],[Dependents]]="Yes",1,0)</f>
        <v>1</v>
      </c>
      <c r="H4099">
        <v>49</v>
      </c>
      <c r="I4099" t="s">
        <v>13</v>
      </c>
      <c r="J4099" t="s">
        <v>23</v>
      </c>
      <c r="K4099" t="s">
        <v>16</v>
      </c>
      <c r="L4099" t="s">
        <v>13</v>
      </c>
      <c r="M4099" t="s">
        <v>17</v>
      </c>
      <c r="N4099">
        <v>99.8</v>
      </c>
      <c r="O4099">
        <v>4872.45</v>
      </c>
      <c r="P4099" t="s">
        <v>13</v>
      </c>
    </row>
    <row r="4100" spans="1:16" x14ac:dyDescent="0.25">
      <c r="A4100" t="s">
        <v>1433</v>
      </c>
      <c r="B4100" t="s">
        <v>19</v>
      </c>
      <c r="C4100">
        <v>0</v>
      </c>
      <c r="D4100" t="s">
        <v>14</v>
      </c>
      <c r="E4100">
        <f>IF(D4100="Yes",1,0)</f>
        <v>0</v>
      </c>
      <c r="F4100" t="s">
        <v>13</v>
      </c>
      <c r="G4100">
        <f>IF(Table1[[#This Row],[Dependents]]="Yes",1,0)</f>
        <v>1</v>
      </c>
      <c r="H4100">
        <v>1</v>
      </c>
      <c r="I4100" t="s">
        <v>13</v>
      </c>
      <c r="J4100" t="s">
        <v>23</v>
      </c>
      <c r="K4100" t="s">
        <v>16</v>
      </c>
      <c r="L4100" t="s">
        <v>13</v>
      </c>
      <c r="M4100" t="s">
        <v>17</v>
      </c>
      <c r="N4100">
        <v>75.349999999999994</v>
      </c>
      <c r="O4100">
        <v>75.349999999999994</v>
      </c>
      <c r="P4100" t="s">
        <v>13</v>
      </c>
    </row>
    <row r="4101" spans="1:16" x14ac:dyDescent="0.25">
      <c r="A4101" t="s">
        <v>4123</v>
      </c>
      <c r="B4101" t="s">
        <v>12</v>
      </c>
      <c r="C4101">
        <v>0</v>
      </c>
      <c r="D4101" t="s">
        <v>13</v>
      </c>
      <c r="E4101">
        <f>IF(D4101="Yes",1,0)</f>
        <v>1</v>
      </c>
      <c r="F4101" t="s">
        <v>13</v>
      </c>
      <c r="G4101">
        <f>IF(Table1[[#This Row],[Dependents]]="Yes",1,0)</f>
        <v>1</v>
      </c>
      <c r="H4101">
        <v>22</v>
      </c>
      <c r="I4101" t="s">
        <v>13</v>
      </c>
      <c r="J4101" t="s">
        <v>14</v>
      </c>
      <c r="K4101" t="s">
        <v>16</v>
      </c>
      <c r="L4101" t="s">
        <v>14</v>
      </c>
      <c r="M4101" t="s">
        <v>21</v>
      </c>
      <c r="N4101">
        <v>19.05</v>
      </c>
      <c r="O4101">
        <v>454.05</v>
      </c>
      <c r="P4101" t="s">
        <v>14</v>
      </c>
    </row>
    <row r="4102" spans="1:16" x14ac:dyDescent="0.25">
      <c r="A4102" t="s">
        <v>1434</v>
      </c>
      <c r="B4102" t="s">
        <v>19</v>
      </c>
      <c r="C4102">
        <v>0</v>
      </c>
      <c r="D4102" t="s">
        <v>14</v>
      </c>
      <c r="E4102">
        <f>IF(D4102="Yes",1,0)</f>
        <v>0</v>
      </c>
      <c r="F4102" t="s">
        <v>14</v>
      </c>
      <c r="G4102">
        <f>IF(Table1[[#This Row],[Dependents]]="Yes",1,0)</f>
        <v>0</v>
      </c>
      <c r="H4102">
        <v>1</v>
      </c>
      <c r="I4102" t="s">
        <v>13</v>
      </c>
      <c r="J4102" t="s">
        <v>23</v>
      </c>
      <c r="K4102" t="s">
        <v>16</v>
      </c>
      <c r="L4102" t="s">
        <v>13</v>
      </c>
      <c r="M4102" t="s">
        <v>17</v>
      </c>
      <c r="N4102">
        <v>75.45</v>
      </c>
      <c r="O4102">
        <v>75.45</v>
      </c>
      <c r="P4102" t="s">
        <v>13</v>
      </c>
    </row>
    <row r="4103" spans="1:16" x14ac:dyDescent="0.25">
      <c r="A4103" t="s">
        <v>4125</v>
      </c>
      <c r="B4103" t="s">
        <v>12</v>
      </c>
      <c r="C4103">
        <v>0</v>
      </c>
      <c r="D4103" t="s">
        <v>14</v>
      </c>
      <c r="E4103">
        <f>IF(D4103="Yes",1,0)</f>
        <v>0</v>
      </c>
      <c r="F4103" t="s">
        <v>14</v>
      </c>
      <c r="G4103">
        <f>IF(Table1[[#This Row],[Dependents]]="Yes",1,0)</f>
        <v>0</v>
      </c>
      <c r="H4103">
        <v>53</v>
      </c>
      <c r="I4103" t="s">
        <v>13</v>
      </c>
      <c r="J4103" t="s">
        <v>14</v>
      </c>
      <c r="K4103" t="s">
        <v>30</v>
      </c>
      <c r="L4103" t="s">
        <v>14</v>
      </c>
      <c r="M4103" t="s">
        <v>25</v>
      </c>
      <c r="N4103">
        <v>19.850000000000001</v>
      </c>
      <c r="O4103">
        <v>1049.5999999999999</v>
      </c>
      <c r="P4103" t="s">
        <v>14</v>
      </c>
    </row>
    <row r="4104" spans="1:16" x14ac:dyDescent="0.25">
      <c r="A4104" t="s">
        <v>1442</v>
      </c>
      <c r="B4104" t="s">
        <v>19</v>
      </c>
      <c r="C4104">
        <v>0</v>
      </c>
      <c r="D4104" t="s">
        <v>14</v>
      </c>
      <c r="E4104">
        <f>IF(D4104="Yes",1,0)</f>
        <v>0</v>
      </c>
      <c r="F4104" t="s">
        <v>14</v>
      </c>
      <c r="G4104">
        <f>IF(Table1[[#This Row],[Dependents]]="Yes",1,0)</f>
        <v>0</v>
      </c>
      <c r="H4104">
        <v>24</v>
      </c>
      <c r="I4104" t="s">
        <v>13</v>
      </c>
      <c r="J4104" t="s">
        <v>15</v>
      </c>
      <c r="K4104" t="s">
        <v>16</v>
      </c>
      <c r="L4104" t="s">
        <v>13</v>
      </c>
      <c r="M4104" t="s">
        <v>21</v>
      </c>
      <c r="N4104">
        <v>49.55</v>
      </c>
      <c r="O4104">
        <v>1210.4000000000001</v>
      </c>
      <c r="P4104" t="s">
        <v>13</v>
      </c>
    </row>
    <row r="4105" spans="1:16" x14ac:dyDescent="0.25">
      <c r="A4105" t="s">
        <v>4127</v>
      </c>
      <c r="B4105" t="s">
        <v>12</v>
      </c>
      <c r="C4105">
        <v>0</v>
      </c>
      <c r="D4105" t="s">
        <v>14</v>
      </c>
      <c r="E4105">
        <f>IF(D4105="Yes",1,0)</f>
        <v>0</v>
      </c>
      <c r="F4105" t="s">
        <v>14</v>
      </c>
      <c r="G4105">
        <f>IF(Table1[[#This Row],[Dependents]]="Yes",1,0)</f>
        <v>0</v>
      </c>
      <c r="H4105">
        <v>1</v>
      </c>
      <c r="I4105" t="s">
        <v>13</v>
      </c>
      <c r="J4105" t="s">
        <v>23</v>
      </c>
      <c r="K4105" t="s">
        <v>16</v>
      </c>
      <c r="L4105" t="s">
        <v>13</v>
      </c>
      <c r="M4105" t="s">
        <v>27</v>
      </c>
      <c r="N4105">
        <v>70.150000000000006</v>
      </c>
      <c r="O4105">
        <v>70.150000000000006</v>
      </c>
      <c r="P4105" t="s">
        <v>13</v>
      </c>
    </row>
    <row r="4106" spans="1:16" x14ac:dyDescent="0.25">
      <c r="A4106" t="s">
        <v>4128</v>
      </c>
      <c r="B4106" t="s">
        <v>12</v>
      </c>
      <c r="C4106">
        <v>1</v>
      </c>
      <c r="D4106" t="s">
        <v>13</v>
      </c>
      <c r="E4106">
        <f>IF(D4106="Yes",1,0)</f>
        <v>1</v>
      </c>
      <c r="F4106" t="s">
        <v>14</v>
      </c>
      <c r="G4106">
        <f>IF(Table1[[#This Row],[Dependents]]="Yes",1,0)</f>
        <v>0</v>
      </c>
      <c r="H4106">
        <v>68</v>
      </c>
      <c r="I4106" t="s">
        <v>13</v>
      </c>
      <c r="J4106" t="s">
        <v>23</v>
      </c>
      <c r="K4106" t="s">
        <v>20</v>
      </c>
      <c r="L4106" t="s">
        <v>13</v>
      </c>
      <c r="M4106" t="s">
        <v>25</v>
      </c>
      <c r="N4106">
        <v>96.55</v>
      </c>
      <c r="O4106">
        <v>6581.9</v>
      </c>
      <c r="P4106" t="s">
        <v>13</v>
      </c>
    </row>
    <row r="4107" spans="1:16" x14ac:dyDescent="0.25">
      <c r="A4107" t="s">
        <v>1444</v>
      </c>
      <c r="B4107" t="s">
        <v>19</v>
      </c>
      <c r="C4107">
        <v>0</v>
      </c>
      <c r="D4107" t="s">
        <v>14</v>
      </c>
      <c r="E4107">
        <f>IF(D4107="Yes",1,0)</f>
        <v>0</v>
      </c>
      <c r="F4107" t="s">
        <v>14</v>
      </c>
      <c r="G4107">
        <f>IF(Table1[[#This Row],[Dependents]]="Yes",1,0)</f>
        <v>0</v>
      </c>
      <c r="H4107">
        <v>69</v>
      </c>
      <c r="I4107" t="s">
        <v>13</v>
      </c>
      <c r="J4107" t="s">
        <v>15</v>
      </c>
      <c r="K4107" t="s">
        <v>20</v>
      </c>
      <c r="L4107" t="s">
        <v>13</v>
      </c>
      <c r="M4107" t="s">
        <v>25</v>
      </c>
      <c r="N4107">
        <v>78.599999999999994</v>
      </c>
      <c r="O4107">
        <v>5356.45</v>
      </c>
      <c r="P4107" t="s">
        <v>13</v>
      </c>
    </row>
    <row r="4108" spans="1:16" x14ac:dyDescent="0.25">
      <c r="A4108" t="s">
        <v>4130</v>
      </c>
      <c r="B4108" t="s">
        <v>12</v>
      </c>
      <c r="C4108">
        <v>0</v>
      </c>
      <c r="D4108" t="s">
        <v>13</v>
      </c>
      <c r="E4108">
        <f>IF(D4108="Yes",1,0)</f>
        <v>1</v>
      </c>
      <c r="F4108" t="s">
        <v>14</v>
      </c>
      <c r="G4108">
        <f>IF(Table1[[#This Row],[Dependents]]="Yes",1,0)</f>
        <v>0</v>
      </c>
      <c r="H4108">
        <v>37</v>
      </c>
      <c r="I4108" t="s">
        <v>13</v>
      </c>
      <c r="J4108" t="s">
        <v>15</v>
      </c>
      <c r="K4108" t="s">
        <v>20</v>
      </c>
      <c r="L4108" t="s">
        <v>14</v>
      </c>
      <c r="M4108" t="s">
        <v>25</v>
      </c>
      <c r="N4108">
        <v>68.099999999999994</v>
      </c>
      <c r="O4108">
        <v>2479.25</v>
      </c>
      <c r="P4108" t="s">
        <v>14</v>
      </c>
    </row>
    <row r="4109" spans="1:16" x14ac:dyDescent="0.25">
      <c r="A4109" t="s">
        <v>4131</v>
      </c>
      <c r="B4109" t="s">
        <v>12</v>
      </c>
      <c r="C4109">
        <v>0</v>
      </c>
      <c r="D4109" t="s">
        <v>14</v>
      </c>
      <c r="E4109">
        <f>IF(D4109="Yes",1,0)</f>
        <v>0</v>
      </c>
      <c r="F4109" t="s">
        <v>14</v>
      </c>
      <c r="G4109">
        <f>IF(Table1[[#This Row],[Dependents]]="Yes",1,0)</f>
        <v>0</v>
      </c>
      <c r="H4109">
        <v>12</v>
      </c>
      <c r="I4109" t="s">
        <v>13</v>
      </c>
      <c r="J4109" t="s">
        <v>14</v>
      </c>
      <c r="K4109" t="s">
        <v>16</v>
      </c>
      <c r="L4109" t="s">
        <v>14</v>
      </c>
      <c r="M4109" t="s">
        <v>27</v>
      </c>
      <c r="N4109">
        <v>20.399999999999999</v>
      </c>
      <c r="O4109">
        <v>266.60000000000002</v>
      </c>
      <c r="P4109" t="s">
        <v>14</v>
      </c>
    </row>
    <row r="4110" spans="1:16" x14ac:dyDescent="0.25">
      <c r="A4110" t="s">
        <v>1451</v>
      </c>
      <c r="B4110" t="s">
        <v>19</v>
      </c>
      <c r="C4110">
        <v>0</v>
      </c>
      <c r="D4110" t="s">
        <v>13</v>
      </c>
      <c r="E4110">
        <f>IF(D4110="Yes",1,0)</f>
        <v>1</v>
      </c>
      <c r="F4110" t="s">
        <v>14</v>
      </c>
      <c r="G4110">
        <f>IF(Table1[[#This Row],[Dependents]]="Yes",1,0)</f>
        <v>0</v>
      </c>
      <c r="H4110">
        <v>11</v>
      </c>
      <c r="I4110" t="s">
        <v>13</v>
      </c>
      <c r="J4110" t="s">
        <v>23</v>
      </c>
      <c r="K4110" t="s">
        <v>16</v>
      </c>
      <c r="L4110" t="s">
        <v>13</v>
      </c>
      <c r="M4110" t="s">
        <v>17</v>
      </c>
      <c r="N4110">
        <v>74.95</v>
      </c>
      <c r="O4110">
        <v>825.7</v>
      </c>
      <c r="P4110" t="s">
        <v>13</v>
      </c>
    </row>
    <row r="4111" spans="1:16" x14ac:dyDescent="0.25">
      <c r="A4111" t="s">
        <v>1453</v>
      </c>
      <c r="B4111" t="s">
        <v>19</v>
      </c>
      <c r="C4111">
        <v>1</v>
      </c>
      <c r="D4111" t="s">
        <v>14</v>
      </c>
      <c r="E4111">
        <f>IF(D4111="Yes",1,0)</f>
        <v>0</v>
      </c>
      <c r="F4111" t="s">
        <v>14</v>
      </c>
      <c r="G4111">
        <f>IF(Table1[[#This Row],[Dependents]]="Yes",1,0)</f>
        <v>0</v>
      </c>
      <c r="H4111">
        <v>1</v>
      </c>
      <c r="I4111" t="s">
        <v>13</v>
      </c>
      <c r="J4111" t="s">
        <v>23</v>
      </c>
      <c r="K4111" t="s">
        <v>16</v>
      </c>
      <c r="L4111" t="s">
        <v>13</v>
      </c>
      <c r="M4111" t="s">
        <v>17</v>
      </c>
      <c r="N4111">
        <v>93.55</v>
      </c>
      <c r="O4111">
        <v>93.55</v>
      </c>
      <c r="P4111" t="s">
        <v>13</v>
      </c>
    </row>
    <row r="4112" spans="1:16" x14ac:dyDescent="0.25">
      <c r="A4112" t="s">
        <v>1460</v>
      </c>
      <c r="B4112" t="s">
        <v>19</v>
      </c>
      <c r="C4112">
        <v>1</v>
      </c>
      <c r="D4112" t="s">
        <v>13</v>
      </c>
      <c r="E4112">
        <f>IF(D4112="Yes",1,0)</f>
        <v>1</v>
      </c>
      <c r="F4112" t="s">
        <v>14</v>
      </c>
      <c r="G4112">
        <f>IF(Table1[[#This Row],[Dependents]]="Yes",1,0)</f>
        <v>0</v>
      </c>
      <c r="H4112">
        <v>58</v>
      </c>
      <c r="I4112" t="s">
        <v>13</v>
      </c>
      <c r="J4112" t="s">
        <v>23</v>
      </c>
      <c r="K4112" t="s">
        <v>20</v>
      </c>
      <c r="L4112" t="s">
        <v>13</v>
      </c>
      <c r="M4112" t="s">
        <v>17</v>
      </c>
      <c r="N4112">
        <v>108.85</v>
      </c>
      <c r="O4112">
        <v>6287.25</v>
      </c>
      <c r="P4112" t="s">
        <v>13</v>
      </c>
    </row>
    <row r="4113" spans="1:16" x14ac:dyDescent="0.25">
      <c r="A4113" t="s">
        <v>4135</v>
      </c>
      <c r="B4113" t="s">
        <v>12</v>
      </c>
      <c r="C4113">
        <v>0</v>
      </c>
      <c r="D4113" t="s">
        <v>14</v>
      </c>
      <c r="E4113">
        <f>IF(D4113="Yes",1,0)</f>
        <v>0</v>
      </c>
      <c r="F4113" t="s">
        <v>14</v>
      </c>
      <c r="G4113">
        <f>IF(Table1[[#This Row],[Dependents]]="Yes",1,0)</f>
        <v>0</v>
      </c>
      <c r="H4113">
        <v>1</v>
      </c>
      <c r="I4113" t="s">
        <v>13</v>
      </c>
      <c r="J4113" t="s">
        <v>14</v>
      </c>
      <c r="K4113" t="s">
        <v>16</v>
      </c>
      <c r="L4113" t="s">
        <v>14</v>
      </c>
      <c r="M4113" t="s">
        <v>25</v>
      </c>
      <c r="N4113">
        <v>20.3</v>
      </c>
      <c r="O4113">
        <v>20.3</v>
      </c>
      <c r="P4113" t="s">
        <v>14</v>
      </c>
    </row>
    <row r="4114" spans="1:16" x14ac:dyDescent="0.25">
      <c r="A4114" t="s">
        <v>4136</v>
      </c>
      <c r="B4114" t="s">
        <v>12</v>
      </c>
      <c r="C4114">
        <v>0</v>
      </c>
      <c r="D4114" t="s">
        <v>14</v>
      </c>
      <c r="E4114">
        <f>IF(D4114="Yes",1,0)</f>
        <v>0</v>
      </c>
      <c r="F4114" t="s">
        <v>14</v>
      </c>
      <c r="G4114">
        <f>IF(Table1[[#This Row],[Dependents]]="Yes",1,0)</f>
        <v>0</v>
      </c>
      <c r="H4114">
        <v>39</v>
      </c>
      <c r="I4114" t="s">
        <v>13</v>
      </c>
      <c r="J4114" t="s">
        <v>23</v>
      </c>
      <c r="K4114" t="s">
        <v>20</v>
      </c>
      <c r="L4114" t="s">
        <v>13</v>
      </c>
      <c r="M4114" t="s">
        <v>17</v>
      </c>
      <c r="N4114">
        <v>95.55</v>
      </c>
      <c r="O4114">
        <v>3692.85</v>
      </c>
      <c r="P4114" t="s">
        <v>13</v>
      </c>
    </row>
    <row r="4115" spans="1:16" x14ac:dyDescent="0.25">
      <c r="A4115" t="s">
        <v>1471</v>
      </c>
      <c r="B4115" t="s">
        <v>19</v>
      </c>
      <c r="C4115">
        <v>0</v>
      </c>
      <c r="D4115" t="s">
        <v>14</v>
      </c>
      <c r="E4115">
        <f>IF(D4115="Yes",1,0)</f>
        <v>0</v>
      </c>
      <c r="F4115" t="s">
        <v>14</v>
      </c>
      <c r="G4115">
        <f>IF(Table1[[#This Row],[Dependents]]="Yes",1,0)</f>
        <v>0</v>
      </c>
      <c r="H4115">
        <v>24</v>
      </c>
      <c r="I4115" t="s">
        <v>13</v>
      </c>
      <c r="J4115" t="s">
        <v>23</v>
      </c>
      <c r="K4115" t="s">
        <v>16</v>
      </c>
      <c r="L4115" t="s">
        <v>13</v>
      </c>
      <c r="M4115" t="s">
        <v>27</v>
      </c>
      <c r="N4115">
        <v>89.85</v>
      </c>
      <c r="O4115">
        <v>2165.0500000000002</v>
      </c>
      <c r="P4115" t="s">
        <v>13</v>
      </c>
    </row>
    <row r="4116" spans="1:16" x14ac:dyDescent="0.25">
      <c r="A4116" t="s">
        <v>4138</v>
      </c>
      <c r="B4116" t="s">
        <v>12</v>
      </c>
      <c r="C4116">
        <v>1</v>
      </c>
      <c r="D4116" t="s">
        <v>14</v>
      </c>
      <c r="E4116">
        <f>IF(D4116="Yes",1,0)</f>
        <v>0</v>
      </c>
      <c r="F4116" t="s">
        <v>14</v>
      </c>
      <c r="G4116">
        <f>IF(Table1[[#This Row],[Dependents]]="Yes",1,0)</f>
        <v>0</v>
      </c>
      <c r="H4116">
        <v>1</v>
      </c>
      <c r="I4116" t="s">
        <v>13</v>
      </c>
      <c r="J4116" t="s">
        <v>23</v>
      </c>
      <c r="K4116" t="s">
        <v>16</v>
      </c>
      <c r="L4116" t="s">
        <v>13</v>
      </c>
      <c r="M4116" t="s">
        <v>17</v>
      </c>
      <c r="N4116">
        <v>69.650000000000006</v>
      </c>
      <c r="O4116">
        <v>69.650000000000006</v>
      </c>
      <c r="P4116" t="s">
        <v>13</v>
      </c>
    </row>
    <row r="4117" spans="1:16" x14ac:dyDescent="0.25">
      <c r="A4117" t="s">
        <v>4139</v>
      </c>
      <c r="B4117" t="s">
        <v>12</v>
      </c>
      <c r="C4117">
        <v>1</v>
      </c>
      <c r="D4117" t="s">
        <v>14</v>
      </c>
      <c r="E4117">
        <f>IF(D4117="Yes",1,0)</f>
        <v>0</v>
      </c>
      <c r="F4117" t="s">
        <v>14</v>
      </c>
      <c r="G4117">
        <f>IF(Table1[[#This Row],[Dependents]]="Yes",1,0)</f>
        <v>0</v>
      </c>
      <c r="H4117">
        <v>1</v>
      </c>
      <c r="I4117" t="s">
        <v>13</v>
      </c>
      <c r="J4117" t="s">
        <v>23</v>
      </c>
      <c r="K4117" t="s">
        <v>16</v>
      </c>
      <c r="L4117" t="s">
        <v>13</v>
      </c>
      <c r="M4117" t="s">
        <v>17</v>
      </c>
      <c r="N4117">
        <v>89.3</v>
      </c>
      <c r="O4117">
        <v>89.3</v>
      </c>
      <c r="P4117" t="s">
        <v>13</v>
      </c>
    </row>
    <row r="4118" spans="1:16" x14ac:dyDescent="0.25">
      <c r="A4118" t="s">
        <v>4140</v>
      </c>
      <c r="B4118" t="s">
        <v>12</v>
      </c>
      <c r="C4118">
        <v>0</v>
      </c>
      <c r="D4118" t="s">
        <v>13</v>
      </c>
      <c r="E4118">
        <f>IF(D4118="Yes",1,0)</f>
        <v>1</v>
      </c>
      <c r="F4118" t="s">
        <v>14</v>
      </c>
      <c r="G4118">
        <f>IF(Table1[[#This Row],[Dependents]]="Yes",1,0)</f>
        <v>0</v>
      </c>
      <c r="H4118">
        <v>18</v>
      </c>
      <c r="I4118" t="s">
        <v>13</v>
      </c>
      <c r="J4118" t="s">
        <v>23</v>
      </c>
      <c r="K4118" t="s">
        <v>16</v>
      </c>
      <c r="L4118" t="s">
        <v>14</v>
      </c>
      <c r="M4118" t="s">
        <v>17</v>
      </c>
      <c r="N4118">
        <v>74.8</v>
      </c>
      <c r="O4118">
        <v>1438.05</v>
      </c>
      <c r="P4118" t="s">
        <v>14</v>
      </c>
    </row>
    <row r="4119" spans="1:16" x14ac:dyDescent="0.25">
      <c r="A4119" t="s">
        <v>1472</v>
      </c>
      <c r="B4119" t="s">
        <v>19</v>
      </c>
      <c r="C4119">
        <v>0</v>
      </c>
      <c r="D4119" t="s">
        <v>14</v>
      </c>
      <c r="E4119">
        <f>IF(D4119="Yes",1,0)</f>
        <v>0</v>
      </c>
      <c r="F4119" t="s">
        <v>14</v>
      </c>
      <c r="G4119">
        <f>IF(Table1[[#This Row],[Dependents]]="Yes",1,0)</f>
        <v>0</v>
      </c>
      <c r="H4119">
        <v>2</v>
      </c>
      <c r="I4119" t="s">
        <v>13</v>
      </c>
      <c r="J4119" t="s">
        <v>23</v>
      </c>
      <c r="K4119" t="s">
        <v>16</v>
      </c>
      <c r="L4119" t="s">
        <v>13</v>
      </c>
      <c r="M4119" t="s">
        <v>17</v>
      </c>
      <c r="N4119">
        <v>80.2</v>
      </c>
      <c r="O4119">
        <v>181.1</v>
      </c>
      <c r="P4119" t="s">
        <v>13</v>
      </c>
    </row>
    <row r="4120" spans="1:16" x14ac:dyDescent="0.25">
      <c r="A4120" t="s">
        <v>4142</v>
      </c>
      <c r="B4120" t="s">
        <v>12</v>
      </c>
      <c r="C4120">
        <v>0</v>
      </c>
      <c r="D4120" t="s">
        <v>13</v>
      </c>
      <c r="E4120">
        <f>IF(D4120="Yes",1,0)</f>
        <v>1</v>
      </c>
      <c r="F4120" t="s">
        <v>14</v>
      </c>
      <c r="G4120">
        <f>IF(Table1[[#This Row],[Dependents]]="Yes",1,0)</f>
        <v>0</v>
      </c>
      <c r="H4120">
        <v>72</v>
      </c>
      <c r="I4120" t="s">
        <v>13</v>
      </c>
      <c r="J4120" t="s">
        <v>15</v>
      </c>
      <c r="K4120" t="s">
        <v>30</v>
      </c>
      <c r="L4120" t="s">
        <v>13</v>
      </c>
      <c r="M4120" t="s">
        <v>25</v>
      </c>
      <c r="N4120">
        <v>84.4</v>
      </c>
      <c r="O4120">
        <v>6096.45</v>
      </c>
      <c r="P4120" t="s">
        <v>14</v>
      </c>
    </row>
    <row r="4121" spans="1:16" x14ac:dyDescent="0.25">
      <c r="A4121" t="s">
        <v>4143</v>
      </c>
      <c r="B4121" t="s">
        <v>12</v>
      </c>
      <c r="C4121">
        <v>0</v>
      </c>
      <c r="D4121" t="s">
        <v>14</v>
      </c>
      <c r="E4121">
        <f>IF(D4121="Yes",1,0)</f>
        <v>0</v>
      </c>
      <c r="F4121" t="s">
        <v>14</v>
      </c>
      <c r="G4121">
        <f>IF(Table1[[#This Row],[Dependents]]="Yes",1,0)</f>
        <v>0</v>
      </c>
      <c r="H4121">
        <v>36</v>
      </c>
      <c r="I4121" t="s">
        <v>13</v>
      </c>
      <c r="J4121" t="s">
        <v>23</v>
      </c>
      <c r="K4121" t="s">
        <v>16</v>
      </c>
      <c r="L4121" t="s">
        <v>13</v>
      </c>
      <c r="M4121" t="s">
        <v>17</v>
      </c>
      <c r="N4121">
        <v>87.55</v>
      </c>
      <c r="O4121">
        <v>3078.1</v>
      </c>
      <c r="P4121" t="s">
        <v>13</v>
      </c>
    </row>
    <row r="4122" spans="1:16" x14ac:dyDescent="0.25">
      <c r="A4122" t="s">
        <v>4144</v>
      </c>
      <c r="B4122" t="s">
        <v>12</v>
      </c>
      <c r="C4122">
        <v>0</v>
      </c>
      <c r="D4122" t="s">
        <v>13</v>
      </c>
      <c r="E4122">
        <f>IF(D4122="Yes",1,0)</f>
        <v>1</v>
      </c>
      <c r="F4122" t="s">
        <v>14</v>
      </c>
      <c r="G4122">
        <f>IF(Table1[[#This Row],[Dependents]]="Yes",1,0)</f>
        <v>0</v>
      </c>
      <c r="H4122">
        <v>4</v>
      </c>
      <c r="I4122" t="s">
        <v>14</v>
      </c>
      <c r="J4122" t="s">
        <v>15</v>
      </c>
      <c r="K4122" t="s">
        <v>16</v>
      </c>
      <c r="L4122" t="s">
        <v>13</v>
      </c>
      <c r="M4122" t="s">
        <v>17</v>
      </c>
      <c r="N4122">
        <v>25.15</v>
      </c>
      <c r="O4122">
        <v>99.95</v>
      </c>
      <c r="P4122" t="s">
        <v>14</v>
      </c>
    </row>
    <row r="4123" spans="1:16" x14ac:dyDescent="0.25">
      <c r="A4123" t="s">
        <v>4145</v>
      </c>
      <c r="B4123" t="s">
        <v>12</v>
      </c>
      <c r="C4123">
        <v>0</v>
      </c>
      <c r="D4123" t="s">
        <v>14</v>
      </c>
      <c r="E4123">
        <f>IF(D4123="Yes",1,0)</f>
        <v>0</v>
      </c>
      <c r="F4123" t="s">
        <v>14</v>
      </c>
      <c r="G4123">
        <f>IF(Table1[[#This Row],[Dependents]]="Yes",1,0)</f>
        <v>0</v>
      </c>
      <c r="H4123">
        <v>25</v>
      </c>
      <c r="I4123" t="s">
        <v>13</v>
      </c>
      <c r="J4123" t="s">
        <v>14</v>
      </c>
      <c r="K4123" t="s">
        <v>30</v>
      </c>
      <c r="L4123" t="s">
        <v>14</v>
      </c>
      <c r="M4123" t="s">
        <v>25</v>
      </c>
      <c r="N4123">
        <v>19.8</v>
      </c>
      <c r="O4123">
        <v>475.2</v>
      </c>
      <c r="P4123" t="s">
        <v>14</v>
      </c>
    </row>
    <row r="4124" spans="1:16" x14ac:dyDescent="0.25">
      <c r="A4124" t="s">
        <v>4146</v>
      </c>
      <c r="B4124" t="s">
        <v>12</v>
      </c>
      <c r="C4124">
        <v>0</v>
      </c>
      <c r="D4124" t="s">
        <v>13</v>
      </c>
      <c r="E4124">
        <f>IF(D4124="Yes",1,0)</f>
        <v>1</v>
      </c>
      <c r="F4124" t="s">
        <v>13</v>
      </c>
      <c r="G4124">
        <f>IF(Table1[[#This Row],[Dependents]]="Yes",1,0)</f>
        <v>1</v>
      </c>
      <c r="H4124">
        <v>40</v>
      </c>
      <c r="I4124" t="s">
        <v>14</v>
      </c>
      <c r="J4124" t="s">
        <v>15</v>
      </c>
      <c r="K4124" t="s">
        <v>16</v>
      </c>
      <c r="L4124" t="s">
        <v>13</v>
      </c>
      <c r="M4124" t="s">
        <v>17</v>
      </c>
      <c r="N4124">
        <v>50.85</v>
      </c>
      <c r="O4124">
        <v>2036.55</v>
      </c>
      <c r="P4124" t="s">
        <v>14</v>
      </c>
    </row>
    <row r="4125" spans="1:16" x14ac:dyDescent="0.25">
      <c r="A4125" t="s">
        <v>1487</v>
      </c>
      <c r="B4125" t="s">
        <v>19</v>
      </c>
      <c r="C4125">
        <v>0</v>
      </c>
      <c r="D4125" t="s">
        <v>14</v>
      </c>
      <c r="E4125">
        <f>IF(D4125="Yes",1,0)</f>
        <v>0</v>
      </c>
      <c r="F4125" t="s">
        <v>14</v>
      </c>
      <c r="G4125">
        <f>IF(Table1[[#This Row],[Dependents]]="Yes",1,0)</f>
        <v>0</v>
      </c>
      <c r="H4125">
        <v>1</v>
      </c>
      <c r="I4125" t="s">
        <v>13</v>
      </c>
      <c r="J4125" t="s">
        <v>14</v>
      </c>
      <c r="K4125" t="s">
        <v>16</v>
      </c>
      <c r="L4125" t="s">
        <v>13</v>
      </c>
      <c r="M4125" t="s">
        <v>27</v>
      </c>
      <c r="N4125">
        <v>20.2</v>
      </c>
      <c r="O4125">
        <v>20.2</v>
      </c>
      <c r="P4125" t="s">
        <v>13</v>
      </c>
    </row>
    <row r="4126" spans="1:16" x14ac:dyDescent="0.25">
      <c r="A4126" t="s">
        <v>4148</v>
      </c>
      <c r="B4126" t="s">
        <v>12</v>
      </c>
      <c r="C4126">
        <v>1</v>
      </c>
      <c r="D4126" t="s">
        <v>14</v>
      </c>
      <c r="E4126">
        <f>IF(D4126="Yes",1,0)</f>
        <v>0</v>
      </c>
      <c r="F4126" t="s">
        <v>14</v>
      </c>
      <c r="G4126">
        <f>IF(Table1[[#This Row],[Dependents]]="Yes",1,0)</f>
        <v>0</v>
      </c>
      <c r="H4126">
        <v>15</v>
      </c>
      <c r="I4126" t="s">
        <v>13</v>
      </c>
      <c r="J4126" t="s">
        <v>23</v>
      </c>
      <c r="K4126" t="s">
        <v>16</v>
      </c>
      <c r="L4126" t="s">
        <v>13</v>
      </c>
      <c r="M4126" t="s">
        <v>27</v>
      </c>
      <c r="N4126">
        <v>96.3</v>
      </c>
      <c r="O4126">
        <v>1426.75</v>
      </c>
      <c r="P4126" t="s">
        <v>13</v>
      </c>
    </row>
    <row r="4127" spans="1:16" x14ac:dyDescent="0.25">
      <c r="A4127" t="s">
        <v>1497</v>
      </c>
      <c r="B4127" t="s">
        <v>19</v>
      </c>
      <c r="C4127">
        <v>1</v>
      </c>
      <c r="D4127" t="s">
        <v>14</v>
      </c>
      <c r="E4127">
        <f>IF(D4127="Yes",1,0)</f>
        <v>0</v>
      </c>
      <c r="F4127" t="s">
        <v>14</v>
      </c>
      <c r="G4127">
        <f>IF(Table1[[#This Row],[Dependents]]="Yes",1,0)</f>
        <v>0</v>
      </c>
      <c r="H4127">
        <v>21</v>
      </c>
      <c r="I4127" t="s">
        <v>13</v>
      </c>
      <c r="J4127" t="s">
        <v>23</v>
      </c>
      <c r="K4127" t="s">
        <v>16</v>
      </c>
      <c r="L4127" t="s">
        <v>13</v>
      </c>
      <c r="M4127" t="s">
        <v>21</v>
      </c>
      <c r="N4127">
        <v>96.8</v>
      </c>
      <c r="O4127">
        <v>2030.3</v>
      </c>
      <c r="P4127" t="s">
        <v>13</v>
      </c>
    </row>
    <row r="4128" spans="1:16" x14ac:dyDescent="0.25">
      <c r="A4128" t="s">
        <v>1501</v>
      </c>
      <c r="B4128" t="s">
        <v>19</v>
      </c>
      <c r="C4128">
        <v>0</v>
      </c>
      <c r="D4128" t="s">
        <v>13</v>
      </c>
      <c r="E4128">
        <f>IF(D4128="Yes",1,0)</f>
        <v>1</v>
      </c>
      <c r="F4128" t="s">
        <v>14</v>
      </c>
      <c r="G4128">
        <f>IF(Table1[[#This Row],[Dependents]]="Yes",1,0)</f>
        <v>0</v>
      </c>
      <c r="H4128">
        <v>47</v>
      </c>
      <c r="I4128" t="s">
        <v>13</v>
      </c>
      <c r="J4128" t="s">
        <v>23</v>
      </c>
      <c r="K4128" t="s">
        <v>16</v>
      </c>
      <c r="L4128" t="s">
        <v>13</v>
      </c>
      <c r="M4128" t="s">
        <v>21</v>
      </c>
      <c r="N4128">
        <v>83.35</v>
      </c>
      <c r="O4128">
        <v>4065</v>
      </c>
      <c r="P4128" t="s">
        <v>13</v>
      </c>
    </row>
    <row r="4129" spans="1:16" x14ac:dyDescent="0.25">
      <c r="A4129" t="s">
        <v>1506</v>
      </c>
      <c r="B4129" t="s">
        <v>19</v>
      </c>
      <c r="C4129">
        <v>0</v>
      </c>
      <c r="D4129" t="s">
        <v>13</v>
      </c>
      <c r="E4129">
        <f>IF(D4129="Yes",1,0)</f>
        <v>1</v>
      </c>
      <c r="F4129" t="s">
        <v>13</v>
      </c>
      <c r="G4129">
        <f>IF(Table1[[#This Row],[Dependents]]="Yes",1,0)</f>
        <v>1</v>
      </c>
      <c r="H4129">
        <v>7</v>
      </c>
      <c r="I4129" t="s">
        <v>13</v>
      </c>
      <c r="J4129" t="s">
        <v>15</v>
      </c>
      <c r="K4129" t="s">
        <v>16</v>
      </c>
      <c r="L4129" t="s">
        <v>14</v>
      </c>
      <c r="M4129" t="s">
        <v>17</v>
      </c>
      <c r="N4129">
        <v>48.7</v>
      </c>
      <c r="O4129">
        <v>340.25</v>
      </c>
      <c r="P4129" t="s">
        <v>13</v>
      </c>
    </row>
    <row r="4130" spans="1:16" x14ac:dyDescent="0.25">
      <c r="A4130" t="s">
        <v>4152</v>
      </c>
      <c r="B4130" t="s">
        <v>12</v>
      </c>
      <c r="C4130">
        <v>0</v>
      </c>
      <c r="D4130" t="s">
        <v>13</v>
      </c>
      <c r="E4130">
        <f>IF(D4130="Yes",1,0)</f>
        <v>1</v>
      </c>
      <c r="F4130" t="s">
        <v>13</v>
      </c>
      <c r="G4130">
        <f>IF(Table1[[#This Row],[Dependents]]="Yes",1,0)</f>
        <v>1</v>
      </c>
      <c r="H4130">
        <v>47</v>
      </c>
      <c r="I4130" t="s">
        <v>14</v>
      </c>
      <c r="J4130" t="s">
        <v>15</v>
      </c>
      <c r="K4130" t="s">
        <v>30</v>
      </c>
      <c r="L4130" t="s">
        <v>13</v>
      </c>
      <c r="M4130" t="s">
        <v>25</v>
      </c>
      <c r="N4130">
        <v>60</v>
      </c>
      <c r="O4130">
        <v>2768.65</v>
      </c>
      <c r="P4130" t="s">
        <v>14</v>
      </c>
    </row>
    <row r="4131" spans="1:16" x14ac:dyDescent="0.25">
      <c r="A4131" t="s">
        <v>4153</v>
      </c>
      <c r="B4131" t="s">
        <v>12</v>
      </c>
      <c r="C4131">
        <v>0</v>
      </c>
      <c r="D4131" t="s">
        <v>14</v>
      </c>
      <c r="E4131">
        <f>IF(D4131="Yes",1,0)</f>
        <v>0</v>
      </c>
      <c r="F4131" t="s">
        <v>14</v>
      </c>
      <c r="G4131">
        <f>IF(Table1[[#This Row],[Dependents]]="Yes",1,0)</f>
        <v>0</v>
      </c>
      <c r="H4131">
        <v>5</v>
      </c>
      <c r="I4131" t="s">
        <v>13</v>
      </c>
      <c r="J4131" t="s">
        <v>23</v>
      </c>
      <c r="K4131" t="s">
        <v>16</v>
      </c>
      <c r="L4131" t="s">
        <v>13</v>
      </c>
      <c r="M4131" t="s">
        <v>17</v>
      </c>
      <c r="N4131">
        <v>85.2</v>
      </c>
      <c r="O4131">
        <v>474.8</v>
      </c>
      <c r="P4131" t="s">
        <v>13</v>
      </c>
    </row>
    <row r="4132" spans="1:16" x14ac:dyDescent="0.25">
      <c r="A4132" t="s">
        <v>4154</v>
      </c>
      <c r="B4132" t="s">
        <v>12</v>
      </c>
      <c r="C4132">
        <v>0</v>
      </c>
      <c r="D4132" t="s">
        <v>14</v>
      </c>
      <c r="E4132">
        <f>IF(D4132="Yes",1,0)</f>
        <v>0</v>
      </c>
      <c r="F4132" t="s">
        <v>14</v>
      </c>
      <c r="G4132">
        <f>IF(Table1[[#This Row],[Dependents]]="Yes",1,0)</f>
        <v>0</v>
      </c>
      <c r="H4132">
        <v>13</v>
      </c>
      <c r="I4132" t="s">
        <v>14</v>
      </c>
      <c r="J4132" t="s">
        <v>15</v>
      </c>
      <c r="K4132" t="s">
        <v>16</v>
      </c>
      <c r="L4132" t="s">
        <v>13</v>
      </c>
      <c r="M4132" t="s">
        <v>17</v>
      </c>
      <c r="N4132">
        <v>35.1</v>
      </c>
      <c r="O4132">
        <v>446.1</v>
      </c>
      <c r="P4132" t="s">
        <v>13</v>
      </c>
    </row>
    <row r="4133" spans="1:16" x14ac:dyDescent="0.25">
      <c r="A4133" t="s">
        <v>4155</v>
      </c>
      <c r="B4133" t="s">
        <v>12</v>
      </c>
      <c r="C4133">
        <v>0</v>
      </c>
      <c r="D4133" t="s">
        <v>14</v>
      </c>
      <c r="E4133">
        <f>IF(D4133="Yes",1,0)</f>
        <v>0</v>
      </c>
      <c r="F4133" t="s">
        <v>14</v>
      </c>
      <c r="G4133">
        <f>IF(Table1[[#This Row],[Dependents]]="Yes",1,0)</f>
        <v>0</v>
      </c>
      <c r="H4133">
        <v>17</v>
      </c>
      <c r="I4133" t="s">
        <v>13</v>
      </c>
      <c r="J4133" t="s">
        <v>23</v>
      </c>
      <c r="K4133" t="s">
        <v>16</v>
      </c>
      <c r="L4133" t="s">
        <v>14</v>
      </c>
      <c r="M4133" t="s">
        <v>21</v>
      </c>
      <c r="N4133">
        <v>80.05</v>
      </c>
      <c r="O4133">
        <v>1345.65</v>
      </c>
      <c r="P4133" t="s">
        <v>14</v>
      </c>
    </row>
    <row r="4134" spans="1:16" x14ac:dyDescent="0.25">
      <c r="A4134" t="s">
        <v>1520</v>
      </c>
      <c r="B4134" t="s">
        <v>19</v>
      </c>
      <c r="C4134">
        <v>0</v>
      </c>
      <c r="D4134" t="s">
        <v>14</v>
      </c>
      <c r="E4134">
        <f>IF(D4134="Yes",1,0)</f>
        <v>0</v>
      </c>
      <c r="F4134" t="s">
        <v>13</v>
      </c>
      <c r="G4134">
        <f>IF(Table1[[#This Row],[Dependents]]="Yes",1,0)</f>
        <v>1</v>
      </c>
      <c r="H4134">
        <v>1</v>
      </c>
      <c r="I4134" t="s">
        <v>13</v>
      </c>
      <c r="J4134" t="s">
        <v>23</v>
      </c>
      <c r="K4134" t="s">
        <v>16</v>
      </c>
      <c r="L4134" t="s">
        <v>14</v>
      </c>
      <c r="M4134" t="s">
        <v>21</v>
      </c>
      <c r="N4134">
        <v>69.75</v>
      </c>
      <c r="O4134">
        <v>69.75</v>
      </c>
      <c r="P4134" t="s">
        <v>13</v>
      </c>
    </row>
    <row r="4135" spans="1:16" x14ac:dyDescent="0.25">
      <c r="A4135" t="s">
        <v>4157</v>
      </c>
      <c r="B4135" t="s">
        <v>12</v>
      </c>
      <c r="C4135">
        <v>0</v>
      </c>
      <c r="D4135" t="s">
        <v>14</v>
      </c>
      <c r="E4135">
        <f>IF(D4135="Yes",1,0)</f>
        <v>0</v>
      </c>
      <c r="F4135" t="s">
        <v>14</v>
      </c>
      <c r="G4135">
        <f>IF(Table1[[#This Row],[Dependents]]="Yes",1,0)</f>
        <v>0</v>
      </c>
      <c r="H4135">
        <v>42</v>
      </c>
      <c r="I4135" t="s">
        <v>13</v>
      </c>
      <c r="J4135" t="s">
        <v>15</v>
      </c>
      <c r="K4135" t="s">
        <v>16</v>
      </c>
      <c r="L4135" t="s">
        <v>13</v>
      </c>
      <c r="M4135" t="s">
        <v>17</v>
      </c>
      <c r="N4135">
        <v>49.55</v>
      </c>
      <c r="O4135">
        <v>2077.9499999999998</v>
      </c>
      <c r="P4135" t="s">
        <v>14</v>
      </c>
    </row>
    <row r="4136" spans="1:16" x14ac:dyDescent="0.25">
      <c r="A4136" t="s">
        <v>4158</v>
      </c>
      <c r="B4136" t="s">
        <v>12</v>
      </c>
      <c r="C4136">
        <v>0</v>
      </c>
      <c r="D4136" t="s">
        <v>13</v>
      </c>
      <c r="E4136">
        <f>IF(D4136="Yes",1,0)</f>
        <v>1</v>
      </c>
      <c r="F4136" t="s">
        <v>13</v>
      </c>
      <c r="G4136">
        <f>IF(Table1[[#This Row],[Dependents]]="Yes",1,0)</f>
        <v>1</v>
      </c>
      <c r="H4136">
        <v>71</v>
      </c>
      <c r="I4136" t="s">
        <v>13</v>
      </c>
      <c r="J4136" t="s">
        <v>14</v>
      </c>
      <c r="K4136" t="s">
        <v>30</v>
      </c>
      <c r="L4136" t="s">
        <v>14</v>
      </c>
      <c r="M4136" t="s">
        <v>25</v>
      </c>
      <c r="N4136">
        <v>23.9</v>
      </c>
      <c r="O4136">
        <v>1663.5</v>
      </c>
      <c r="P4136" t="s">
        <v>14</v>
      </c>
    </row>
    <row r="4137" spans="1:16" x14ac:dyDescent="0.25">
      <c r="A4137" t="s">
        <v>1522</v>
      </c>
      <c r="B4137" t="s">
        <v>19</v>
      </c>
      <c r="C4137">
        <v>0</v>
      </c>
      <c r="D4137" t="s">
        <v>13</v>
      </c>
      <c r="E4137">
        <f>IF(D4137="Yes",1,0)</f>
        <v>1</v>
      </c>
      <c r="F4137" t="s">
        <v>13</v>
      </c>
      <c r="G4137">
        <f>IF(Table1[[#This Row],[Dependents]]="Yes",1,0)</f>
        <v>1</v>
      </c>
      <c r="H4137">
        <v>17</v>
      </c>
      <c r="I4137" t="s">
        <v>13</v>
      </c>
      <c r="J4137" t="s">
        <v>23</v>
      </c>
      <c r="K4137" t="s">
        <v>16</v>
      </c>
      <c r="L4137" t="s">
        <v>14</v>
      </c>
      <c r="M4137" t="s">
        <v>17</v>
      </c>
      <c r="N4137">
        <v>80.849999999999994</v>
      </c>
      <c r="O4137">
        <v>1400.85</v>
      </c>
      <c r="P4137" t="s">
        <v>13</v>
      </c>
    </row>
    <row r="4138" spans="1:16" x14ac:dyDescent="0.25">
      <c r="A4138" t="s">
        <v>4160</v>
      </c>
      <c r="B4138" t="s">
        <v>12</v>
      </c>
      <c r="C4138">
        <v>0</v>
      </c>
      <c r="D4138" t="s">
        <v>14</v>
      </c>
      <c r="E4138">
        <f>IF(D4138="Yes",1,0)</f>
        <v>0</v>
      </c>
      <c r="F4138" t="s">
        <v>13</v>
      </c>
      <c r="G4138">
        <f>IF(Table1[[#This Row],[Dependents]]="Yes",1,0)</f>
        <v>1</v>
      </c>
      <c r="H4138">
        <v>2</v>
      </c>
      <c r="I4138" t="s">
        <v>13</v>
      </c>
      <c r="J4138" t="s">
        <v>14</v>
      </c>
      <c r="K4138" t="s">
        <v>16</v>
      </c>
      <c r="L4138" t="s">
        <v>13</v>
      </c>
      <c r="M4138" t="s">
        <v>17</v>
      </c>
      <c r="N4138">
        <v>19.600000000000001</v>
      </c>
      <c r="O4138">
        <v>35.85</v>
      </c>
      <c r="P4138" t="s">
        <v>13</v>
      </c>
    </row>
    <row r="4139" spans="1:16" x14ac:dyDescent="0.25">
      <c r="A4139" t="s">
        <v>1528</v>
      </c>
      <c r="B4139" t="s">
        <v>19</v>
      </c>
      <c r="C4139">
        <v>0</v>
      </c>
      <c r="D4139" t="s">
        <v>14</v>
      </c>
      <c r="E4139">
        <f>IF(D4139="Yes",1,0)</f>
        <v>0</v>
      </c>
      <c r="F4139" t="s">
        <v>14</v>
      </c>
      <c r="G4139">
        <f>IF(Table1[[#This Row],[Dependents]]="Yes",1,0)</f>
        <v>0</v>
      </c>
      <c r="H4139">
        <v>1</v>
      </c>
      <c r="I4139" t="s">
        <v>13</v>
      </c>
      <c r="J4139" t="s">
        <v>23</v>
      </c>
      <c r="K4139" t="s">
        <v>16</v>
      </c>
      <c r="L4139" t="s">
        <v>13</v>
      </c>
      <c r="M4139" t="s">
        <v>17</v>
      </c>
      <c r="N4139">
        <v>79.95</v>
      </c>
      <c r="O4139">
        <v>79.95</v>
      </c>
      <c r="P4139" t="s">
        <v>13</v>
      </c>
    </row>
    <row r="4140" spans="1:16" x14ac:dyDescent="0.25">
      <c r="A4140" t="s">
        <v>1542</v>
      </c>
      <c r="B4140" t="s">
        <v>19</v>
      </c>
      <c r="C4140">
        <v>0</v>
      </c>
      <c r="D4140" t="s">
        <v>14</v>
      </c>
      <c r="E4140">
        <f>IF(D4140="Yes",1,0)</f>
        <v>0</v>
      </c>
      <c r="F4140" t="s">
        <v>14</v>
      </c>
      <c r="G4140">
        <f>IF(Table1[[#This Row],[Dependents]]="Yes",1,0)</f>
        <v>0</v>
      </c>
      <c r="H4140">
        <v>1</v>
      </c>
      <c r="I4140" t="s">
        <v>13</v>
      </c>
      <c r="J4140" t="s">
        <v>15</v>
      </c>
      <c r="K4140" t="s">
        <v>16</v>
      </c>
      <c r="L4140" t="s">
        <v>14</v>
      </c>
      <c r="M4140" t="s">
        <v>17</v>
      </c>
      <c r="N4140">
        <v>54.35</v>
      </c>
      <c r="O4140">
        <v>54.35</v>
      </c>
      <c r="P4140" t="s">
        <v>13</v>
      </c>
    </row>
    <row r="4141" spans="1:16" x14ac:dyDescent="0.25">
      <c r="A4141" t="s">
        <v>4163</v>
      </c>
      <c r="B4141" t="s">
        <v>12</v>
      </c>
      <c r="C4141">
        <v>0</v>
      </c>
      <c r="D4141" t="s">
        <v>13</v>
      </c>
      <c r="E4141">
        <f>IF(D4141="Yes",1,0)</f>
        <v>1</v>
      </c>
      <c r="F4141" t="s">
        <v>13</v>
      </c>
      <c r="G4141">
        <f>IF(Table1[[#This Row],[Dependents]]="Yes",1,0)</f>
        <v>1</v>
      </c>
      <c r="H4141">
        <v>17</v>
      </c>
      <c r="I4141" t="s">
        <v>13</v>
      </c>
      <c r="J4141" t="s">
        <v>23</v>
      </c>
      <c r="K4141" t="s">
        <v>16</v>
      </c>
      <c r="L4141" t="s">
        <v>13</v>
      </c>
      <c r="M4141" t="s">
        <v>17</v>
      </c>
      <c r="N4141">
        <v>85.45</v>
      </c>
      <c r="O4141">
        <v>1451.6</v>
      </c>
      <c r="P4141" t="s">
        <v>13</v>
      </c>
    </row>
    <row r="4142" spans="1:16" x14ac:dyDescent="0.25">
      <c r="A4142" t="s">
        <v>1547</v>
      </c>
      <c r="B4142" t="s">
        <v>19</v>
      </c>
      <c r="C4142">
        <v>0</v>
      </c>
      <c r="D4142" t="s">
        <v>13</v>
      </c>
      <c r="E4142">
        <f>IF(D4142="Yes",1,0)</f>
        <v>1</v>
      </c>
      <c r="F4142" t="s">
        <v>14</v>
      </c>
      <c r="G4142">
        <f>IF(Table1[[#This Row],[Dependents]]="Yes",1,0)</f>
        <v>0</v>
      </c>
      <c r="H4142">
        <v>5</v>
      </c>
      <c r="I4142" t="s">
        <v>14</v>
      </c>
      <c r="J4142" t="s">
        <v>15</v>
      </c>
      <c r="K4142" t="s">
        <v>16</v>
      </c>
      <c r="L4142" t="s">
        <v>13</v>
      </c>
      <c r="M4142" t="s">
        <v>17</v>
      </c>
      <c r="N4142">
        <v>24.95</v>
      </c>
      <c r="O4142">
        <v>100.4</v>
      </c>
      <c r="P4142" t="s">
        <v>13</v>
      </c>
    </row>
    <row r="4143" spans="1:16" x14ac:dyDescent="0.25">
      <c r="A4143" t="s">
        <v>1550</v>
      </c>
      <c r="B4143" t="s">
        <v>19</v>
      </c>
      <c r="C4143">
        <v>0</v>
      </c>
      <c r="D4143" t="s">
        <v>13</v>
      </c>
      <c r="E4143">
        <f>IF(D4143="Yes",1,0)</f>
        <v>1</v>
      </c>
      <c r="F4143" t="s">
        <v>14</v>
      </c>
      <c r="G4143">
        <f>IF(Table1[[#This Row],[Dependents]]="Yes",1,0)</f>
        <v>0</v>
      </c>
      <c r="H4143">
        <v>40</v>
      </c>
      <c r="I4143" t="s">
        <v>14</v>
      </c>
      <c r="J4143" t="s">
        <v>15</v>
      </c>
      <c r="K4143" t="s">
        <v>20</v>
      </c>
      <c r="L4143" t="s">
        <v>13</v>
      </c>
      <c r="M4143" t="s">
        <v>17</v>
      </c>
      <c r="N4143">
        <v>42.35</v>
      </c>
      <c r="O4143">
        <v>1716.45</v>
      </c>
      <c r="P4143" t="s">
        <v>13</v>
      </c>
    </row>
    <row r="4144" spans="1:16" x14ac:dyDescent="0.25">
      <c r="A4144" t="s">
        <v>1552</v>
      </c>
      <c r="B4144" t="s">
        <v>19</v>
      </c>
      <c r="C4144">
        <v>0</v>
      </c>
      <c r="D4144" t="s">
        <v>14</v>
      </c>
      <c r="E4144">
        <f>IF(D4144="Yes",1,0)</f>
        <v>0</v>
      </c>
      <c r="F4144" t="s">
        <v>14</v>
      </c>
      <c r="G4144">
        <f>IF(Table1[[#This Row],[Dependents]]="Yes",1,0)</f>
        <v>0</v>
      </c>
      <c r="H4144">
        <v>1</v>
      </c>
      <c r="I4144" t="s">
        <v>13</v>
      </c>
      <c r="J4144" t="s">
        <v>23</v>
      </c>
      <c r="K4144" t="s">
        <v>16</v>
      </c>
      <c r="L4144" t="s">
        <v>13</v>
      </c>
      <c r="M4144" t="s">
        <v>17</v>
      </c>
      <c r="N4144">
        <v>75.3</v>
      </c>
      <c r="O4144">
        <v>75.3</v>
      </c>
      <c r="P4144" t="s">
        <v>13</v>
      </c>
    </row>
    <row r="4145" spans="1:16" x14ac:dyDescent="0.25">
      <c r="A4145" t="s">
        <v>1553</v>
      </c>
      <c r="B4145" t="s">
        <v>19</v>
      </c>
      <c r="C4145">
        <v>0</v>
      </c>
      <c r="D4145" t="s">
        <v>14</v>
      </c>
      <c r="E4145">
        <f>IF(D4145="Yes",1,0)</f>
        <v>0</v>
      </c>
      <c r="F4145" t="s">
        <v>14</v>
      </c>
      <c r="G4145">
        <f>IF(Table1[[#This Row],[Dependents]]="Yes",1,0)</f>
        <v>0</v>
      </c>
      <c r="H4145">
        <v>51</v>
      </c>
      <c r="I4145" t="s">
        <v>13</v>
      </c>
      <c r="J4145" t="s">
        <v>23</v>
      </c>
      <c r="K4145" t="s">
        <v>20</v>
      </c>
      <c r="L4145" t="s">
        <v>13</v>
      </c>
      <c r="M4145" t="s">
        <v>17</v>
      </c>
      <c r="N4145">
        <v>94.8</v>
      </c>
      <c r="O4145">
        <v>4837.6000000000004</v>
      </c>
      <c r="P4145" t="s">
        <v>13</v>
      </c>
    </row>
    <row r="4146" spans="1:16" x14ac:dyDescent="0.25">
      <c r="A4146" t="s">
        <v>4168</v>
      </c>
      <c r="B4146" t="s">
        <v>12</v>
      </c>
      <c r="C4146">
        <v>0</v>
      </c>
      <c r="D4146" t="s">
        <v>14</v>
      </c>
      <c r="E4146">
        <f>IF(D4146="Yes",1,0)</f>
        <v>0</v>
      </c>
      <c r="F4146" t="s">
        <v>14</v>
      </c>
      <c r="G4146">
        <f>IF(Table1[[#This Row],[Dependents]]="Yes",1,0)</f>
        <v>0</v>
      </c>
      <c r="H4146">
        <v>3</v>
      </c>
      <c r="I4146" t="s">
        <v>13</v>
      </c>
      <c r="J4146" t="s">
        <v>15</v>
      </c>
      <c r="K4146" t="s">
        <v>16</v>
      </c>
      <c r="L4146" t="s">
        <v>14</v>
      </c>
      <c r="M4146" t="s">
        <v>17</v>
      </c>
      <c r="N4146">
        <v>44.6</v>
      </c>
      <c r="O4146">
        <v>122.7</v>
      </c>
      <c r="P4146" t="s">
        <v>14</v>
      </c>
    </row>
    <row r="4147" spans="1:16" x14ac:dyDescent="0.25">
      <c r="A4147" t="s">
        <v>1579</v>
      </c>
      <c r="B4147" t="s">
        <v>19</v>
      </c>
      <c r="C4147">
        <v>1</v>
      </c>
      <c r="D4147" t="s">
        <v>13</v>
      </c>
      <c r="E4147">
        <f>IF(D4147="Yes",1,0)</f>
        <v>1</v>
      </c>
      <c r="F4147" t="s">
        <v>14</v>
      </c>
      <c r="G4147">
        <f>IF(Table1[[#This Row],[Dependents]]="Yes",1,0)</f>
        <v>0</v>
      </c>
      <c r="H4147">
        <v>29</v>
      </c>
      <c r="I4147" t="s">
        <v>13</v>
      </c>
      <c r="J4147" t="s">
        <v>23</v>
      </c>
      <c r="K4147" t="s">
        <v>16</v>
      </c>
      <c r="L4147" t="s">
        <v>13</v>
      </c>
      <c r="M4147" t="s">
        <v>17</v>
      </c>
      <c r="N4147">
        <v>98.5</v>
      </c>
      <c r="O4147">
        <v>3004.15</v>
      </c>
      <c r="P4147" t="s">
        <v>13</v>
      </c>
    </row>
    <row r="4148" spans="1:16" x14ac:dyDescent="0.25">
      <c r="A4148" t="s">
        <v>1582</v>
      </c>
      <c r="B4148" t="s">
        <v>19</v>
      </c>
      <c r="C4148">
        <v>1</v>
      </c>
      <c r="D4148" t="s">
        <v>13</v>
      </c>
      <c r="E4148">
        <f>IF(D4148="Yes",1,0)</f>
        <v>1</v>
      </c>
      <c r="F4148" t="s">
        <v>14</v>
      </c>
      <c r="G4148">
        <f>IF(Table1[[#This Row],[Dependents]]="Yes",1,0)</f>
        <v>0</v>
      </c>
      <c r="H4148">
        <v>13</v>
      </c>
      <c r="I4148" t="s">
        <v>13</v>
      </c>
      <c r="J4148" t="s">
        <v>23</v>
      </c>
      <c r="K4148" t="s">
        <v>16</v>
      </c>
      <c r="L4148" t="s">
        <v>13</v>
      </c>
      <c r="M4148" t="s">
        <v>17</v>
      </c>
      <c r="N4148">
        <v>95.25</v>
      </c>
      <c r="O4148">
        <v>1233.6500000000001</v>
      </c>
      <c r="P4148" t="s">
        <v>13</v>
      </c>
    </row>
    <row r="4149" spans="1:16" x14ac:dyDescent="0.25">
      <c r="A4149" t="s">
        <v>4171</v>
      </c>
      <c r="B4149" t="s">
        <v>12</v>
      </c>
      <c r="C4149">
        <v>0</v>
      </c>
      <c r="D4149" t="s">
        <v>13</v>
      </c>
      <c r="E4149">
        <f>IF(D4149="Yes",1,0)</f>
        <v>1</v>
      </c>
      <c r="F4149" t="s">
        <v>13</v>
      </c>
      <c r="G4149">
        <f>IF(Table1[[#This Row],[Dependents]]="Yes",1,0)</f>
        <v>1</v>
      </c>
      <c r="H4149">
        <v>70</v>
      </c>
      <c r="I4149" t="s">
        <v>13</v>
      </c>
      <c r="J4149" t="s">
        <v>23</v>
      </c>
      <c r="K4149" t="s">
        <v>30</v>
      </c>
      <c r="L4149" t="s">
        <v>13</v>
      </c>
      <c r="M4149" t="s">
        <v>25</v>
      </c>
      <c r="N4149">
        <v>115.15</v>
      </c>
      <c r="O4149">
        <v>8250</v>
      </c>
      <c r="P4149" t="s">
        <v>14</v>
      </c>
    </row>
    <row r="4150" spans="1:16" x14ac:dyDescent="0.25">
      <c r="A4150" t="s">
        <v>1598</v>
      </c>
      <c r="B4150" t="s">
        <v>19</v>
      </c>
      <c r="C4150">
        <v>0</v>
      </c>
      <c r="D4150" t="s">
        <v>14</v>
      </c>
      <c r="E4150">
        <f>IF(D4150="Yes",1,0)</f>
        <v>0</v>
      </c>
      <c r="F4150" t="s">
        <v>14</v>
      </c>
      <c r="G4150">
        <f>IF(Table1[[#This Row],[Dependents]]="Yes",1,0)</f>
        <v>0</v>
      </c>
      <c r="H4150">
        <v>1</v>
      </c>
      <c r="I4150" t="s">
        <v>13</v>
      </c>
      <c r="J4150" t="s">
        <v>23</v>
      </c>
      <c r="K4150" t="s">
        <v>16</v>
      </c>
      <c r="L4150" t="s">
        <v>13</v>
      </c>
      <c r="M4150" t="s">
        <v>17</v>
      </c>
      <c r="N4150">
        <v>79.5</v>
      </c>
      <c r="O4150">
        <v>79.5</v>
      </c>
      <c r="P4150" t="s">
        <v>13</v>
      </c>
    </row>
    <row r="4151" spans="1:16" x14ac:dyDescent="0.25">
      <c r="A4151" t="s">
        <v>4173</v>
      </c>
      <c r="B4151" t="s">
        <v>12</v>
      </c>
      <c r="C4151">
        <v>0</v>
      </c>
      <c r="D4151" t="s">
        <v>13</v>
      </c>
      <c r="E4151">
        <f>IF(D4151="Yes",1,0)</f>
        <v>1</v>
      </c>
      <c r="F4151" t="s">
        <v>14</v>
      </c>
      <c r="G4151">
        <f>IF(Table1[[#This Row],[Dependents]]="Yes",1,0)</f>
        <v>0</v>
      </c>
      <c r="H4151">
        <v>69</v>
      </c>
      <c r="I4151" t="s">
        <v>13</v>
      </c>
      <c r="J4151" t="s">
        <v>14</v>
      </c>
      <c r="K4151" t="s">
        <v>20</v>
      </c>
      <c r="L4151" t="s">
        <v>13</v>
      </c>
      <c r="M4151" t="s">
        <v>17</v>
      </c>
      <c r="N4151">
        <v>26.3</v>
      </c>
      <c r="O4151">
        <v>1763.55</v>
      </c>
      <c r="P4151" t="s">
        <v>14</v>
      </c>
    </row>
    <row r="4152" spans="1:16" x14ac:dyDescent="0.25">
      <c r="A4152" t="s">
        <v>4174</v>
      </c>
      <c r="B4152" t="s">
        <v>12</v>
      </c>
      <c r="C4152">
        <v>1</v>
      </c>
      <c r="D4152" t="s">
        <v>14</v>
      </c>
      <c r="E4152">
        <f>IF(D4152="Yes",1,0)</f>
        <v>0</v>
      </c>
      <c r="F4152" t="s">
        <v>14</v>
      </c>
      <c r="G4152">
        <f>IF(Table1[[#This Row],[Dependents]]="Yes",1,0)</f>
        <v>0</v>
      </c>
      <c r="H4152">
        <v>35</v>
      </c>
      <c r="I4152" t="s">
        <v>13</v>
      </c>
      <c r="J4152" t="s">
        <v>23</v>
      </c>
      <c r="K4152" t="s">
        <v>16</v>
      </c>
      <c r="L4152" t="s">
        <v>14</v>
      </c>
      <c r="M4152" t="s">
        <v>17</v>
      </c>
      <c r="N4152">
        <v>70.55</v>
      </c>
      <c r="O4152">
        <v>2419</v>
      </c>
      <c r="P4152" t="s">
        <v>14</v>
      </c>
    </row>
    <row r="4153" spans="1:16" x14ac:dyDescent="0.25">
      <c r="A4153" t="s">
        <v>4175</v>
      </c>
      <c r="B4153" t="s">
        <v>12</v>
      </c>
      <c r="C4153">
        <v>0</v>
      </c>
      <c r="D4153" t="s">
        <v>14</v>
      </c>
      <c r="E4153">
        <f>IF(D4153="Yes",1,0)</f>
        <v>0</v>
      </c>
      <c r="F4153" t="s">
        <v>14</v>
      </c>
      <c r="G4153">
        <f>IF(Table1[[#This Row],[Dependents]]="Yes",1,0)</f>
        <v>0</v>
      </c>
      <c r="H4153">
        <v>22</v>
      </c>
      <c r="I4153" t="s">
        <v>13</v>
      </c>
      <c r="J4153" t="s">
        <v>14</v>
      </c>
      <c r="K4153" t="s">
        <v>16</v>
      </c>
      <c r="L4153" t="s">
        <v>13</v>
      </c>
      <c r="M4153" t="s">
        <v>27</v>
      </c>
      <c r="N4153">
        <v>20.05</v>
      </c>
      <c r="O4153">
        <v>470.2</v>
      </c>
      <c r="P4153" t="s">
        <v>14</v>
      </c>
    </row>
    <row r="4154" spans="1:16" x14ac:dyDescent="0.25">
      <c r="A4154" t="s">
        <v>1604</v>
      </c>
      <c r="B4154" t="s">
        <v>19</v>
      </c>
      <c r="C4154">
        <v>0</v>
      </c>
      <c r="D4154" t="s">
        <v>13</v>
      </c>
      <c r="E4154">
        <f>IF(D4154="Yes",1,0)</f>
        <v>1</v>
      </c>
      <c r="F4154" t="s">
        <v>13</v>
      </c>
      <c r="G4154">
        <f>IF(Table1[[#This Row],[Dependents]]="Yes",1,0)</f>
        <v>1</v>
      </c>
      <c r="H4154">
        <v>67</v>
      </c>
      <c r="I4154" t="s">
        <v>13</v>
      </c>
      <c r="J4154" t="s">
        <v>23</v>
      </c>
      <c r="K4154" t="s">
        <v>20</v>
      </c>
      <c r="L4154" t="s">
        <v>13</v>
      </c>
      <c r="M4154" t="s">
        <v>17</v>
      </c>
      <c r="N4154">
        <v>111.3</v>
      </c>
      <c r="O4154">
        <v>7482.1</v>
      </c>
      <c r="P4154" t="s">
        <v>13</v>
      </c>
    </row>
    <row r="4155" spans="1:16" x14ac:dyDescent="0.25">
      <c r="A4155" t="s">
        <v>1606</v>
      </c>
      <c r="B4155" t="s">
        <v>19</v>
      </c>
      <c r="C4155">
        <v>1</v>
      </c>
      <c r="D4155" t="s">
        <v>13</v>
      </c>
      <c r="E4155">
        <f>IF(D4155="Yes",1,0)</f>
        <v>1</v>
      </c>
      <c r="F4155" t="s">
        <v>14</v>
      </c>
      <c r="G4155">
        <f>IF(Table1[[#This Row],[Dependents]]="Yes",1,0)</f>
        <v>0</v>
      </c>
      <c r="H4155">
        <v>57</v>
      </c>
      <c r="I4155" t="s">
        <v>13</v>
      </c>
      <c r="J4155" t="s">
        <v>23</v>
      </c>
      <c r="K4155" t="s">
        <v>16</v>
      </c>
      <c r="L4155" t="s">
        <v>13</v>
      </c>
      <c r="M4155" t="s">
        <v>21</v>
      </c>
      <c r="N4155">
        <v>95.25</v>
      </c>
      <c r="O4155">
        <v>5427.05</v>
      </c>
      <c r="P4155" t="s">
        <v>13</v>
      </c>
    </row>
    <row r="4156" spans="1:16" x14ac:dyDescent="0.25">
      <c r="A4156" t="s">
        <v>4178</v>
      </c>
      <c r="B4156" t="s">
        <v>12</v>
      </c>
      <c r="C4156">
        <v>0</v>
      </c>
      <c r="D4156" t="s">
        <v>13</v>
      </c>
      <c r="E4156">
        <f>IF(D4156="Yes",1,0)</f>
        <v>1</v>
      </c>
      <c r="F4156" t="s">
        <v>14</v>
      </c>
      <c r="G4156">
        <f>IF(Table1[[#This Row],[Dependents]]="Yes",1,0)</f>
        <v>0</v>
      </c>
      <c r="H4156">
        <v>1</v>
      </c>
      <c r="I4156" t="s">
        <v>13</v>
      </c>
      <c r="J4156" t="s">
        <v>23</v>
      </c>
      <c r="K4156" t="s">
        <v>16</v>
      </c>
      <c r="L4156" t="s">
        <v>13</v>
      </c>
      <c r="M4156" t="s">
        <v>21</v>
      </c>
      <c r="N4156">
        <v>79.349999999999994</v>
      </c>
      <c r="O4156">
        <v>79.349999999999994</v>
      </c>
      <c r="P4156" t="s">
        <v>13</v>
      </c>
    </row>
    <row r="4157" spans="1:16" x14ac:dyDescent="0.25">
      <c r="A4157" t="s">
        <v>1619</v>
      </c>
      <c r="B4157" t="s">
        <v>19</v>
      </c>
      <c r="C4157">
        <v>0</v>
      </c>
      <c r="D4157" t="s">
        <v>14</v>
      </c>
      <c r="E4157">
        <f>IF(D4157="Yes",1,0)</f>
        <v>0</v>
      </c>
      <c r="F4157" t="s">
        <v>14</v>
      </c>
      <c r="G4157">
        <f>IF(Table1[[#This Row],[Dependents]]="Yes",1,0)</f>
        <v>0</v>
      </c>
      <c r="H4157">
        <v>10</v>
      </c>
      <c r="I4157" t="s">
        <v>13</v>
      </c>
      <c r="J4157" t="s">
        <v>23</v>
      </c>
      <c r="K4157" t="s">
        <v>16</v>
      </c>
      <c r="L4157" t="s">
        <v>13</v>
      </c>
      <c r="M4157" t="s">
        <v>17</v>
      </c>
      <c r="N4157">
        <v>70</v>
      </c>
      <c r="O4157">
        <v>740</v>
      </c>
      <c r="P4157" t="s">
        <v>13</v>
      </c>
    </row>
    <row r="4158" spans="1:16" x14ac:dyDescent="0.25">
      <c r="A4158" t="s">
        <v>4180</v>
      </c>
      <c r="B4158" t="s">
        <v>12</v>
      </c>
      <c r="C4158">
        <v>0</v>
      </c>
      <c r="D4158" t="s">
        <v>13</v>
      </c>
      <c r="E4158">
        <f>IF(D4158="Yes",1,0)</f>
        <v>1</v>
      </c>
      <c r="F4158" t="s">
        <v>13</v>
      </c>
      <c r="G4158">
        <f>IF(Table1[[#This Row],[Dependents]]="Yes",1,0)</f>
        <v>1</v>
      </c>
      <c r="H4158">
        <v>72</v>
      </c>
      <c r="I4158" t="s">
        <v>13</v>
      </c>
      <c r="J4158" t="s">
        <v>14</v>
      </c>
      <c r="K4158" t="s">
        <v>30</v>
      </c>
      <c r="L4158" t="s">
        <v>14</v>
      </c>
      <c r="M4158" t="s">
        <v>21</v>
      </c>
      <c r="N4158">
        <v>24.45</v>
      </c>
      <c r="O4158">
        <v>1709.1</v>
      </c>
      <c r="P4158" t="s">
        <v>14</v>
      </c>
    </row>
    <row r="4159" spans="1:16" x14ac:dyDescent="0.25">
      <c r="A4159" t="s">
        <v>1650</v>
      </c>
      <c r="B4159" t="s">
        <v>19</v>
      </c>
      <c r="C4159">
        <v>0</v>
      </c>
      <c r="D4159" t="s">
        <v>13</v>
      </c>
      <c r="E4159">
        <f>IF(D4159="Yes",1,0)</f>
        <v>1</v>
      </c>
      <c r="F4159" t="s">
        <v>13</v>
      </c>
      <c r="G4159">
        <f>IF(Table1[[#This Row],[Dependents]]="Yes",1,0)</f>
        <v>1</v>
      </c>
      <c r="H4159">
        <v>23</v>
      </c>
      <c r="I4159" t="s">
        <v>13</v>
      </c>
      <c r="J4159" t="s">
        <v>23</v>
      </c>
      <c r="K4159" t="s">
        <v>16</v>
      </c>
      <c r="L4159" t="s">
        <v>13</v>
      </c>
      <c r="M4159" t="s">
        <v>17</v>
      </c>
      <c r="N4159">
        <v>99.85</v>
      </c>
      <c r="O4159">
        <v>2331.3000000000002</v>
      </c>
      <c r="P4159" t="s">
        <v>13</v>
      </c>
    </row>
    <row r="4160" spans="1:16" x14ac:dyDescent="0.25">
      <c r="A4160" t="s">
        <v>1651</v>
      </c>
      <c r="B4160" t="s">
        <v>19</v>
      </c>
      <c r="C4160">
        <v>0</v>
      </c>
      <c r="D4160" t="s">
        <v>13</v>
      </c>
      <c r="E4160">
        <f>IF(D4160="Yes",1,0)</f>
        <v>1</v>
      </c>
      <c r="F4160" t="s">
        <v>13</v>
      </c>
      <c r="G4160">
        <f>IF(Table1[[#This Row],[Dependents]]="Yes",1,0)</f>
        <v>1</v>
      </c>
      <c r="H4160">
        <v>1</v>
      </c>
      <c r="I4160" t="s">
        <v>13</v>
      </c>
      <c r="J4160" t="s">
        <v>23</v>
      </c>
      <c r="K4160" t="s">
        <v>16</v>
      </c>
      <c r="L4160" t="s">
        <v>13</v>
      </c>
      <c r="M4160" t="s">
        <v>17</v>
      </c>
      <c r="N4160">
        <v>74.5</v>
      </c>
      <c r="O4160">
        <v>74.5</v>
      </c>
      <c r="P4160" t="s">
        <v>13</v>
      </c>
    </row>
    <row r="4161" spans="1:16" x14ac:dyDescent="0.25">
      <c r="A4161" t="s">
        <v>4183</v>
      </c>
      <c r="B4161" t="s">
        <v>12</v>
      </c>
      <c r="C4161">
        <v>0</v>
      </c>
      <c r="D4161" t="s">
        <v>14</v>
      </c>
      <c r="E4161">
        <f>IF(D4161="Yes",1,0)</f>
        <v>0</v>
      </c>
      <c r="F4161" t="s">
        <v>14</v>
      </c>
      <c r="G4161">
        <f>IF(Table1[[#This Row],[Dependents]]="Yes",1,0)</f>
        <v>0</v>
      </c>
      <c r="H4161">
        <v>9</v>
      </c>
      <c r="I4161" t="s">
        <v>13</v>
      </c>
      <c r="J4161" t="s">
        <v>23</v>
      </c>
      <c r="K4161" t="s">
        <v>16</v>
      </c>
      <c r="L4161" t="s">
        <v>13</v>
      </c>
      <c r="M4161" t="s">
        <v>21</v>
      </c>
      <c r="N4161">
        <v>90.8</v>
      </c>
      <c r="O4161">
        <v>809.75</v>
      </c>
      <c r="P4161" t="s">
        <v>13</v>
      </c>
    </row>
    <row r="4162" spans="1:16" x14ac:dyDescent="0.25">
      <c r="A4162" t="s">
        <v>1653</v>
      </c>
      <c r="B4162" t="s">
        <v>19</v>
      </c>
      <c r="C4162">
        <v>0</v>
      </c>
      <c r="D4162" t="s">
        <v>14</v>
      </c>
      <c r="E4162">
        <f>IF(D4162="Yes",1,0)</f>
        <v>0</v>
      </c>
      <c r="F4162" t="s">
        <v>14</v>
      </c>
      <c r="G4162">
        <f>IF(Table1[[#This Row],[Dependents]]="Yes",1,0)</f>
        <v>0</v>
      </c>
      <c r="H4162">
        <v>65</v>
      </c>
      <c r="I4162" t="s">
        <v>13</v>
      </c>
      <c r="J4162" t="s">
        <v>23</v>
      </c>
      <c r="K4162" t="s">
        <v>16</v>
      </c>
      <c r="L4162" t="s">
        <v>13</v>
      </c>
      <c r="M4162" t="s">
        <v>17</v>
      </c>
      <c r="N4162">
        <v>109.15</v>
      </c>
      <c r="O4162">
        <v>6941.2</v>
      </c>
      <c r="P4162" t="s">
        <v>13</v>
      </c>
    </row>
    <row r="4163" spans="1:16" x14ac:dyDescent="0.25">
      <c r="A4163" t="s">
        <v>1657</v>
      </c>
      <c r="B4163" t="s">
        <v>19</v>
      </c>
      <c r="C4163">
        <v>1</v>
      </c>
      <c r="D4163" t="s">
        <v>13</v>
      </c>
      <c r="E4163">
        <f>IF(D4163="Yes",1,0)</f>
        <v>1</v>
      </c>
      <c r="F4163" t="s">
        <v>13</v>
      </c>
      <c r="G4163">
        <f>IF(Table1[[#This Row],[Dependents]]="Yes",1,0)</f>
        <v>1</v>
      </c>
      <c r="H4163">
        <v>66</v>
      </c>
      <c r="I4163" t="s">
        <v>13</v>
      </c>
      <c r="J4163" t="s">
        <v>23</v>
      </c>
      <c r="K4163" t="s">
        <v>16</v>
      </c>
      <c r="L4163" t="s">
        <v>13</v>
      </c>
      <c r="M4163" t="s">
        <v>25</v>
      </c>
      <c r="N4163">
        <v>99.5</v>
      </c>
      <c r="O4163">
        <v>6822.15</v>
      </c>
      <c r="P4163" t="s">
        <v>13</v>
      </c>
    </row>
    <row r="4164" spans="1:16" x14ac:dyDescent="0.25">
      <c r="A4164" t="s">
        <v>4186</v>
      </c>
      <c r="B4164" t="s">
        <v>12</v>
      </c>
      <c r="C4164">
        <v>0</v>
      </c>
      <c r="D4164" t="s">
        <v>13</v>
      </c>
      <c r="E4164">
        <f>IF(D4164="Yes",1,0)</f>
        <v>1</v>
      </c>
      <c r="F4164" t="s">
        <v>14</v>
      </c>
      <c r="G4164">
        <f>IF(Table1[[#This Row],[Dependents]]="Yes",1,0)</f>
        <v>0</v>
      </c>
      <c r="H4164">
        <v>65</v>
      </c>
      <c r="I4164" t="s">
        <v>13</v>
      </c>
      <c r="J4164" t="s">
        <v>23</v>
      </c>
      <c r="K4164" t="s">
        <v>16</v>
      </c>
      <c r="L4164" t="s">
        <v>13</v>
      </c>
      <c r="M4164" t="s">
        <v>17</v>
      </c>
      <c r="N4164">
        <v>105.05</v>
      </c>
      <c r="O4164">
        <v>6914.95</v>
      </c>
      <c r="P4164" t="s">
        <v>14</v>
      </c>
    </row>
    <row r="4165" spans="1:16" x14ac:dyDescent="0.25">
      <c r="A4165" t="s">
        <v>1658</v>
      </c>
      <c r="B4165" t="s">
        <v>19</v>
      </c>
      <c r="C4165">
        <v>0</v>
      </c>
      <c r="D4165" t="s">
        <v>14</v>
      </c>
      <c r="E4165">
        <f>IF(D4165="Yes",1,0)</f>
        <v>0</v>
      </c>
      <c r="F4165" t="s">
        <v>14</v>
      </c>
      <c r="G4165">
        <f>IF(Table1[[#This Row],[Dependents]]="Yes",1,0)</f>
        <v>0</v>
      </c>
      <c r="H4165">
        <v>1</v>
      </c>
      <c r="I4165" t="s">
        <v>13</v>
      </c>
      <c r="J4165" t="s">
        <v>23</v>
      </c>
      <c r="K4165" t="s">
        <v>16</v>
      </c>
      <c r="L4165" t="s">
        <v>13</v>
      </c>
      <c r="M4165" t="s">
        <v>27</v>
      </c>
      <c r="N4165">
        <v>71.55</v>
      </c>
      <c r="O4165">
        <v>71.55</v>
      </c>
      <c r="P4165" t="s">
        <v>13</v>
      </c>
    </row>
    <row r="4166" spans="1:16" x14ac:dyDescent="0.25">
      <c r="A4166" t="s">
        <v>1661</v>
      </c>
      <c r="B4166" t="s">
        <v>19</v>
      </c>
      <c r="C4166">
        <v>1</v>
      </c>
      <c r="D4166" t="s">
        <v>13</v>
      </c>
      <c r="E4166">
        <f>IF(D4166="Yes",1,0)</f>
        <v>1</v>
      </c>
      <c r="F4166" t="s">
        <v>14</v>
      </c>
      <c r="G4166">
        <f>IF(Table1[[#This Row],[Dependents]]="Yes",1,0)</f>
        <v>0</v>
      </c>
      <c r="H4166">
        <v>69</v>
      </c>
      <c r="I4166" t="s">
        <v>13</v>
      </c>
      <c r="J4166" t="s">
        <v>23</v>
      </c>
      <c r="K4166" t="s">
        <v>30</v>
      </c>
      <c r="L4166" t="s">
        <v>13</v>
      </c>
      <c r="M4166" t="s">
        <v>21</v>
      </c>
      <c r="N4166">
        <v>108.4</v>
      </c>
      <c r="O4166">
        <v>7318.2</v>
      </c>
      <c r="P4166" t="s">
        <v>13</v>
      </c>
    </row>
    <row r="4167" spans="1:16" x14ac:dyDescent="0.25">
      <c r="A4167" t="s">
        <v>4189</v>
      </c>
      <c r="B4167" t="s">
        <v>12</v>
      </c>
      <c r="C4167">
        <v>0</v>
      </c>
      <c r="D4167" t="s">
        <v>13</v>
      </c>
      <c r="E4167">
        <f>IF(D4167="Yes",1,0)</f>
        <v>1</v>
      </c>
      <c r="F4167" t="s">
        <v>13</v>
      </c>
      <c r="G4167">
        <f>IF(Table1[[#This Row],[Dependents]]="Yes",1,0)</f>
        <v>1</v>
      </c>
      <c r="H4167">
        <v>61</v>
      </c>
      <c r="I4167" t="s">
        <v>13</v>
      </c>
      <c r="J4167" t="s">
        <v>15</v>
      </c>
      <c r="K4167" t="s">
        <v>20</v>
      </c>
      <c r="L4167" t="s">
        <v>13</v>
      </c>
      <c r="M4167" t="s">
        <v>21</v>
      </c>
      <c r="N4167">
        <v>49.7</v>
      </c>
      <c r="O4167">
        <v>2961.4</v>
      </c>
      <c r="P4167" t="s">
        <v>14</v>
      </c>
    </row>
    <row r="4168" spans="1:16" x14ac:dyDescent="0.25">
      <c r="A4168" t="s">
        <v>4190</v>
      </c>
      <c r="B4168" t="s">
        <v>12</v>
      </c>
      <c r="C4168">
        <v>0</v>
      </c>
      <c r="D4168" t="s">
        <v>14</v>
      </c>
      <c r="E4168">
        <f>IF(D4168="Yes",1,0)</f>
        <v>0</v>
      </c>
      <c r="F4168" t="s">
        <v>14</v>
      </c>
      <c r="G4168">
        <f>IF(Table1[[#This Row],[Dependents]]="Yes",1,0)</f>
        <v>0</v>
      </c>
      <c r="H4168">
        <v>13</v>
      </c>
      <c r="I4168" t="s">
        <v>13</v>
      </c>
      <c r="J4168" t="s">
        <v>15</v>
      </c>
      <c r="K4168" t="s">
        <v>16</v>
      </c>
      <c r="L4168" t="s">
        <v>13</v>
      </c>
      <c r="M4168" t="s">
        <v>17</v>
      </c>
      <c r="N4168">
        <v>78.75</v>
      </c>
      <c r="O4168">
        <v>995.35</v>
      </c>
      <c r="P4168" t="s">
        <v>14</v>
      </c>
    </row>
    <row r="4169" spans="1:16" x14ac:dyDescent="0.25">
      <c r="A4169" t="s">
        <v>1667</v>
      </c>
      <c r="B4169" t="s">
        <v>19</v>
      </c>
      <c r="C4169">
        <v>0</v>
      </c>
      <c r="D4169" t="s">
        <v>14</v>
      </c>
      <c r="E4169">
        <f>IF(D4169="Yes",1,0)</f>
        <v>0</v>
      </c>
      <c r="F4169" t="s">
        <v>14</v>
      </c>
      <c r="G4169">
        <f>IF(Table1[[#This Row],[Dependents]]="Yes",1,0)</f>
        <v>0</v>
      </c>
      <c r="H4169">
        <v>12</v>
      </c>
      <c r="I4169" t="s">
        <v>13</v>
      </c>
      <c r="J4169" t="s">
        <v>23</v>
      </c>
      <c r="K4169" t="s">
        <v>16</v>
      </c>
      <c r="L4169" t="s">
        <v>13</v>
      </c>
      <c r="M4169" t="s">
        <v>17</v>
      </c>
      <c r="N4169">
        <v>106.7</v>
      </c>
      <c r="O4169">
        <v>1253.9000000000001</v>
      </c>
      <c r="P4169" t="s">
        <v>13</v>
      </c>
    </row>
    <row r="4170" spans="1:16" x14ac:dyDescent="0.25">
      <c r="A4170" t="s">
        <v>4192</v>
      </c>
      <c r="B4170" t="s">
        <v>12</v>
      </c>
      <c r="C4170">
        <v>0</v>
      </c>
      <c r="D4170" t="s">
        <v>14</v>
      </c>
      <c r="E4170">
        <f>IF(D4170="Yes",1,0)</f>
        <v>0</v>
      </c>
      <c r="F4170" t="s">
        <v>14</v>
      </c>
      <c r="G4170">
        <f>IF(Table1[[#This Row],[Dependents]]="Yes",1,0)</f>
        <v>0</v>
      </c>
      <c r="H4170">
        <v>3</v>
      </c>
      <c r="I4170" t="s">
        <v>13</v>
      </c>
      <c r="J4170" t="s">
        <v>23</v>
      </c>
      <c r="K4170" t="s">
        <v>16</v>
      </c>
      <c r="L4170" t="s">
        <v>14</v>
      </c>
      <c r="M4170" t="s">
        <v>17</v>
      </c>
      <c r="N4170">
        <v>76.099999999999994</v>
      </c>
      <c r="O4170">
        <v>257.60000000000002</v>
      </c>
      <c r="P4170" t="s">
        <v>14</v>
      </c>
    </row>
    <row r="4171" spans="1:16" x14ac:dyDescent="0.25">
      <c r="A4171" t="s">
        <v>4193</v>
      </c>
      <c r="B4171" t="s">
        <v>12</v>
      </c>
      <c r="C4171">
        <v>0</v>
      </c>
      <c r="D4171" t="s">
        <v>14</v>
      </c>
      <c r="E4171">
        <f>IF(D4171="Yes",1,0)</f>
        <v>0</v>
      </c>
      <c r="F4171" t="s">
        <v>14</v>
      </c>
      <c r="G4171">
        <f>IF(Table1[[#This Row],[Dependents]]="Yes",1,0)</f>
        <v>0</v>
      </c>
      <c r="H4171">
        <v>62</v>
      </c>
      <c r="I4171" t="s">
        <v>13</v>
      </c>
      <c r="J4171" t="s">
        <v>23</v>
      </c>
      <c r="K4171" t="s">
        <v>20</v>
      </c>
      <c r="L4171" t="s">
        <v>13</v>
      </c>
      <c r="M4171" t="s">
        <v>21</v>
      </c>
      <c r="N4171">
        <v>94</v>
      </c>
      <c r="O4171">
        <v>5757.2</v>
      </c>
      <c r="P4171" t="s">
        <v>14</v>
      </c>
    </row>
    <row r="4172" spans="1:16" x14ac:dyDescent="0.25">
      <c r="A4172" t="s">
        <v>1668</v>
      </c>
      <c r="B4172" t="s">
        <v>19</v>
      </c>
      <c r="C4172">
        <v>0</v>
      </c>
      <c r="D4172" t="s">
        <v>14</v>
      </c>
      <c r="E4172">
        <f>IF(D4172="Yes",1,0)</f>
        <v>0</v>
      </c>
      <c r="F4172" t="s">
        <v>14</v>
      </c>
      <c r="G4172">
        <f>IF(Table1[[#This Row],[Dependents]]="Yes",1,0)</f>
        <v>0</v>
      </c>
      <c r="H4172">
        <v>1</v>
      </c>
      <c r="I4172" t="s">
        <v>14</v>
      </c>
      <c r="J4172" t="s">
        <v>15</v>
      </c>
      <c r="K4172" t="s">
        <v>16</v>
      </c>
      <c r="L4172" t="s">
        <v>13</v>
      </c>
      <c r="M4172" t="s">
        <v>17</v>
      </c>
      <c r="N4172">
        <v>25.15</v>
      </c>
      <c r="O4172">
        <v>25.15</v>
      </c>
      <c r="P4172" t="s">
        <v>13</v>
      </c>
    </row>
    <row r="4173" spans="1:16" x14ac:dyDescent="0.25">
      <c r="A4173" t="s">
        <v>4195</v>
      </c>
      <c r="B4173" t="s">
        <v>12</v>
      </c>
      <c r="C4173">
        <v>0</v>
      </c>
      <c r="D4173" t="s">
        <v>14</v>
      </c>
      <c r="E4173">
        <f>IF(D4173="Yes",1,0)</f>
        <v>0</v>
      </c>
      <c r="F4173" t="s">
        <v>14</v>
      </c>
      <c r="G4173">
        <f>IF(Table1[[#This Row],[Dependents]]="Yes",1,0)</f>
        <v>0</v>
      </c>
      <c r="H4173">
        <v>55</v>
      </c>
      <c r="I4173" t="s">
        <v>13</v>
      </c>
      <c r="J4173" t="s">
        <v>15</v>
      </c>
      <c r="K4173" t="s">
        <v>16</v>
      </c>
      <c r="L4173" t="s">
        <v>13</v>
      </c>
      <c r="M4173" t="s">
        <v>25</v>
      </c>
      <c r="N4173">
        <v>50.55</v>
      </c>
      <c r="O4173">
        <v>2832.75</v>
      </c>
      <c r="P4173" t="s">
        <v>14</v>
      </c>
    </row>
    <row r="4174" spans="1:16" x14ac:dyDescent="0.25">
      <c r="A4174" t="s">
        <v>4196</v>
      </c>
      <c r="B4174" t="s">
        <v>12</v>
      </c>
      <c r="C4174">
        <v>0</v>
      </c>
      <c r="D4174" t="s">
        <v>14</v>
      </c>
      <c r="E4174">
        <f>IF(D4174="Yes",1,0)</f>
        <v>0</v>
      </c>
      <c r="F4174" t="s">
        <v>14</v>
      </c>
      <c r="G4174">
        <f>IF(Table1[[#This Row],[Dependents]]="Yes",1,0)</f>
        <v>0</v>
      </c>
      <c r="H4174">
        <v>11</v>
      </c>
      <c r="I4174" t="s">
        <v>13</v>
      </c>
      <c r="J4174" t="s">
        <v>15</v>
      </c>
      <c r="K4174" t="s">
        <v>16</v>
      </c>
      <c r="L4174" t="s">
        <v>13</v>
      </c>
      <c r="M4174" t="s">
        <v>27</v>
      </c>
      <c r="N4174">
        <v>44.65</v>
      </c>
      <c r="O4174">
        <v>472.25</v>
      </c>
      <c r="P4174" t="s">
        <v>14</v>
      </c>
    </row>
    <row r="4175" spans="1:16" x14ac:dyDescent="0.25">
      <c r="A4175" t="s">
        <v>1675</v>
      </c>
      <c r="B4175" t="s">
        <v>19</v>
      </c>
      <c r="C4175">
        <v>0</v>
      </c>
      <c r="D4175" t="s">
        <v>14</v>
      </c>
      <c r="E4175">
        <f>IF(D4175="Yes",1,0)</f>
        <v>0</v>
      </c>
      <c r="F4175" t="s">
        <v>14</v>
      </c>
      <c r="G4175">
        <f>IF(Table1[[#This Row],[Dependents]]="Yes",1,0)</f>
        <v>0</v>
      </c>
      <c r="H4175">
        <v>2</v>
      </c>
      <c r="I4175" t="s">
        <v>13</v>
      </c>
      <c r="J4175" t="s">
        <v>15</v>
      </c>
      <c r="K4175" t="s">
        <v>16</v>
      </c>
      <c r="L4175" t="s">
        <v>13</v>
      </c>
      <c r="M4175" t="s">
        <v>17</v>
      </c>
      <c r="N4175">
        <v>47.8</v>
      </c>
      <c r="O4175">
        <v>92.45</v>
      </c>
      <c r="P4175" t="s">
        <v>13</v>
      </c>
    </row>
    <row r="4176" spans="1:16" x14ac:dyDescent="0.25">
      <c r="A4176" t="s">
        <v>4198</v>
      </c>
      <c r="B4176" t="s">
        <v>12</v>
      </c>
      <c r="C4176">
        <v>0</v>
      </c>
      <c r="D4176" t="s">
        <v>14</v>
      </c>
      <c r="E4176">
        <f>IF(D4176="Yes",1,0)</f>
        <v>0</v>
      </c>
      <c r="F4176" t="s">
        <v>14</v>
      </c>
      <c r="G4176">
        <f>IF(Table1[[#This Row],[Dependents]]="Yes",1,0)</f>
        <v>0</v>
      </c>
      <c r="H4176">
        <v>17</v>
      </c>
      <c r="I4176" t="s">
        <v>13</v>
      </c>
      <c r="J4176" t="s">
        <v>23</v>
      </c>
      <c r="K4176" t="s">
        <v>16</v>
      </c>
      <c r="L4176" t="s">
        <v>14</v>
      </c>
      <c r="M4176" t="s">
        <v>21</v>
      </c>
      <c r="N4176">
        <v>70.5</v>
      </c>
      <c r="O4176">
        <v>1165.5999999999999</v>
      </c>
      <c r="P4176" t="s">
        <v>14</v>
      </c>
    </row>
    <row r="4177" spans="1:16" x14ac:dyDescent="0.25">
      <c r="A4177" t="s">
        <v>4199</v>
      </c>
      <c r="B4177" t="s">
        <v>12</v>
      </c>
      <c r="C4177">
        <v>0</v>
      </c>
      <c r="D4177" t="s">
        <v>14</v>
      </c>
      <c r="E4177">
        <f>IF(D4177="Yes",1,0)</f>
        <v>0</v>
      </c>
      <c r="F4177" t="s">
        <v>14</v>
      </c>
      <c r="G4177">
        <f>IF(Table1[[#This Row],[Dependents]]="Yes",1,0)</f>
        <v>0</v>
      </c>
      <c r="H4177">
        <v>21</v>
      </c>
      <c r="I4177" t="s">
        <v>13</v>
      </c>
      <c r="J4177" t="s">
        <v>23</v>
      </c>
      <c r="K4177" t="s">
        <v>16</v>
      </c>
      <c r="L4177" t="s">
        <v>13</v>
      </c>
      <c r="M4177" t="s">
        <v>17</v>
      </c>
      <c r="N4177">
        <v>97.35</v>
      </c>
      <c r="O4177">
        <v>2119.5</v>
      </c>
      <c r="P4177" t="s">
        <v>13</v>
      </c>
    </row>
    <row r="4178" spans="1:16" x14ac:dyDescent="0.25">
      <c r="A4178" t="s">
        <v>4200</v>
      </c>
      <c r="B4178" t="s">
        <v>12</v>
      </c>
      <c r="C4178">
        <v>0</v>
      </c>
      <c r="D4178" t="s">
        <v>13</v>
      </c>
      <c r="E4178">
        <f>IF(D4178="Yes",1,0)</f>
        <v>1</v>
      </c>
      <c r="F4178" t="s">
        <v>14</v>
      </c>
      <c r="G4178">
        <f>IF(Table1[[#This Row],[Dependents]]="Yes",1,0)</f>
        <v>0</v>
      </c>
      <c r="H4178">
        <v>47</v>
      </c>
      <c r="I4178" t="s">
        <v>13</v>
      </c>
      <c r="J4178" t="s">
        <v>14</v>
      </c>
      <c r="K4178" t="s">
        <v>30</v>
      </c>
      <c r="L4178" t="s">
        <v>14</v>
      </c>
      <c r="M4178" t="s">
        <v>21</v>
      </c>
      <c r="N4178">
        <v>19.649999999999999</v>
      </c>
      <c r="O4178">
        <v>921.55</v>
      </c>
      <c r="P4178" t="s">
        <v>14</v>
      </c>
    </row>
    <row r="4179" spans="1:16" x14ac:dyDescent="0.25">
      <c r="A4179" t="s">
        <v>1697</v>
      </c>
      <c r="B4179" t="s">
        <v>19</v>
      </c>
      <c r="C4179">
        <v>0</v>
      </c>
      <c r="D4179" t="s">
        <v>13</v>
      </c>
      <c r="E4179">
        <f>IF(D4179="Yes",1,0)</f>
        <v>1</v>
      </c>
      <c r="F4179" t="s">
        <v>14</v>
      </c>
      <c r="G4179">
        <f>IF(Table1[[#This Row],[Dependents]]="Yes",1,0)</f>
        <v>0</v>
      </c>
      <c r="H4179">
        <v>17</v>
      </c>
      <c r="I4179" t="s">
        <v>13</v>
      </c>
      <c r="J4179" t="s">
        <v>23</v>
      </c>
      <c r="K4179" t="s">
        <v>16</v>
      </c>
      <c r="L4179" t="s">
        <v>13</v>
      </c>
      <c r="M4179" t="s">
        <v>21</v>
      </c>
      <c r="N4179">
        <v>70.400000000000006</v>
      </c>
      <c r="O4179">
        <v>1214.05</v>
      </c>
      <c r="P4179" t="s">
        <v>13</v>
      </c>
    </row>
    <row r="4180" spans="1:16" x14ac:dyDescent="0.25">
      <c r="A4180" t="s">
        <v>4202</v>
      </c>
      <c r="B4180" t="s">
        <v>12</v>
      </c>
      <c r="C4180">
        <v>0</v>
      </c>
      <c r="D4180" t="s">
        <v>14</v>
      </c>
      <c r="E4180">
        <f>IF(D4180="Yes",1,0)</f>
        <v>0</v>
      </c>
      <c r="F4180" t="s">
        <v>14</v>
      </c>
      <c r="G4180">
        <f>IF(Table1[[#This Row],[Dependents]]="Yes",1,0)</f>
        <v>0</v>
      </c>
      <c r="H4180">
        <v>1</v>
      </c>
      <c r="I4180" t="s">
        <v>13</v>
      </c>
      <c r="J4180" t="s">
        <v>15</v>
      </c>
      <c r="K4180" t="s">
        <v>16</v>
      </c>
      <c r="L4180" t="s">
        <v>13</v>
      </c>
      <c r="M4180" t="s">
        <v>27</v>
      </c>
      <c r="N4180">
        <v>44</v>
      </c>
      <c r="O4180">
        <v>44</v>
      </c>
      <c r="P4180" t="s">
        <v>14</v>
      </c>
    </row>
    <row r="4181" spans="1:16" x14ac:dyDescent="0.25">
      <c r="A4181" t="s">
        <v>4203</v>
      </c>
      <c r="B4181" t="s">
        <v>12</v>
      </c>
      <c r="C4181">
        <v>0</v>
      </c>
      <c r="D4181" t="s">
        <v>13</v>
      </c>
      <c r="E4181">
        <f>IF(D4181="Yes",1,0)</f>
        <v>1</v>
      </c>
      <c r="F4181" t="s">
        <v>13</v>
      </c>
      <c r="G4181">
        <f>IF(Table1[[#This Row],[Dependents]]="Yes",1,0)</f>
        <v>1</v>
      </c>
      <c r="H4181">
        <v>44</v>
      </c>
      <c r="I4181" t="s">
        <v>13</v>
      </c>
      <c r="J4181" t="s">
        <v>23</v>
      </c>
      <c r="K4181" t="s">
        <v>20</v>
      </c>
      <c r="L4181" t="s">
        <v>14</v>
      </c>
      <c r="M4181" t="s">
        <v>17</v>
      </c>
      <c r="N4181">
        <v>94.4</v>
      </c>
      <c r="O4181">
        <v>4295.3500000000004</v>
      </c>
      <c r="P4181" t="s">
        <v>14</v>
      </c>
    </row>
    <row r="4182" spans="1:16" x14ac:dyDescent="0.25">
      <c r="A4182" t="s">
        <v>1731</v>
      </c>
      <c r="B4182" t="s">
        <v>19</v>
      </c>
      <c r="C4182">
        <v>1</v>
      </c>
      <c r="D4182" t="s">
        <v>13</v>
      </c>
      <c r="E4182">
        <f>IF(D4182="Yes",1,0)</f>
        <v>1</v>
      </c>
      <c r="F4182" t="s">
        <v>14</v>
      </c>
      <c r="G4182">
        <f>IF(Table1[[#This Row],[Dependents]]="Yes",1,0)</f>
        <v>0</v>
      </c>
      <c r="H4182">
        <v>32</v>
      </c>
      <c r="I4182" t="s">
        <v>13</v>
      </c>
      <c r="J4182" t="s">
        <v>23</v>
      </c>
      <c r="K4182" t="s">
        <v>16</v>
      </c>
      <c r="L4182" t="s">
        <v>14</v>
      </c>
      <c r="M4182" t="s">
        <v>21</v>
      </c>
      <c r="N4182">
        <v>106.35</v>
      </c>
      <c r="O4182">
        <v>3520.75</v>
      </c>
      <c r="P4182" t="s">
        <v>13</v>
      </c>
    </row>
    <row r="4183" spans="1:16" x14ac:dyDescent="0.25">
      <c r="A4183" t="s">
        <v>4205</v>
      </c>
      <c r="B4183" t="s">
        <v>12</v>
      </c>
      <c r="C4183">
        <v>0</v>
      </c>
      <c r="D4183" t="s">
        <v>14</v>
      </c>
      <c r="E4183">
        <f>IF(D4183="Yes",1,0)</f>
        <v>0</v>
      </c>
      <c r="F4183" t="s">
        <v>14</v>
      </c>
      <c r="G4183">
        <f>IF(Table1[[#This Row],[Dependents]]="Yes",1,0)</f>
        <v>0</v>
      </c>
      <c r="H4183">
        <v>18</v>
      </c>
      <c r="I4183" t="s">
        <v>13</v>
      </c>
      <c r="J4183" t="s">
        <v>23</v>
      </c>
      <c r="K4183" t="s">
        <v>16</v>
      </c>
      <c r="L4183" t="s">
        <v>13</v>
      </c>
      <c r="M4183" t="s">
        <v>17</v>
      </c>
      <c r="N4183">
        <v>75.400000000000006</v>
      </c>
      <c r="O4183">
        <v>1380.4</v>
      </c>
      <c r="P4183" t="s">
        <v>14</v>
      </c>
    </row>
    <row r="4184" spans="1:16" x14ac:dyDescent="0.25">
      <c r="A4184" t="s">
        <v>4206</v>
      </c>
      <c r="B4184" t="s">
        <v>12</v>
      </c>
      <c r="C4184">
        <v>0</v>
      </c>
      <c r="D4184" t="s">
        <v>14</v>
      </c>
      <c r="E4184">
        <f>IF(D4184="Yes",1,0)</f>
        <v>0</v>
      </c>
      <c r="F4184" t="s">
        <v>14</v>
      </c>
      <c r="G4184">
        <f>IF(Table1[[#This Row],[Dependents]]="Yes",1,0)</f>
        <v>0</v>
      </c>
      <c r="H4184">
        <v>10</v>
      </c>
      <c r="I4184" t="s">
        <v>13</v>
      </c>
      <c r="J4184" t="s">
        <v>23</v>
      </c>
      <c r="K4184" t="s">
        <v>16</v>
      </c>
      <c r="L4184" t="s">
        <v>13</v>
      </c>
      <c r="M4184" t="s">
        <v>17</v>
      </c>
      <c r="N4184">
        <v>100.6</v>
      </c>
      <c r="O4184">
        <v>1060.2</v>
      </c>
      <c r="P4184" t="s">
        <v>13</v>
      </c>
    </row>
    <row r="4185" spans="1:16" x14ac:dyDescent="0.25">
      <c r="A4185" t="s">
        <v>4207</v>
      </c>
      <c r="B4185" t="s">
        <v>12</v>
      </c>
      <c r="C4185">
        <v>0</v>
      </c>
      <c r="D4185" t="s">
        <v>13</v>
      </c>
      <c r="E4185">
        <f>IF(D4185="Yes",1,0)</f>
        <v>1</v>
      </c>
      <c r="F4185" t="s">
        <v>14</v>
      </c>
      <c r="G4185">
        <f>IF(Table1[[#This Row],[Dependents]]="Yes",1,0)</f>
        <v>0</v>
      </c>
      <c r="H4185">
        <v>65</v>
      </c>
      <c r="I4185" t="s">
        <v>13</v>
      </c>
      <c r="J4185" t="s">
        <v>15</v>
      </c>
      <c r="K4185" t="s">
        <v>30</v>
      </c>
      <c r="L4185" t="s">
        <v>14</v>
      </c>
      <c r="M4185" t="s">
        <v>21</v>
      </c>
      <c r="N4185">
        <v>71</v>
      </c>
      <c r="O4185">
        <v>4386.2</v>
      </c>
      <c r="P4185" t="s">
        <v>14</v>
      </c>
    </row>
    <row r="4186" spans="1:16" x14ac:dyDescent="0.25">
      <c r="A4186" t="s">
        <v>4208</v>
      </c>
      <c r="B4186" t="s">
        <v>12</v>
      </c>
      <c r="C4186">
        <v>1</v>
      </c>
      <c r="D4186" t="s">
        <v>14</v>
      </c>
      <c r="E4186">
        <f>IF(D4186="Yes",1,0)</f>
        <v>0</v>
      </c>
      <c r="F4186" t="s">
        <v>14</v>
      </c>
      <c r="G4186">
        <f>IF(Table1[[#This Row],[Dependents]]="Yes",1,0)</f>
        <v>0</v>
      </c>
      <c r="H4186">
        <v>1</v>
      </c>
      <c r="I4186" t="s">
        <v>13</v>
      </c>
      <c r="J4186" t="s">
        <v>23</v>
      </c>
      <c r="K4186" t="s">
        <v>16</v>
      </c>
      <c r="L4186" t="s">
        <v>13</v>
      </c>
      <c r="M4186" t="s">
        <v>17</v>
      </c>
      <c r="N4186">
        <v>86</v>
      </c>
      <c r="O4186">
        <v>86</v>
      </c>
      <c r="P4186" t="s">
        <v>13</v>
      </c>
    </row>
    <row r="4187" spans="1:16" x14ac:dyDescent="0.25">
      <c r="A4187" t="s">
        <v>1746</v>
      </c>
      <c r="B4187" t="s">
        <v>19</v>
      </c>
      <c r="C4187">
        <v>0</v>
      </c>
      <c r="D4187" t="s">
        <v>14</v>
      </c>
      <c r="E4187">
        <f>IF(D4187="Yes",1,0)</f>
        <v>0</v>
      </c>
      <c r="F4187" t="s">
        <v>14</v>
      </c>
      <c r="G4187">
        <f>IF(Table1[[#This Row],[Dependents]]="Yes",1,0)</f>
        <v>0</v>
      </c>
      <c r="H4187">
        <v>1</v>
      </c>
      <c r="I4187" t="s">
        <v>13</v>
      </c>
      <c r="J4187" t="s">
        <v>23</v>
      </c>
      <c r="K4187" t="s">
        <v>16</v>
      </c>
      <c r="L4187" t="s">
        <v>13</v>
      </c>
      <c r="M4187" t="s">
        <v>17</v>
      </c>
      <c r="N4187">
        <v>88.35</v>
      </c>
      <c r="O4187">
        <v>88.35</v>
      </c>
      <c r="P4187" t="s">
        <v>13</v>
      </c>
    </row>
    <row r="4188" spans="1:16" x14ac:dyDescent="0.25">
      <c r="A4188" t="s">
        <v>4210</v>
      </c>
      <c r="B4188" t="s">
        <v>12</v>
      </c>
      <c r="C4188">
        <v>0</v>
      </c>
      <c r="D4188" t="s">
        <v>14</v>
      </c>
      <c r="E4188">
        <f>IF(D4188="Yes",1,0)</f>
        <v>0</v>
      </c>
      <c r="F4188" t="s">
        <v>14</v>
      </c>
      <c r="G4188">
        <f>IF(Table1[[#This Row],[Dependents]]="Yes",1,0)</f>
        <v>0</v>
      </c>
      <c r="H4188">
        <v>13</v>
      </c>
      <c r="I4188" t="s">
        <v>13</v>
      </c>
      <c r="J4188" t="s">
        <v>14</v>
      </c>
      <c r="K4188" t="s">
        <v>16</v>
      </c>
      <c r="L4188" t="s">
        <v>13</v>
      </c>
      <c r="M4188" t="s">
        <v>27</v>
      </c>
      <c r="N4188">
        <v>20.3</v>
      </c>
      <c r="O4188">
        <v>275.39999999999998</v>
      </c>
      <c r="P4188" t="s">
        <v>14</v>
      </c>
    </row>
    <row r="4189" spans="1:16" x14ac:dyDescent="0.25">
      <c r="A4189" t="s">
        <v>1772</v>
      </c>
      <c r="B4189" t="s">
        <v>19</v>
      </c>
      <c r="C4189">
        <v>0</v>
      </c>
      <c r="D4189" t="s">
        <v>14</v>
      </c>
      <c r="E4189">
        <f>IF(D4189="Yes",1,0)</f>
        <v>0</v>
      </c>
      <c r="F4189" t="s">
        <v>13</v>
      </c>
      <c r="G4189">
        <f>IF(Table1[[#This Row],[Dependents]]="Yes",1,0)</f>
        <v>1</v>
      </c>
      <c r="H4189">
        <v>38</v>
      </c>
      <c r="I4189" t="s">
        <v>13</v>
      </c>
      <c r="J4189" t="s">
        <v>23</v>
      </c>
      <c r="K4189" t="s">
        <v>16</v>
      </c>
      <c r="L4189" t="s">
        <v>13</v>
      </c>
      <c r="M4189" t="s">
        <v>21</v>
      </c>
      <c r="N4189">
        <v>99.25</v>
      </c>
      <c r="O4189">
        <v>3777.15</v>
      </c>
      <c r="P4189" t="s">
        <v>13</v>
      </c>
    </row>
    <row r="4190" spans="1:16" x14ac:dyDescent="0.25">
      <c r="A4190" t="s">
        <v>4212</v>
      </c>
      <c r="B4190" t="s">
        <v>12</v>
      </c>
      <c r="C4190">
        <v>0</v>
      </c>
      <c r="D4190" t="s">
        <v>13</v>
      </c>
      <c r="E4190">
        <f>IF(D4190="Yes",1,0)</f>
        <v>1</v>
      </c>
      <c r="F4190" t="s">
        <v>13</v>
      </c>
      <c r="G4190">
        <f>IF(Table1[[#This Row],[Dependents]]="Yes",1,0)</f>
        <v>1</v>
      </c>
      <c r="H4190">
        <v>47</v>
      </c>
      <c r="I4190" t="s">
        <v>13</v>
      </c>
      <c r="J4190" t="s">
        <v>14</v>
      </c>
      <c r="K4190" t="s">
        <v>30</v>
      </c>
      <c r="L4190" t="s">
        <v>14</v>
      </c>
      <c r="M4190" t="s">
        <v>27</v>
      </c>
      <c r="N4190">
        <v>19.75</v>
      </c>
      <c r="O4190">
        <v>948.9</v>
      </c>
      <c r="P4190" t="s">
        <v>14</v>
      </c>
    </row>
    <row r="4191" spans="1:16" x14ac:dyDescent="0.25">
      <c r="A4191" t="s">
        <v>1782</v>
      </c>
      <c r="B4191" t="s">
        <v>19</v>
      </c>
      <c r="C4191">
        <v>1</v>
      </c>
      <c r="D4191" t="s">
        <v>14</v>
      </c>
      <c r="E4191">
        <f>IF(D4191="Yes",1,0)</f>
        <v>0</v>
      </c>
      <c r="F4191" t="s">
        <v>14</v>
      </c>
      <c r="G4191">
        <f>IF(Table1[[#This Row],[Dependents]]="Yes",1,0)</f>
        <v>0</v>
      </c>
      <c r="H4191">
        <v>7</v>
      </c>
      <c r="I4191" t="s">
        <v>13</v>
      </c>
      <c r="J4191" t="s">
        <v>23</v>
      </c>
      <c r="K4191" t="s">
        <v>16</v>
      </c>
      <c r="L4191" t="s">
        <v>13</v>
      </c>
      <c r="M4191" t="s">
        <v>17</v>
      </c>
      <c r="N4191">
        <v>84.8</v>
      </c>
      <c r="O4191">
        <v>546.95000000000005</v>
      </c>
      <c r="P4191" t="s">
        <v>13</v>
      </c>
    </row>
    <row r="4192" spans="1:16" x14ac:dyDescent="0.25">
      <c r="A4192" t="s">
        <v>4214</v>
      </c>
      <c r="B4192" t="s">
        <v>12</v>
      </c>
      <c r="C4192">
        <v>0</v>
      </c>
      <c r="D4192" t="s">
        <v>13</v>
      </c>
      <c r="E4192">
        <f>IF(D4192="Yes",1,0)</f>
        <v>1</v>
      </c>
      <c r="F4192" t="s">
        <v>13</v>
      </c>
      <c r="G4192">
        <f>IF(Table1[[#This Row],[Dependents]]="Yes",1,0)</f>
        <v>1</v>
      </c>
      <c r="H4192">
        <v>49</v>
      </c>
      <c r="I4192" t="s">
        <v>13</v>
      </c>
      <c r="J4192" t="s">
        <v>23</v>
      </c>
      <c r="K4192" t="s">
        <v>16</v>
      </c>
      <c r="L4192" t="s">
        <v>13</v>
      </c>
      <c r="M4192" t="s">
        <v>17</v>
      </c>
      <c r="N4192">
        <v>95.6</v>
      </c>
      <c r="O4192">
        <v>4783.5</v>
      </c>
      <c r="P4192" t="s">
        <v>13</v>
      </c>
    </row>
    <row r="4193" spans="1:16" x14ac:dyDescent="0.25">
      <c r="A4193" t="s">
        <v>1787</v>
      </c>
      <c r="B4193" t="s">
        <v>19</v>
      </c>
      <c r="C4193">
        <v>0</v>
      </c>
      <c r="D4193" t="s">
        <v>13</v>
      </c>
      <c r="E4193">
        <f>IF(D4193="Yes",1,0)</f>
        <v>1</v>
      </c>
      <c r="F4193" t="s">
        <v>13</v>
      </c>
      <c r="G4193">
        <f>IF(Table1[[#This Row],[Dependents]]="Yes",1,0)</f>
        <v>1</v>
      </c>
      <c r="H4193">
        <v>28</v>
      </c>
      <c r="I4193" t="s">
        <v>13</v>
      </c>
      <c r="J4193" t="s">
        <v>23</v>
      </c>
      <c r="K4193" t="s">
        <v>20</v>
      </c>
      <c r="L4193" t="s">
        <v>14</v>
      </c>
      <c r="M4193" t="s">
        <v>17</v>
      </c>
      <c r="N4193">
        <v>106.1</v>
      </c>
      <c r="O4193">
        <v>2847.4</v>
      </c>
      <c r="P4193" t="s">
        <v>13</v>
      </c>
    </row>
    <row r="4194" spans="1:16" x14ac:dyDescent="0.25">
      <c r="A4194" t="s">
        <v>4216</v>
      </c>
      <c r="B4194" t="s">
        <v>12</v>
      </c>
      <c r="C4194">
        <v>0</v>
      </c>
      <c r="D4194" t="s">
        <v>14</v>
      </c>
      <c r="E4194">
        <f>IF(D4194="Yes",1,0)</f>
        <v>0</v>
      </c>
      <c r="F4194" t="s">
        <v>14</v>
      </c>
      <c r="G4194">
        <f>IF(Table1[[#This Row],[Dependents]]="Yes",1,0)</f>
        <v>0</v>
      </c>
      <c r="H4194">
        <v>69</v>
      </c>
      <c r="I4194" t="s">
        <v>13</v>
      </c>
      <c r="J4194" t="s">
        <v>15</v>
      </c>
      <c r="K4194" t="s">
        <v>30</v>
      </c>
      <c r="L4194" t="s">
        <v>13</v>
      </c>
      <c r="M4194" t="s">
        <v>25</v>
      </c>
      <c r="N4194">
        <v>85.35</v>
      </c>
      <c r="O4194">
        <v>5897.4</v>
      </c>
      <c r="P4194" t="s">
        <v>14</v>
      </c>
    </row>
    <row r="4195" spans="1:16" x14ac:dyDescent="0.25">
      <c r="A4195" t="s">
        <v>1788</v>
      </c>
      <c r="B4195" t="s">
        <v>19</v>
      </c>
      <c r="C4195">
        <v>1</v>
      </c>
      <c r="D4195" t="s">
        <v>14</v>
      </c>
      <c r="E4195">
        <f>IF(D4195="Yes",1,0)</f>
        <v>0</v>
      </c>
      <c r="F4195" t="s">
        <v>14</v>
      </c>
      <c r="G4195">
        <f>IF(Table1[[#This Row],[Dependents]]="Yes",1,0)</f>
        <v>0</v>
      </c>
      <c r="H4195">
        <v>15</v>
      </c>
      <c r="I4195" t="s">
        <v>13</v>
      </c>
      <c r="J4195" t="s">
        <v>23</v>
      </c>
      <c r="K4195" t="s">
        <v>16</v>
      </c>
      <c r="L4195" t="s">
        <v>13</v>
      </c>
      <c r="M4195" t="s">
        <v>25</v>
      </c>
      <c r="N4195">
        <v>74.2</v>
      </c>
      <c r="O4195">
        <v>1133.9000000000001</v>
      </c>
      <c r="P4195" t="s">
        <v>13</v>
      </c>
    </row>
    <row r="4196" spans="1:16" x14ac:dyDescent="0.25">
      <c r="A4196" t="s">
        <v>1801</v>
      </c>
      <c r="B4196" t="s">
        <v>19</v>
      </c>
      <c r="C4196">
        <v>0</v>
      </c>
      <c r="D4196" t="s">
        <v>13</v>
      </c>
      <c r="E4196">
        <f>IF(D4196="Yes",1,0)</f>
        <v>1</v>
      </c>
      <c r="F4196" t="s">
        <v>14</v>
      </c>
      <c r="G4196">
        <f>IF(Table1[[#This Row],[Dependents]]="Yes",1,0)</f>
        <v>0</v>
      </c>
      <c r="H4196">
        <v>4</v>
      </c>
      <c r="I4196" t="s">
        <v>14</v>
      </c>
      <c r="J4196" t="s">
        <v>15</v>
      </c>
      <c r="K4196" t="s">
        <v>16</v>
      </c>
      <c r="L4196" t="s">
        <v>13</v>
      </c>
      <c r="M4196" t="s">
        <v>17</v>
      </c>
      <c r="N4196">
        <v>48.55</v>
      </c>
      <c r="O4196">
        <v>201</v>
      </c>
      <c r="P4196" t="s">
        <v>13</v>
      </c>
    </row>
    <row r="4197" spans="1:16" x14ac:dyDescent="0.25">
      <c r="A4197" t="s">
        <v>1807</v>
      </c>
      <c r="B4197" t="s">
        <v>19</v>
      </c>
      <c r="C4197">
        <v>1</v>
      </c>
      <c r="D4197" t="s">
        <v>13</v>
      </c>
      <c r="E4197">
        <f>IF(D4197="Yes",1,0)</f>
        <v>1</v>
      </c>
      <c r="F4197" t="s">
        <v>14</v>
      </c>
      <c r="G4197">
        <f>IF(Table1[[#This Row],[Dependents]]="Yes",1,0)</f>
        <v>0</v>
      </c>
      <c r="H4197">
        <v>59</v>
      </c>
      <c r="I4197" t="s">
        <v>13</v>
      </c>
      <c r="J4197" t="s">
        <v>23</v>
      </c>
      <c r="K4197" t="s">
        <v>16</v>
      </c>
      <c r="L4197" t="s">
        <v>13</v>
      </c>
      <c r="M4197" t="s">
        <v>21</v>
      </c>
      <c r="N4197">
        <v>93.85</v>
      </c>
      <c r="O4197">
        <v>5574.75</v>
      </c>
      <c r="P4197" t="s">
        <v>13</v>
      </c>
    </row>
    <row r="4198" spans="1:16" x14ac:dyDescent="0.25">
      <c r="A4198" t="s">
        <v>1812</v>
      </c>
      <c r="B4198" t="s">
        <v>19</v>
      </c>
      <c r="C4198">
        <v>0</v>
      </c>
      <c r="D4198" t="s">
        <v>14</v>
      </c>
      <c r="E4198">
        <f>IF(D4198="Yes",1,0)</f>
        <v>0</v>
      </c>
      <c r="F4198" t="s">
        <v>14</v>
      </c>
      <c r="G4198">
        <f>IF(Table1[[#This Row],[Dependents]]="Yes",1,0)</f>
        <v>0</v>
      </c>
      <c r="H4198">
        <v>31</v>
      </c>
      <c r="I4198" t="s">
        <v>13</v>
      </c>
      <c r="J4198" t="s">
        <v>15</v>
      </c>
      <c r="K4198" t="s">
        <v>16</v>
      </c>
      <c r="L4198" t="s">
        <v>13</v>
      </c>
      <c r="M4198" t="s">
        <v>17</v>
      </c>
      <c r="N4198">
        <v>55.25</v>
      </c>
      <c r="O4198">
        <v>1715.65</v>
      </c>
      <c r="P4198" t="s">
        <v>13</v>
      </c>
    </row>
    <row r="4199" spans="1:16" x14ac:dyDescent="0.25">
      <c r="A4199" t="s">
        <v>1815</v>
      </c>
      <c r="B4199" t="s">
        <v>19</v>
      </c>
      <c r="C4199">
        <v>0</v>
      </c>
      <c r="D4199" t="s">
        <v>13</v>
      </c>
      <c r="E4199">
        <f>IF(D4199="Yes",1,0)</f>
        <v>1</v>
      </c>
      <c r="F4199" t="s">
        <v>14</v>
      </c>
      <c r="G4199">
        <f>IF(Table1[[#This Row],[Dependents]]="Yes",1,0)</f>
        <v>0</v>
      </c>
      <c r="H4199">
        <v>13</v>
      </c>
      <c r="I4199" t="s">
        <v>14</v>
      </c>
      <c r="J4199" t="s">
        <v>15</v>
      </c>
      <c r="K4199" t="s">
        <v>16</v>
      </c>
      <c r="L4199" t="s">
        <v>13</v>
      </c>
      <c r="M4199" t="s">
        <v>17</v>
      </c>
      <c r="N4199">
        <v>54.45</v>
      </c>
      <c r="O4199">
        <v>706.85</v>
      </c>
      <c r="P4199" t="s">
        <v>13</v>
      </c>
    </row>
    <row r="4200" spans="1:16" x14ac:dyDescent="0.25">
      <c r="A4200" t="s">
        <v>1826</v>
      </c>
      <c r="B4200" t="s">
        <v>19</v>
      </c>
      <c r="C4200">
        <v>0</v>
      </c>
      <c r="D4200" t="s">
        <v>14</v>
      </c>
      <c r="E4200">
        <f>IF(D4200="Yes",1,0)</f>
        <v>0</v>
      </c>
      <c r="F4200" t="s">
        <v>14</v>
      </c>
      <c r="G4200">
        <f>IF(Table1[[#This Row],[Dependents]]="Yes",1,0)</f>
        <v>0</v>
      </c>
      <c r="H4200">
        <v>2</v>
      </c>
      <c r="I4200" t="s">
        <v>13</v>
      </c>
      <c r="J4200" t="s">
        <v>23</v>
      </c>
      <c r="K4200" t="s">
        <v>16</v>
      </c>
      <c r="L4200" t="s">
        <v>13</v>
      </c>
      <c r="M4200" t="s">
        <v>17</v>
      </c>
      <c r="N4200">
        <v>75.7</v>
      </c>
      <c r="O4200">
        <v>189.2</v>
      </c>
      <c r="P4200" t="s">
        <v>13</v>
      </c>
    </row>
    <row r="4201" spans="1:16" x14ac:dyDescent="0.25">
      <c r="A4201" t="s">
        <v>4223</v>
      </c>
      <c r="B4201" t="s">
        <v>12</v>
      </c>
      <c r="C4201">
        <v>0</v>
      </c>
      <c r="D4201" t="s">
        <v>13</v>
      </c>
      <c r="E4201">
        <f>IF(D4201="Yes",1,0)</f>
        <v>1</v>
      </c>
      <c r="F4201" t="s">
        <v>13</v>
      </c>
      <c r="G4201">
        <f>IF(Table1[[#This Row],[Dependents]]="Yes",1,0)</f>
        <v>1</v>
      </c>
      <c r="H4201">
        <v>33</v>
      </c>
      <c r="I4201" t="s">
        <v>13</v>
      </c>
      <c r="J4201" t="s">
        <v>14</v>
      </c>
      <c r="K4201" t="s">
        <v>20</v>
      </c>
      <c r="L4201" t="s">
        <v>14</v>
      </c>
      <c r="M4201" t="s">
        <v>25</v>
      </c>
      <c r="N4201">
        <v>24.15</v>
      </c>
      <c r="O4201">
        <v>800.3</v>
      </c>
      <c r="P4201" t="s">
        <v>14</v>
      </c>
    </row>
    <row r="4202" spans="1:16" x14ac:dyDescent="0.25">
      <c r="A4202" t="s">
        <v>1831</v>
      </c>
      <c r="B4202" t="s">
        <v>19</v>
      </c>
      <c r="C4202">
        <v>0</v>
      </c>
      <c r="D4202" t="s">
        <v>14</v>
      </c>
      <c r="E4202">
        <f>IF(D4202="Yes",1,0)</f>
        <v>0</v>
      </c>
      <c r="F4202" t="s">
        <v>14</v>
      </c>
      <c r="G4202">
        <f>IF(Table1[[#This Row],[Dependents]]="Yes",1,0)</f>
        <v>0</v>
      </c>
      <c r="H4202">
        <v>1</v>
      </c>
      <c r="I4202" t="s">
        <v>13</v>
      </c>
      <c r="J4202" t="s">
        <v>23</v>
      </c>
      <c r="K4202" t="s">
        <v>16</v>
      </c>
      <c r="L4202" t="s">
        <v>13</v>
      </c>
      <c r="M4202" t="s">
        <v>27</v>
      </c>
      <c r="N4202">
        <v>74.25</v>
      </c>
      <c r="O4202">
        <v>74.25</v>
      </c>
      <c r="P4202" t="s">
        <v>13</v>
      </c>
    </row>
    <row r="4203" spans="1:16" x14ac:dyDescent="0.25">
      <c r="A4203" t="s">
        <v>1838</v>
      </c>
      <c r="B4203" t="s">
        <v>19</v>
      </c>
      <c r="C4203">
        <v>1</v>
      </c>
      <c r="D4203" t="s">
        <v>14</v>
      </c>
      <c r="E4203">
        <f>IF(D4203="Yes",1,0)</f>
        <v>0</v>
      </c>
      <c r="F4203" t="s">
        <v>14</v>
      </c>
      <c r="G4203">
        <f>IF(Table1[[#This Row],[Dependents]]="Yes",1,0)</f>
        <v>0</v>
      </c>
      <c r="H4203">
        <v>1</v>
      </c>
      <c r="I4203" t="s">
        <v>13</v>
      </c>
      <c r="J4203" t="s">
        <v>23</v>
      </c>
      <c r="K4203" t="s">
        <v>16</v>
      </c>
      <c r="L4203" t="s">
        <v>13</v>
      </c>
      <c r="M4203" t="s">
        <v>21</v>
      </c>
      <c r="N4203">
        <v>69.5</v>
      </c>
      <c r="O4203">
        <v>69.5</v>
      </c>
      <c r="P4203" t="s">
        <v>13</v>
      </c>
    </row>
    <row r="4204" spans="1:16" x14ac:dyDescent="0.25">
      <c r="A4204" t="s">
        <v>4226</v>
      </c>
      <c r="B4204" t="s">
        <v>12</v>
      </c>
      <c r="C4204">
        <v>0</v>
      </c>
      <c r="D4204" t="s">
        <v>13</v>
      </c>
      <c r="E4204">
        <f>IF(D4204="Yes",1,0)</f>
        <v>1</v>
      </c>
      <c r="F4204" t="s">
        <v>14</v>
      </c>
      <c r="G4204">
        <f>IF(Table1[[#This Row],[Dependents]]="Yes",1,0)</f>
        <v>0</v>
      </c>
      <c r="H4204">
        <v>9</v>
      </c>
      <c r="I4204" t="s">
        <v>13</v>
      </c>
      <c r="J4204" t="s">
        <v>15</v>
      </c>
      <c r="K4204" t="s">
        <v>16</v>
      </c>
      <c r="L4204" t="s">
        <v>14</v>
      </c>
      <c r="M4204" t="s">
        <v>27</v>
      </c>
      <c r="N4204">
        <v>50.85</v>
      </c>
      <c r="O4204">
        <v>466.6</v>
      </c>
      <c r="P4204" t="s">
        <v>14</v>
      </c>
    </row>
    <row r="4205" spans="1:16" x14ac:dyDescent="0.25">
      <c r="A4205" t="s">
        <v>1842</v>
      </c>
      <c r="B4205" t="s">
        <v>19</v>
      </c>
      <c r="C4205">
        <v>1</v>
      </c>
      <c r="D4205" t="s">
        <v>13</v>
      </c>
      <c r="E4205">
        <f>IF(D4205="Yes",1,0)</f>
        <v>1</v>
      </c>
      <c r="F4205" t="s">
        <v>14</v>
      </c>
      <c r="G4205">
        <f>IF(Table1[[#This Row],[Dependents]]="Yes",1,0)</f>
        <v>0</v>
      </c>
      <c r="H4205">
        <v>36</v>
      </c>
      <c r="I4205" t="s">
        <v>13</v>
      </c>
      <c r="J4205" t="s">
        <v>23</v>
      </c>
      <c r="K4205" t="s">
        <v>16</v>
      </c>
      <c r="L4205" t="s">
        <v>13</v>
      </c>
      <c r="M4205" t="s">
        <v>25</v>
      </c>
      <c r="N4205">
        <v>85.25</v>
      </c>
      <c r="O4205">
        <v>3132.75</v>
      </c>
      <c r="P4205" t="s">
        <v>13</v>
      </c>
    </row>
    <row r="4206" spans="1:16" x14ac:dyDescent="0.25">
      <c r="A4206" t="s">
        <v>4228</v>
      </c>
      <c r="B4206" t="s">
        <v>12</v>
      </c>
      <c r="C4206">
        <v>1</v>
      </c>
      <c r="D4206" t="s">
        <v>14</v>
      </c>
      <c r="E4206">
        <f>IF(D4206="Yes",1,0)</f>
        <v>0</v>
      </c>
      <c r="F4206" t="s">
        <v>14</v>
      </c>
      <c r="G4206">
        <f>IF(Table1[[#This Row],[Dependents]]="Yes",1,0)</f>
        <v>0</v>
      </c>
      <c r="H4206">
        <v>14</v>
      </c>
      <c r="I4206" t="s">
        <v>13</v>
      </c>
      <c r="J4206" t="s">
        <v>23</v>
      </c>
      <c r="K4206" t="s">
        <v>16</v>
      </c>
      <c r="L4206" t="s">
        <v>13</v>
      </c>
      <c r="M4206" t="s">
        <v>17</v>
      </c>
      <c r="N4206">
        <v>78.95</v>
      </c>
      <c r="O4206">
        <v>1101.8499999999999</v>
      </c>
      <c r="P4206" t="s">
        <v>13</v>
      </c>
    </row>
    <row r="4207" spans="1:16" x14ac:dyDescent="0.25">
      <c r="A4207" t="s">
        <v>1847</v>
      </c>
      <c r="B4207" t="s">
        <v>19</v>
      </c>
      <c r="C4207">
        <v>0</v>
      </c>
      <c r="D4207" t="s">
        <v>14</v>
      </c>
      <c r="E4207">
        <f>IF(D4207="Yes",1,0)</f>
        <v>0</v>
      </c>
      <c r="F4207" t="s">
        <v>14</v>
      </c>
      <c r="G4207">
        <f>IF(Table1[[#This Row],[Dependents]]="Yes",1,0)</f>
        <v>0</v>
      </c>
      <c r="H4207">
        <v>1</v>
      </c>
      <c r="I4207" t="s">
        <v>13</v>
      </c>
      <c r="J4207" t="s">
        <v>14</v>
      </c>
      <c r="K4207" t="s">
        <v>16</v>
      </c>
      <c r="L4207" t="s">
        <v>14</v>
      </c>
      <c r="M4207" t="s">
        <v>27</v>
      </c>
      <c r="N4207">
        <v>19.399999999999999</v>
      </c>
      <c r="O4207">
        <v>19.399999999999999</v>
      </c>
      <c r="P4207" t="s">
        <v>13</v>
      </c>
    </row>
    <row r="4208" spans="1:16" x14ac:dyDescent="0.25">
      <c r="A4208" t="s">
        <v>1849</v>
      </c>
      <c r="B4208" t="s">
        <v>19</v>
      </c>
      <c r="C4208">
        <v>1</v>
      </c>
      <c r="D4208" t="s">
        <v>14</v>
      </c>
      <c r="E4208">
        <f>IF(D4208="Yes",1,0)</f>
        <v>0</v>
      </c>
      <c r="F4208" t="s">
        <v>14</v>
      </c>
      <c r="G4208">
        <f>IF(Table1[[#This Row],[Dependents]]="Yes",1,0)</f>
        <v>0</v>
      </c>
      <c r="H4208">
        <v>45</v>
      </c>
      <c r="I4208" t="s">
        <v>13</v>
      </c>
      <c r="J4208" t="s">
        <v>15</v>
      </c>
      <c r="K4208" t="s">
        <v>20</v>
      </c>
      <c r="L4208" t="s">
        <v>14</v>
      </c>
      <c r="M4208" t="s">
        <v>25</v>
      </c>
      <c r="N4208">
        <v>62.7</v>
      </c>
      <c r="O4208">
        <v>2791.5</v>
      </c>
      <c r="P4208" t="s">
        <v>13</v>
      </c>
    </row>
    <row r="4209" spans="1:16" x14ac:dyDescent="0.25">
      <c r="A4209" t="s">
        <v>4231</v>
      </c>
      <c r="B4209" t="s">
        <v>12</v>
      </c>
      <c r="C4209">
        <v>0</v>
      </c>
      <c r="D4209" t="s">
        <v>14</v>
      </c>
      <c r="E4209">
        <f>IF(D4209="Yes",1,0)</f>
        <v>0</v>
      </c>
      <c r="F4209" t="s">
        <v>14</v>
      </c>
      <c r="G4209">
        <f>IF(Table1[[#This Row],[Dependents]]="Yes",1,0)</f>
        <v>0</v>
      </c>
      <c r="H4209">
        <v>52</v>
      </c>
      <c r="I4209" t="s">
        <v>13</v>
      </c>
      <c r="J4209" t="s">
        <v>23</v>
      </c>
      <c r="K4209" t="s">
        <v>20</v>
      </c>
      <c r="L4209" t="s">
        <v>13</v>
      </c>
      <c r="M4209" t="s">
        <v>27</v>
      </c>
      <c r="N4209">
        <v>80.2</v>
      </c>
      <c r="O4209">
        <v>4297.6000000000004</v>
      </c>
      <c r="P4209" t="s">
        <v>14</v>
      </c>
    </row>
    <row r="4210" spans="1:16" x14ac:dyDescent="0.25">
      <c r="A4210" t="s">
        <v>4232</v>
      </c>
      <c r="B4210" t="s">
        <v>12</v>
      </c>
      <c r="C4210">
        <v>1</v>
      </c>
      <c r="D4210" t="s">
        <v>14</v>
      </c>
      <c r="E4210">
        <f>IF(D4210="Yes",1,0)</f>
        <v>0</v>
      </c>
      <c r="F4210" t="s">
        <v>14</v>
      </c>
      <c r="G4210">
        <f>IF(Table1[[#This Row],[Dependents]]="Yes",1,0)</f>
        <v>0</v>
      </c>
      <c r="H4210">
        <v>47</v>
      </c>
      <c r="I4210" t="s">
        <v>13</v>
      </c>
      <c r="J4210" t="s">
        <v>23</v>
      </c>
      <c r="K4210" t="s">
        <v>16</v>
      </c>
      <c r="L4210" t="s">
        <v>13</v>
      </c>
      <c r="M4210" t="s">
        <v>21</v>
      </c>
      <c r="N4210">
        <v>85.2</v>
      </c>
      <c r="O4210">
        <v>3969.35</v>
      </c>
      <c r="P4210" t="s">
        <v>13</v>
      </c>
    </row>
    <row r="4211" spans="1:16" x14ac:dyDescent="0.25">
      <c r="A4211" t="s">
        <v>1856</v>
      </c>
      <c r="B4211" t="s">
        <v>19</v>
      </c>
      <c r="C4211">
        <v>0</v>
      </c>
      <c r="D4211" t="s">
        <v>14</v>
      </c>
      <c r="E4211">
        <f>IF(D4211="Yes",1,0)</f>
        <v>0</v>
      </c>
      <c r="F4211" t="s">
        <v>14</v>
      </c>
      <c r="G4211">
        <f>IF(Table1[[#This Row],[Dependents]]="Yes",1,0)</f>
        <v>0</v>
      </c>
      <c r="H4211">
        <v>25</v>
      </c>
      <c r="I4211" t="s">
        <v>13</v>
      </c>
      <c r="J4211" t="s">
        <v>14</v>
      </c>
      <c r="K4211" t="s">
        <v>20</v>
      </c>
      <c r="L4211" t="s">
        <v>14</v>
      </c>
      <c r="M4211" t="s">
        <v>21</v>
      </c>
      <c r="N4211">
        <v>25.3</v>
      </c>
      <c r="O4211">
        <v>676.35</v>
      </c>
      <c r="P4211" t="s">
        <v>13</v>
      </c>
    </row>
    <row r="4212" spans="1:16" x14ac:dyDescent="0.25">
      <c r="A4212" t="s">
        <v>1863</v>
      </c>
      <c r="B4212" t="s">
        <v>19</v>
      </c>
      <c r="C4212">
        <v>0</v>
      </c>
      <c r="D4212" t="s">
        <v>14</v>
      </c>
      <c r="E4212">
        <f>IF(D4212="Yes",1,0)</f>
        <v>0</v>
      </c>
      <c r="F4212" t="s">
        <v>14</v>
      </c>
      <c r="G4212">
        <f>IF(Table1[[#This Row],[Dependents]]="Yes",1,0)</f>
        <v>0</v>
      </c>
      <c r="H4212">
        <v>13</v>
      </c>
      <c r="I4212" t="s">
        <v>13</v>
      </c>
      <c r="J4212" t="s">
        <v>23</v>
      </c>
      <c r="K4212" t="s">
        <v>16</v>
      </c>
      <c r="L4212" t="s">
        <v>14</v>
      </c>
      <c r="M4212" t="s">
        <v>27</v>
      </c>
      <c r="N4212">
        <v>98.15</v>
      </c>
      <c r="O4212">
        <v>1230.25</v>
      </c>
      <c r="P4212" t="s">
        <v>13</v>
      </c>
    </row>
    <row r="4213" spans="1:16" x14ac:dyDescent="0.25">
      <c r="A4213" t="s">
        <v>4235</v>
      </c>
      <c r="B4213" t="s">
        <v>12</v>
      </c>
      <c r="C4213">
        <v>0</v>
      </c>
      <c r="D4213" t="s">
        <v>14</v>
      </c>
      <c r="E4213">
        <f>IF(D4213="Yes",1,0)</f>
        <v>0</v>
      </c>
      <c r="F4213" t="s">
        <v>14</v>
      </c>
      <c r="G4213">
        <f>IF(Table1[[#This Row],[Dependents]]="Yes",1,0)</f>
        <v>0</v>
      </c>
      <c r="H4213">
        <v>72</v>
      </c>
      <c r="I4213" t="s">
        <v>13</v>
      </c>
      <c r="J4213" t="s">
        <v>23</v>
      </c>
      <c r="K4213" t="s">
        <v>30</v>
      </c>
      <c r="L4213" t="s">
        <v>13</v>
      </c>
      <c r="M4213" t="s">
        <v>25</v>
      </c>
      <c r="N4213">
        <v>112.75</v>
      </c>
      <c r="O4213">
        <v>8192.6</v>
      </c>
      <c r="P4213" t="s">
        <v>14</v>
      </c>
    </row>
    <row r="4214" spans="1:16" x14ac:dyDescent="0.25">
      <c r="A4214" t="s">
        <v>1874</v>
      </c>
      <c r="B4214" t="s">
        <v>19</v>
      </c>
      <c r="C4214">
        <v>0</v>
      </c>
      <c r="D4214" t="s">
        <v>14</v>
      </c>
      <c r="E4214">
        <f>IF(D4214="Yes",1,0)</f>
        <v>0</v>
      </c>
      <c r="F4214" t="s">
        <v>14</v>
      </c>
      <c r="G4214">
        <f>IF(Table1[[#This Row],[Dependents]]="Yes",1,0)</f>
        <v>0</v>
      </c>
      <c r="H4214">
        <v>46</v>
      </c>
      <c r="I4214" t="s">
        <v>13</v>
      </c>
      <c r="J4214" t="s">
        <v>23</v>
      </c>
      <c r="K4214" t="s">
        <v>16</v>
      </c>
      <c r="L4214" t="s">
        <v>13</v>
      </c>
      <c r="M4214" t="s">
        <v>17</v>
      </c>
      <c r="N4214">
        <v>93.7</v>
      </c>
      <c r="O4214">
        <v>4154.8</v>
      </c>
      <c r="P4214" t="s">
        <v>13</v>
      </c>
    </row>
    <row r="4215" spans="1:16" x14ac:dyDescent="0.25">
      <c r="A4215" t="s">
        <v>1877</v>
      </c>
      <c r="B4215" t="s">
        <v>19</v>
      </c>
      <c r="C4215">
        <v>1</v>
      </c>
      <c r="D4215" t="s">
        <v>14</v>
      </c>
      <c r="E4215">
        <f>IF(D4215="Yes",1,0)</f>
        <v>0</v>
      </c>
      <c r="F4215" t="s">
        <v>14</v>
      </c>
      <c r="G4215">
        <f>IF(Table1[[#This Row],[Dependents]]="Yes",1,0)</f>
        <v>0</v>
      </c>
      <c r="H4215">
        <v>25</v>
      </c>
      <c r="I4215" t="s">
        <v>13</v>
      </c>
      <c r="J4215" t="s">
        <v>23</v>
      </c>
      <c r="K4215" t="s">
        <v>16</v>
      </c>
      <c r="L4215" t="s">
        <v>14</v>
      </c>
      <c r="M4215" t="s">
        <v>27</v>
      </c>
      <c r="N4215">
        <v>105.95</v>
      </c>
      <c r="O4215">
        <v>2655.25</v>
      </c>
      <c r="P4215" t="s">
        <v>13</v>
      </c>
    </row>
    <row r="4216" spans="1:16" x14ac:dyDescent="0.25">
      <c r="A4216" t="s">
        <v>4238</v>
      </c>
      <c r="B4216" t="s">
        <v>12</v>
      </c>
      <c r="C4216">
        <v>1</v>
      </c>
      <c r="D4216" t="s">
        <v>14</v>
      </c>
      <c r="E4216">
        <f>IF(D4216="Yes",1,0)</f>
        <v>0</v>
      </c>
      <c r="F4216" t="s">
        <v>14</v>
      </c>
      <c r="G4216">
        <f>IF(Table1[[#This Row],[Dependents]]="Yes",1,0)</f>
        <v>0</v>
      </c>
      <c r="H4216">
        <v>26</v>
      </c>
      <c r="I4216" t="s">
        <v>13</v>
      </c>
      <c r="J4216" t="s">
        <v>23</v>
      </c>
      <c r="K4216" t="s">
        <v>16</v>
      </c>
      <c r="L4216" t="s">
        <v>13</v>
      </c>
      <c r="M4216" t="s">
        <v>17</v>
      </c>
      <c r="N4216">
        <v>78.8</v>
      </c>
      <c r="O4216">
        <v>2006.1</v>
      </c>
      <c r="P4216" t="s">
        <v>14</v>
      </c>
    </row>
    <row r="4217" spans="1:16" x14ac:dyDescent="0.25">
      <c r="A4217" t="s">
        <v>4239</v>
      </c>
      <c r="B4217" t="s">
        <v>12</v>
      </c>
      <c r="C4217">
        <v>0</v>
      </c>
      <c r="D4217" t="s">
        <v>14</v>
      </c>
      <c r="E4217">
        <f>IF(D4217="Yes",1,0)</f>
        <v>0</v>
      </c>
      <c r="F4217" t="s">
        <v>14</v>
      </c>
      <c r="G4217">
        <f>IF(Table1[[#This Row],[Dependents]]="Yes",1,0)</f>
        <v>0</v>
      </c>
      <c r="H4217">
        <v>27</v>
      </c>
      <c r="I4217" t="s">
        <v>13</v>
      </c>
      <c r="J4217" t="s">
        <v>15</v>
      </c>
      <c r="K4217" t="s">
        <v>20</v>
      </c>
      <c r="L4217" t="s">
        <v>14</v>
      </c>
      <c r="M4217" t="s">
        <v>27</v>
      </c>
      <c r="N4217">
        <v>78.2</v>
      </c>
      <c r="O4217">
        <v>2078.9499999999998</v>
      </c>
      <c r="P4217" t="s">
        <v>14</v>
      </c>
    </row>
    <row r="4218" spans="1:16" x14ac:dyDescent="0.25">
      <c r="A4218" t="s">
        <v>1882</v>
      </c>
      <c r="B4218" t="s">
        <v>19</v>
      </c>
      <c r="C4218">
        <v>0</v>
      </c>
      <c r="D4218" t="s">
        <v>13</v>
      </c>
      <c r="E4218">
        <f>IF(D4218="Yes",1,0)</f>
        <v>1</v>
      </c>
      <c r="F4218" t="s">
        <v>14</v>
      </c>
      <c r="G4218">
        <f>IF(Table1[[#This Row],[Dependents]]="Yes",1,0)</f>
        <v>0</v>
      </c>
      <c r="H4218">
        <v>30</v>
      </c>
      <c r="I4218" t="s">
        <v>13</v>
      </c>
      <c r="J4218" t="s">
        <v>23</v>
      </c>
      <c r="K4218" t="s">
        <v>16</v>
      </c>
      <c r="L4218" t="s">
        <v>13</v>
      </c>
      <c r="M4218" t="s">
        <v>25</v>
      </c>
      <c r="N4218">
        <v>94.05</v>
      </c>
      <c r="O4218">
        <v>2866.45</v>
      </c>
      <c r="P4218" t="s">
        <v>13</v>
      </c>
    </row>
    <row r="4219" spans="1:16" x14ac:dyDescent="0.25">
      <c r="A4219" t="s">
        <v>1885</v>
      </c>
      <c r="B4219" t="s">
        <v>19</v>
      </c>
      <c r="C4219">
        <v>1</v>
      </c>
      <c r="D4219" t="s">
        <v>14</v>
      </c>
      <c r="E4219">
        <f>IF(D4219="Yes",1,0)</f>
        <v>0</v>
      </c>
      <c r="F4219" t="s">
        <v>14</v>
      </c>
      <c r="G4219">
        <f>IF(Table1[[#This Row],[Dependents]]="Yes",1,0)</f>
        <v>0</v>
      </c>
      <c r="H4219">
        <v>39</v>
      </c>
      <c r="I4219" t="s">
        <v>13</v>
      </c>
      <c r="J4219" t="s">
        <v>23</v>
      </c>
      <c r="K4219" t="s">
        <v>16</v>
      </c>
      <c r="L4219" t="s">
        <v>13</v>
      </c>
      <c r="M4219" t="s">
        <v>21</v>
      </c>
      <c r="N4219">
        <v>95.65</v>
      </c>
      <c r="O4219">
        <v>3759.05</v>
      </c>
      <c r="P4219" t="s">
        <v>13</v>
      </c>
    </row>
    <row r="4220" spans="1:16" x14ac:dyDescent="0.25">
      <c r="A4220" t="s">
        <v>1910</v>
      </c>
      <c r="B4220" t="s">
        <v>19</v>
      </c>
      <c r="C4220">
        <v>0</v>
      </c>
      <c r="D4220" t="s">
        <v>13</v>
      </c>
      <c r="E4220">
        <f>IF(D4220="Yes",1,0)</f>
        <v>1</v>
      </c>
      <c r="F4220" t="s">
        <v>13</v>
      </c>
      <c r="G4220">
        <f>IF(Table1[[#This Row],[Dependents]]="Yes",1,0)</f>
        <v>1</v>
      </c>
      <c r="H4220">
        <v>7</v>
      </c>
      <c r="I4220" t="s">
        <v>14</v>
      </c>
      <c r="J4220" t="s">
        <v>15</v>
      </c>
      <c r="K4220" t="s">
        <v>16</v>
      </c>
      <c r="L4220" t="s">
        <v>13</v>
      </c>
      <c r="M4220" t="s">
        <v>17</v>
      </c>
      <c r="N4220">
        <v>34.5</v>
      </c>
      <c r="O4220">
        <v>279.25</v>
      </c>
      <c r="P4220" t="s">
        <v>13</v>
      </c>
    </row>
    <row r="4221" spans="1:16" x14ac:dyDescent="0.25">
      <c r="A4221" t="s">
        <v>1912</v>
      </c>
      <c r="B4221" t="s">
        <v>19</v>
      </c>
      <c r="C4221">
        <v>0</v>
      </c>
      <c r="D4221" t="s">
        <v>13</v>
      </c>
      <c r="E4221">
        <f>IF(D4221="Yes",1,0)</f>
        <v>1</v>
      </c>
      <c r="F4221" t="s">
        <v>14</v>
      </c>
      <c r="G4221">
        <f>IF(Table1[[#This Row],[Dependents]]="Yes",1,0)</f>
        <v>0</v>
      </c>
      <c r="H4221">
        <v>10</v>
      </c>
      <c r="I4221" t="s">
        <v>13</v>
      </c>
      <c r="J4221" t="s">
        <v>23</v>
      </c>
      <c r="K4221" t="s">
        <v>16</v>
      </c>
      <c r="L4221" t="s">
        <v>13</v>
      </c>
      <c r="M4221" t="s">
        <v>17</v>
      </c>
      <c r="N4221">
        <v>70.3</v>
      </c>
      <c r="O4221">
        <v>738.2</v>
      </c>
      <c r="P4221" t="s">
        <v>13</v>
      </c>
    </row>
    <row r="4222" spans="1:16" x14ac:dyDescent="0.25">
      <c r="A4222" t="s">
        <v>1917</v>
      </c>
      <c r="B4222" t="s">
        <v>19</v>
      </c>
      <c r="C4222">
        <v>0</v>
      </c>
      <c r="D4222" t="s">
        <v>13</v>
      </c>
      <c r="E4222">
        <f>IF(D4222="Yes",1,0)</f>
        <v>1</v>
      </c>
      <c r="F4222" t="s">
        <v>13</v>
      </c>
      <c r="G4222">
        <f>IF(Table1[[#This Row],[Dependents]]="Yes",1,0)</f>
        <v>1</v>
      </c>
      <c r="H4222">
        <v>6</v>
      </c>
      <c r="I4222" t="s">
        <v>13</v>
      </c>
      <c r="J4222" t="s">
        <v>15</v>
      </c>
      <c r="K4222" t="s">
        <v>16</v>
      </c>
      <c r="L4222" t="s">
        <v>13</v>
      </c>
      <c r="M4222" t="s">
        <v>21</v>
      </c>
      <c r="N4222">
        <v>44.6</v>
      </c>
      <c r="O4222">
        <v>260.8</v>
      </c>
      <c r="P4222" t="s">
        <v>13</v>
      </c>
    </row>
    <row r="4223" spans="1:16" x14ac:dyDescent="0.25">
      <c r="A4223" t="s">
        <v>4245</v>
      </c>
      <c r="B4223" t="s">
        <v>12</v>
      </c>
      <c r="C4223">
        <v>0</v>
      </c>
      <c r="D4223" t="s">
        <v>14</v>
      </c>
      <c r="E4223">
        <f>IF(D4223="Yes",1,0)</f>
        <v>0</v>
      </c>
      <c r="F4223" t="s">
        <v>14</v>
      </c>
      <c r="G4223">
        <f>IF(Table1[[#This Row],[Dependents]]="Yes",1,0)</f>
        <v>0</v>
      </c>
      <c r="H4223">
        <v>72</v>
      </c>
      <c r="I4223" t="s">
        <v>13</v>
      </c>
      <c r="J4223" t="s">
        <v>23</v>
      </c>
      <c r="K4223" t="s">
        <v>30</v>
      </c>
      <c r="L4223" t="s">
        <v>13</v>
      </c>
      <c r="M4223" t="s">
        <v>21</v>
      </c>
      <c r="N4223">
        <v>84.7</v>
      </c>
      <c r="O4223">
        <v>6185.15</v>
      </c>
      <c r="P4223" t="s">
        <v>14</v>
      </c>
    </row>
    <row r="4224" spans="1:16" x14ac:dyDescent="0.25">
      <c r="A4224" t="s">
        <v>1926</v>
      </c>
      <c r="B4224" t="s">
        <v>19</v>
      </c>
      <c r="C4224">
        <v>0</v>
      </c>
      <c r="D4224" t="s">
        <v>14</v>
      </c>
      <c r="E4224">
        <f>IF(D4224="Yes",1,0)</f>
        <v>0</v>
      </c>
      <c r="F4224" t="s">
        <v>14</v>
      </c>
      <c r="G4224">
        <f>IF(Table1[[#This Row],[Dependents]]="Yes",1,0)</f>
        <v>0</v>
      </c>
      <c r="H4224">
        <v>2</v>
      </c>
      <c r="I4224" t="s">
        <v>13</v>
      </c>
      <c r="J4224" t="s">
        <v>23</v>
      </c>
      <c r="K4224" t="s">
        <v>16</v>
      </c>
      <c r="L4224" t="s">
        <v>14</v>
      </c>
      <c r="M4224" t="s">
        <v>25</v>
      </c>
      <c r="N4224">
        <v>70.7</v>
      </c>
      <c r="O4224">
        <v>140.69999999999999</v>
      </c>
      <c r="P4224" t="s">
        <v>13</v>
      </c>
    </row>
    <row r="4225" spans="1:16" x14ac:dyDescent="0.25">
      <c r="A4225" t="s">
        <v>1928</v>
      </c>
      <c r="B4225" t="s">
        <v>19</v>
      </c>
      <c r="C4225">
        <v>1</v>
      </c>
      <c r="D4225" t="s">
        <v>13</v>
      </c>
      <c r="E4225">
        <f>IF(D4225="Yes",1,0)</f>
        <v>1</v>
      </c>
      <c r="F4225" t="s">
        <v>14</v>
      </c>
      <c r="G4225">
        <f>IF(Table1[[#This Row],[Dependents]]="Yes",1,0)</f>
        <v>0</v>
      </c>
      <c r="H4225">
        <v>7</v>
      </c>
      <c r="I4225" t="s">
        <v>13</v>
      </c>
      <c r="J4225" t="s">
        <v>23</v>
      </c>
      <c r="K4225" t="s">
        <v>16</v>
      </c>
      <c r="L4225" t="s">
        <v>13</v>
      </c>
      <c r="M4225" t="s">
        <v>17</v>
      </c>
      <c r="N4225">
        <v>99.25</v>
      </c>
      <c r="O4225">
        <v>665.45</v>
      </c>
      <c r="P4225" t="s">
        <v>13</v>
      </c>
    </row>
    <row r="4226" spans="1:16" x14ac:dyDescent="0.25">
      <c r="A4226" t="s">
        <v>4248</v>
      </c>
      <c r="B4226" t="s">
        <v>12</v>
      </c>
      <c r="C4226">
        <v>1</v>
      </c>
      <c r="D4226" t="s">
        <v>13</v>
      </c>
      <c r="E4226">
        <f>IF(D4226="Yes",1,0)</f>
        <v>1</v>
      </c>
      <c r="F4226" t="s">
        <v>14</v>
      </c>
      <c r="G4226">
        <f>IF(Table1[[#This Row],[Dependents]]="Yes",1,0)</f>
        <v>0</v>
      </c>
      <c r="H4226">
        <v>8</v>
      </c>
      <c r="I4226" t="s">
        <v>13</v>
      </c>
      <c r="J4226" t="s">
        <v>23</v>
      </c>
      <c r="K4226" t="s">
        <v>16</v>
      </c>
      <c r="L4226" t="s">
        <v>13</v>
      </c>
      <c r="M4226" t="s">
        <v>17</v>
      </c>
      <c r="N4226">
        <v>84</v>
      </c>
      <c r="O4226">
        <v>613.4</v>
      </c>
      <c r="P4226" t="s">
        <v>13</v>
      </c>
    </row>
    <row r="4227" spans="1:16" x14ac:dyDescent="0.25">
      <c r="A4227" t="s">
        <v>1933</v>
      </c>
      <c r="B4227" t="s">
        <v>19</v>
      </c>
      <c r="C4227">
        <v>0</v>
      </c>
      <c r="D4227" t="s">
        <v>14</v>
      </c>
      <c r="E4227">
        <f>IF(D4227="Yes",1,0)</f>
        <v>0</v>
      </c>
      <c r="F4227" t="s">
        <v>14</v>
      </c>
      <c r="G4227">
        <f>IF(Table1[[#This Row],[Dependents]]="Yes",1,0)</f>
        <v>0</v>
      </c>
      <c r="H4227">
        <v>52</v>
      </c>
      <c r="I4227" t="s">
        <v>13</v>
      </c>
      <c r="J4227" t="s">
        <v>23</v>
      </c>
      <c r="K4227" t="s">
        <v>20</v>
      </c>
      <c r="L4227" t="s">
        <v>13</v>
      </c>
      <c r="M4227" t="s">
        <v>21</v>
      </c>
      <c r="N4227">
        <v>105</v>
      </c>
      <c r="O4227">
        <v>5426.85</v>
      </c>
      <c r="P4227" t="s">
        <v>13</v>
      </c>
    </row>
    <row r="4228" spans="1:16" x14ac:dyDescent="0.25">
      <c r="A4228" t="s">
        <v>1934</v>
      </c>
      <c r="B4228" t="s">
        <v>19</v>
      </c>
      <c r="C4228">
        <v>0</v>
      </c>
      <c r="D4228" t="s">
        <v>14</v>
      </c>
      <c r="E4228">
        <f>IF(D4228="Yes",1,0)</f>
        <v>0</v>
      </c>
      <c r="F4228" t="s">
        <v>14</v>
      </c>
      <c r="G4228">
        <f>IF(Table1[[#This Row],[Dependents]]="Yes",1,0)</f>
        <v>0</v>
      </c>
      <c r="H4228">
        <v>22</v>
      </c>
      <c r="I4228" t="s">
        <v>13</v>
      </c>
      <c r="J4228" t="s">
        <v>15</v>
      </c>
      <c r="K4228" t="s">
        <v>16</v>
      </c>
      <c r="L4228" t="s">
        <v>13</v>
      </c>
      <c r="M4228" t="s">
        <v>17</v>
      </c>
      <c r="N4228">
        <v>54.45</v>
      </c>
      <c r="O4228">
        <v>1127.3499999999999</v>
      </c>
      <c r="P4228" t="s">
        <v>13</v>
      </c>
    </row>
    <row r="4229" spans="1:16" x14ac:dyDescent="0.25">
      <c r="A4229" t="s">
        <v>4251</v>
      </c>
      <c r="B4229" t="s">
        <v>12</v>
      </c>
      <c r="C4229">
        <v>0</v>
      </c>
      <c r="D4229" t="s">
        <v>14</v>
      </c>
      <c r="E4229">
        <f>IF(D4229="Yes",1,0)</f>
        <v>0</v>
      </c>
      <c r="F4229" t="s">
        <v>14</v>
      </c>
      <c r="G4229">
        <f>IF(Table1[[#This Row],[Dependents]]="Yes",1,0)</f>
        <v>0</v>
      </c>
      <c r="H4229">
        <v>36</v>
      </c>
      <c r="I4229" t="s">
        <v>14</v>
      </c>
      <c r="J4229" t="s">
        <v>15</v>
      </c>
      <c r="K4229" t="s">
        <v>16</v>
      </c>
      <c r="L4229" t="s">
        <v>13</v>
      </c>
      <c r="M4229" t="s">
        <v>21</v>
      </c>
      <c r="N4229">
        <v>34.85</v>
      </c>
      <c r="O4229">
        <v>1267.2</v>
      </c>
      <c r="P4229" t="s">
        <v>14</v>
      </c>
    </row>
    <row r="4230" spans="1:16" x14ac:dyDescent="0.25">
      <c r="A4230" t="s">
        <v>1938</v>
      </c>
      <c r="B4230" t="s">
        <v>19</v>
      </c>
      <c r="C4230">
        <v>0</v>
      </c>
      <c r="D4230" t="s">
        <v>14</v>
      </c>
      <c r="E4230">
        <f>IF(D4230="Yes",1,0)</f>
        <v>0</v>
      </c>
      <c r="F4230" t="s">
        <v>14</v>
      </c>
      <c r="G4230">
        <f>IF(Table1[[#This Row],[Dependents]]="Yes",1,0)</f>
        <v>0</v>
      </c>
      <c r="H4230">
        <v>18</v>
      </c>
      <c r="I4230" t="s">
        <v>14</v>
      </c>
      <c r="J4230" t="s">
        <v>15</v>
      </c>
      <c r="K4230" t="s">
        <v>16</v>
      </c>
      <c r="L4230" t="s">
        <v>13</v>
      </c>
      <c r="M4230" t="s">
        <v>25</v>
      </c>
      <c r="N4230">
        <v>33.5</v>
      </c>
      <c r="O4230">
        <v>600</v>
      </c>
      <c r="P4230" t="s">
        <v>13</v>
      </c>
    </row>
    <row r="4231" spans="1:16" x14ac:dyDescent="0.25">
      <c r="A4231" t="s">
        <v>4253</v>
      </c>
      <c r="B4231" t="s">
        <v>12</v>
      </c>
      <c r="C4231">
        <v>1</v>
      </c>
      <c r="D4231" t="s">
        <v>13</v>
      </c>
      <c r="E4231">
        <f>IF(D4231="Yes",1,0)</f>
        <v>1</v>
      </c>
      <c r="F4231" t="s">
        <v>13</v>
      </c>
      <c r="G4231">
        <f>IF(Table1[[#This Row],[Dependents]]="Yes",1,0)</f>
        <v>1</v>
      </c>
      <c r="H4231">
        <v>57</v>
      </c>
      <c r="I4231" t="s">
        <v>13</v>
      </c>
      <c r="J4231" t="s">
        <v>23</v>
      </c>
      <c r="K4231" t="s">
        <v>16</v>
      </c>
      <c r="L4231" t="s">
        <v>13</v>
      </c>
      <c r="M4231" t="s">
        <v>25</v>
      </c>
      <c r="N4231">
        <v>95.3</v>
      </c>
      <c r="O4231">
        <v>5567.45</v>
      </c>
      <c r="P4231" t="s">
        <v>14</v>
      </c>
    </row>
    <row r="4232" spans="1:16" x14ac:dyDescent="0.25">
      <c r="A4232" t="s">
        <v>4254</v>
      </c>
      <c r="B4232" t="s">
        <v>12</v>
      </c>
      <c r="C4232">
        <v>0</v>
      </c>
      <c r="D4232" t="s">
        <v>14</v>
      </c>
      <c r="E4232">
        <f>IF(D4232="Yes",1,0)</f>
        <v>0</v>
      </c>
      <c r="F4232" t="s">
        <v>14</v>
      </c>
      <c r="G4232">
        <f>IF(Table1[[#This Row],[Dependents]]="Yes",1,0)</f>
        <v>0</v>
      </c>
      <c r="H4232">
        <v>42</v>
      </c>
      <c r="I4232" t="s">
        <v>13</v>
      </c>
      <c r="J4232" t="s">
        <v>15</v>
      </c>
      <c r="K4232" t="s">
        <v>20</v>
      </c>
      <c r="L4232" t="s">
        <v>14</v>
      </c>
      <c r="M4232" t="s">
        <v>25</v>
      </c>
      <c r="N4232">
        <v>73.900000000000006</v>
      </c>
      <c r="O4232">
        <v>3160.55</v>
      </c>
      <c r="P4232" t="s">
        <v>13</v>
      </c>
    </row>
    <row r="4233" spans="1:16" x14ac:dyDescent="0.25">
      <c r="A4233" t="s">
        <v>4255</v>
      </c>
      <c r="B4233" t="s">
        <v>12</v>
      </c>
      <c r="C4233">
        <v>0</v>
      </c>
      <c r="D4233" t="s">
        <v>13</v>
      </c>
      <c r="E4233">
        <f>IF(D4233="Yes",1,0)</f>
        <v>1</v>
      </c>
      <c r="F4233" t="s">
        <v>13</v>
      </c>
      <c r="G4233">
        <f>IF(Table1[[#This Row],[Dependents]]="Yes",1,0)</f>
        <v>1</v>
      </c>
      <c r="H4233">
        <v>33</v>
      </c>
      <c r="I4233" t="s">
        <v>13</v>
      </c>
      <c r="J4233" t="s">
        <v>14</v>
      </c>
      <c r="K4233" t="s">
        <v>30</v>
      </c>
      <c r="L4233" t="s">
        <v>13</v>
      </c>
      <c r="M4233" t="s">
        <v>27</v>
      </c>
      <c r="N4233">
        <v>24.5</v>
      </c>
      <c r="O4233">
        <v>740.3</v>
      </c>
      <c r="P4233" t="s">
        <v>13</v>
      </c>
    </row>
    <row r="4234" spans="1:16" x14ac:dyDescent="0.25">
      <c r="A4234" t="s">
        <v>4256</v>
      </c>
      <c r="B4234" t="s">
        <v>12</v>
      </c>
      <c r="C4234">
        <v>0</v>
      </c>
      <c r="D4234" t="s">
        <v>14</v>
      </c>
      <c r="E4234">
        <f>IF(D4234="Yes",1,0)</f>
        <v>0</v>
      </c>
      <c r="F4234" t="s">
        <v>14</v>
      </c>
      <c r="G4234">
        <f>IF(Table1[[#This Row],[Dependents]]="Yes",1,0)</f>
        <v>0</v>
      </c>
      <c r="H4234">
        <v>68</v>
      </c>
      <c r="I4234" t="s">
        <v>14</v>
      </c>
      <c r="J4234" t="s">
        <v>15</v>
      </c>
      <c r="K4234" t="s">
        <v>16</v>
      </c>
      <c r="L4234" t="s">
        <v>14</v>
      </c>
      <c r="M4234" t="s">
        <v>17</v>
      </c>
      <c r="N4234">
        <v>44.95</v>
      </c>
      <c r="O4234">
        <v>3085.35</v>
      </c>
      <c r="P4234" t="s">
        <v>14</v>
      </c>
    </row>
    <row r="4235" spans="1:16" x14ac:dyDescent="0.25">
      <c r="A4235" t="s">
        <v>1941</v>
      </c>
      <c r="B4235" t="s">
        <v>19</v>
      </c>
      <c r="C4235">
        <v>0</v>
      </c>
      <c r="D4235" t="s">
        <v>14</v>
      </c>
      <c r="E4235">
        <f>IF(D4235="Yes",1,0)</f>
        <v>0</v>
      </c>
      <c r="F4235" t="s">
        <v>14</v>
      </c>
      <c r="G4235">
        <f>IF(Table1[[#This Row],[Dependents]]="Yes",1,0)</f>
        <v>0</v>
      </c>
      <c r="H4235">
        <v>24</v>
      </c>
      <c r="I4235" t="s">
        <v>13</v>
      </c>
      <c r="J4235" t="s">
        <v>23</v>
      </c>
      <c r="K4235" t="s">
        <v>16</v>
      </c>
      <c r="L4235" t="s">
        <v>13</v>
      </c>
      <c r="M4235" t="s">
        <v>17</v>
      </c>
      <c r="N4235">
        <v>90.35</v>
      </c>
      <c r="O4235">
        <v>2238.5</v>
      </c>
      <c r="P4235" t="s">
        <v>13</v>
      </c>
    </row>
    <row r="4236" spans="1:16" x14ac:dyDescent="0.25">
      <c r="A4236" t="s">
        <v>4258</v>
      </c>
      <c r="B4236" t="s">
        <v>12</v>
      </c>
      <c r="C4236">
        <v>0</v>
      </c>
      <c r="D4236" t="s">
        <v>14</v>
      </c>
      <c r="E4236">
        <f>IF(D4236="Yes",1,0)</f>
        <v>0</v>
      </c>
      <c r="F4236" t="s">
        <v>14</v>
      </c>
      <c r="G4236">
        <f>IF(Table1[[#This Row],[Dependents]]="Yes",1,0)</f>
        <v>0</v>
      </c>
      <c r="H4236">
        <v>37</v>
      </c>
      <c r="I4236" t="s">
        <v>13</v>
      </c>
      <c r="J4236" t="s">
        <v>23</v>
      </c>
      <c r="K4236" t="s">
        <v>16</v>
      </c>
      <c r="L4236" t="s">
        <v>14</v>
      </c>
      <c r="M4236" t="s">
        <v>25</v>
      </c>
      <c r="N4236">
        <v>100.3</v>
      </c>
      <c r="O4236">
        <v>3541.4</v>
      </c>
      <c r="P4236" t="s">
        <v>14</v>
      </c>
    </row>
    <row r="4237" spans="1:16" x14ac:dyDescent="0.25">
      <c r="A4237" t="s">
        <v>1945</v>
      </c>
      <c r="B4237" t="s">
        <v>19</v>
      </c>
      <c r="C4237">
        <v>0</v>
      </c>
      <c r="D4237" t="s">
        <v>14</v>
      </c>
      <c r="E4237">
        <f>IF(D4237="Yes",1,0)</f>
        <v>0</v>
      </c>
      <c r="F4237" t="s">
        <v>14</v>
      </c>
      <c r="G4237">
        <f>IF(Table1[[#This Row],[Dependents]]="Yes",1,0)</f>
        <v>0</v>
      </c>
      <c r="H4237">
        <v>2</v>
      </c>
      <c r="I4237" t="s">
        <v>14</v>
      </c>
      <c r="J4237" t="s">
        <v>15</v>
      </c>
      <c r="K4237" t="s">
        <v>16</v>
      </c>
      <c r="L4237" t="s">
        <v>13</v>
      </c>
      <c r="M4237" t="s">
        <v>17</v>
      </c>
      <c r="N4237">
        <v>49.25</v>
      </c>
      <c r="O4237">
        <v>90.35</v>
      </c>
      <c r="P4237" t="s">
        <v>13</v>
      </c>
    </row>
    <row r="4238" spans="1:16" x14ac:dyDescent="0.25">
      <c r="A4238" t="s">
        <v>1949</v>
      </c>
      <c r="B4238" t="s">
        <v>19</v>
      </c>
      <c r="C4238">
        <v>0</v>
      </c>
      <c r="D4238" t="s">
        <v>14</v>
      </c>
      <c r="E4238">
        <f>IF(D4238="Yes",1,0)</f>
        <v>0</v>
      </c>
      <c r="F4238" t="s">
        <v>13</v>
      </c>
      <c r="G4238">
        <f>IF(Table1[[#This Row],[Dependents]]="Yes",1,0)</f>
        <v>1</v>
      </c>
      <c r="H4238">
        <v>1</v>
      </c>
      <c r="I4238" t="s">
        <v>13</v>
      </c>
      <c r="J4238" t="s">
        <v>14</v>
      </c>
      <c r="K4238" t="s">
        <v>16</v>
      </c>
      <c r="L4238" t="s">
        <v>14</v>
      </c>
      <c r="M4238" t="s">
        <v>27</v>
      </c>
      <c r="N4238">
        <v>19.75</v>
      </c>
      <c r="O4238">
        <v>19.75</v>
      </c>
      <c r="P4238" t="s">
        <v>13</v>
      </c>
    </row>
    <row r="4239" spans="1:16" x14ac:dyDescent="0.25">
      <c r="A4239" t="s">
        <v>1957</v>
      </c>
      <c r="B4239" t="s">
        <v>19</v>
      </c>
      <c r="C4239">
        <v>0</v>
      </c>
      <c r="D4239" t="s">
        <v>13</v>
      </c>
      <c r="E4239">
        <f>IF(D4239="Yes",1,0)</f>
        <v>1</v>
      </c>
      <c r="F4239" t="s">
        <v>14</v>
      </c>
      <c r="G4239">
        <f>IF(Table1[[#This Row],[Dependents]]="Yes",1,0)</f>
        <v>0</v>
      </c>
      <c r="H4239">
        <v>4</v>
      </c>
      <c r="I4239" t="s">
        <v>13</v>
      </c>
      <c r="J4239" t="s">
        <v>23</v>
      </c>
      <c r="K4239" t="s">
        <v>16</v>
      </c>
      <c r="L4239" t="s">
        <v>13</v>
      </c>
      <c r="M4239" t="s">
        <v>17</v>
      </c>
      <c r="N4239">
        <v>74.650000000000006</v>
      </c>
      <c r="O4239">
        <v>301.39999999999998</v>
      </c>
      <c r="P4239" t="s">
        <v>13</v>
      </c>
    </row>
    <row r="4240" spans="1:16" x14ac:dyDescent="0.25">
      <c r="A4240" t="s">
        <v>4262</v>
      </c>
      <c r="B4240" t="s">
        <v>12</v>
      </c>
      <c r="C4240">
        <v>0</v>
      </c>
      <c r="D4240" t="s">
        <v>13</v>
      </c>
      <c r="E4240">
        <f>IF(D4240="Yes",1,0)</f>
        <v>1</v>
      </c>
      <c r="F4240" t="s">
        <v>13</v>
      </c>
      <c r="G4240">
        <f>IF(Table1[[#This Row],[Dependents]]="Yes",1,0)</f>
        <v>1</v>
      </c>
      <c r="H4240">
        <v>33</v>
      </c>
      <c r="I4240" t="s">
        <v>13</v>
      </c>
      <c r="J4240" t="s">
        <v>14</v>
      </c>
      <c r="K4240" t="s">
        <v>30</v>
      </c>
      <c r="L4240" t="s">
        <v>14</v>
      </c>
      <c r="M4240" t="s">
        <v>25</v>
      </c>
      <c r="N4240">
        <v>19.8</v>
      </c>
      <c r="O4240">
        <v>641.35</v>
      </c>
      <c r="P4240" t="s">
        <v>14</v>
      </c>
    </row>
    <row r="4241" spans="1:16" x14ac:dyDescent="0.25">
      <c r="A4241" t="s">
        <v>1960</v>
      </c>
      <c r="B4241" t="s">
        <v>19</v>
      </c>
      <c r="C4241">
        <v>1</v>
      </c>
      <c r="D4241" t="s">
        <v>14</v>
      </c>
      <c r="E4241">
        <f>IF(D4241="Yes",1,0)</f>
        <v>0</v>
      </c>
      <c r="F4241" t="s">
        <v>14</v>
      </c>
      <c r="G4241">
        <f>IF(Table1[[#This Row],[Dependents]]="Yes",1,0)</f>
        <v>0</v>
      </c>
      <c r="H4241">
        <v>19</v>
      </c>
      <c r="I4241" t="s">
        <v>13</v>
      </c>
      <c r="J4241" t="s">
        <v>23</v>
      </c>
      <c r="K4241" t="s">
        <v>16</v>
      </c>
      <c r="L4241" t="s">
        <v>13</v>
      </c>
      <c r="M4241" t="s">
        <v>17</v>
      </c>
      <c r="N4241">
        <v>79.849999999999994</v>
      </c>
      <c r="O4241">
        <v>1471.75</v>
      </c>
      <c r="P4241" t="s">
        <v>13</v>
      </c>
    </row>
    <row r="4242" spans="1:16" x14ac:dyDescent="0.25">
      <c r="A4242" t="s">
        <v>1962</v>
      </c>
      <c r="B4242" t="s">
        <v>19</v>
      </c>
      <c r="C4242">
        <v>0</v>
      </c>
      <c r="D4242" t="s">
        <v>13</v>
      </c>
      <c r="E4242">
        <f>IF(D4242="Yes",1,0)</f>
        <v>1</v>
      </c>
      <c r="F4242" t="s">
        <v>14</v>
      </c>
      <c r="G4242">
        <f>IF(Table1[[#This Row],[Dependents]]="Yes",1,0)</f>
        <v>0</v>
      </c>
      <c r="H4242">
        <v>5</v>
      </c>
      <c r="I4242" t="s">
        <v>13</v>
      </c>
      <c r="J4242" t="s">
        <v>23</v>
      </c>
      <c r="K4242" t="s">
        <v>16</v>
      </c>
      <c r="L4242" t="s">
        <v>13</v>
      </c>
      <c r="M4242" t="s">
        <v>17</v>
      </c>
      <c r="N4242">
        <v>78.75</v>
      </c>
      <c r="O4242">
        <v>412.1</v>
      </c>
      <c r="P4242" t="s">
        <v>13</v>
      </c>
    </row>
    <row r="4243" spans="1:16" x14ac:dyDescent="0.25">
      <c r="A4243" t="s">
        <v>1977</v>
      </c>
      <c r="B4243" t="s">
        <v>19</v>
      </c>
      <c r="C4243">
        <v>0</v>
      </c>
      <c r="D4243" t="s">
        <v>14</v>
      </c>
      <c r="E4243">
        <f>IF(D4243="Yes",1,0)</f>
        <v>0</v>
      </c>
      <c r="F4243" t="s">
        <v>14</v>
      </c>
      <c r="G4243">
        <f>IF(Table1[[#This Row],[Dependents]]="Yes",1,0)</f>
        <v>0</v>
      </c>
      <c r="H4243">
        <v>3</v>
      </c>
      <c r="I4243" t="s">
        <v>13</v>
      </c>
      <c r="J4243" t="s">
        <v>23</v>
      </c>
      <c r="K4243" t="s">
        <v>16</v>
      </c>
      <c r="L4243" t="s">
        <v>13</v>
      </c>
      <c r="M4243" t="s">
        <v>17</v>
      </c>
      <c r="N4243">
        <v>98.7</v>
      </c>
      <c r="O4243">
        <v>293.64999999999998</v>
      </c>
      <c r="P4243" t="s">
        <v>13</v>
      </c>
    </row>
    <row r="4244" spans="1:16" x14ac:dyDescent="0.25">
      <c r="A4244" t="s">
        <v>1986</v>
      </c>
      <c r="B4244" t="s">
        <v>19</v>
      </c>
      <c r="C4244">
        <v>1</v>
      </c>
      <c r="D4244" t="s">
        <v>14</v>
      </c>
      <c r="E4244">
        <f>IF(D4244="Yes",1,0)</f>
        <v>0</v>
      </c>
      <c r="F4244" t="s">
        <v>14</v>
      </c>
      <c r="G4244">
        <f>IF(Table1[[#This Row],[Dependents]]="Yes",1,0)</f>
        <v>0</v>
      </c>
      <c r="H4244">
        <v>10</v>
      </c>
      <c r="I4244" t="s">
        <v>13</v>
      </c>
      <c r="J4244" t="s">
        <v>23</v>
      </c>
      <c r="K4244" t="s">
        <v>16</v>
      </c>
      <c r="L4244" t="s">
        <v>13</v>
      </c>
      <c r="M4244" t="s">
        <v>17</v>
      </c>
      <c r="N4244">
        <v>79.25</v>
      </c>
      <c r="O4244">
        <v>793.55</v>
      </c>
      <c r="P4244" t="s">
        <v>13</v>
      </c>
    </row>
    <row r="4245" spans="1:16" x14ac:dyDescent="0.25">
      <c r="A4245" t="s">
        <v>1991</v>
      </c>
      <c r="B4245" t="s">
        <v>19</v>
      </c>
      <c r="C4245">
        <v>0</v>
      </c>
      <c r="D4245" t="s">
        <v>14</v>
      </c>
      <c r="E4245">
        <f>IF(D4245="Yes",1,0)</f>
        <v>0</v>
      </c>
      <c r="F4245" t="s">
        <v>14</v>
      </c>
      <c r="G4245">
        <f>IF(Table1[[#This Row],[Dependents]]="Yes",1,0)</f>
        <v>0</v>
      </c>
      <c r="H4245">
        <v>5</v>
      </c>
      <c r="I4245" t="s">
        <v>13</v>
      </c>
      <c r="J4245" t="s">
        <v>23</v>
      </c>
      <c r="K4245" t="s">
        <v>16</v>
      </c>
      <c r="L4245" t="s">
        <v>13</v>
      </c>
      <c r="M4245" t="s">
        <v>21</v>
      </c>
      <c r="N4245">
        <v>94.85</v>
      </c>
      <c r="O4245">
        <v>462.8</v>
      </c>
      <c r="P4245" t="s">
        <v>13</v>
      </c>
    </row>
    <row r="4246" spans="1:16" x14ac:dyDescent="0.25">
      <c r="A4246" t="s">
        <v>2003</v>
      </c>
      <c r="B4246" t="s">
        <v>19</v>
      </c>
      <c r="C4246">
        <v>1</v>
      </c>
      <c r="D4246" t="s">
        <v>14</v>
      </c>
      <c r="E4246">
        <f>IF(D4246="Yes",1,0)</f>
        <v>0</v>
      </c>
      <c r="F4246" t="s">
        <v>14</v>
      </c>
      <c r="G4246">
        <f>IF(Table1[[#This Row],[Dependents]]="Yes",1,0)</f>
        <v>0</v>
      </c>
      <c r="H4246">
        <v>5</v>
      </c>
      <c r="I4246" t="s">
        <v>13</v>
      </c>
      <c r="J4246" t="s">
        <v>23</v>
      </c>
      <c r="K4246" t="s">
        <v>16</v>
      </c>
      <c r="L4246" t="s">
        <v>13</v>
      </c>
      <c r="M4246" t="s">
        <v>17</v>
      </c>
      <c r="N4246">
        <v>89.5</v>
      </c>
      <c r="O4246">
        <v>477.7</v>
      </c>
      <c r="P4246" t="s">
        <v>13</v>
      </c>
    </row>
    <row r="4247" spans="1:16" x14ac:dyDescent="0.25">
      <c r="A4247" t="s">
        <v>2007</v>
      </c>
      <c r="B4247" t="s">
        <v>19</v>
      </c>
      <c r="C4247">
        <v>1</v>
      </c>
      <c r="D4247" t="s">
        <v>13</v>
      </c>
      <c r="E4247">
        <f>IF(D4247="Yes",1,0)</f>
        <v>1</v>
      </c>
      <c r="F4247" t="s">
        <v>14</v>
      </c>
      <c r="G4247">
        <f>IF(Table1[[#This Row],[Dependents]]="Yes",1,0)</f>
        <v>0</v>
      </c>
      <c r="H4247">
        <v>1</v>
      </c>
      <c r="I4247" t="s">
        <v>13</v>
      </c>
      <c r="J4247" t="s">
        <v>23</v>
      </c>
      <c r="K4247" t="s">
        <v>16</v>
      </c>
      <c r="L4247" t="s">
        <v>13</v>
      </c>
      <c r="M4247" t="s">
        <v>17</v>
      </c>
      <c r="N4247">
        <v>86.05</v>
      </c>
      <c r="O4247">
        <v>86.05</v>
      </c>
      <c r="P4247" t="s">
        <v>13</v>
      </c>
    </row>
    <row r="4248" spans="1:16" x14ac:dyDescent="0.25">
      <c r="A4248" t="s">
        <v>2010</v>
      </c>
      <c r="B4248" t="s">
        <v>19</v>
      </c>
      <c r="C4248">
        <v>0</v>
      </c>
      <c r="D4248" t="s">
        <v>14</v>
      </c>
      <c r="E4248">
        <f>IF(D4248="Yes",1,0)</f>
        <v>0</v>
      </c>
      <c r="F4248" t="s">
        <v>14</v>
      </c>
      <c r="G4248">
        <f>IF(Table1[[#This Row],[Dependents]]="Yes",1,0)</f>
        <v>0</v>
      </c>
      <c r="H4248">
        <v>4</v>
      </c>
      <c r="I4248" t="s">
        <v>14</v>
      </c>
      <c r="J4248" t="s">
        <v>15</v>
      </c>
      <c r="K4248" t="s">
        <v>16</v>
      </c>
      <c r="L4248" t="s">
        <v>13</v>
      </c>
      <c r="M4248" t="s">
        <v>17</v>
      </c>
      <c r="N4248">
        <v>44.55</v>
      </c>
      <c r="O4248">
        <v>174.3</v>
      </c>
      <c r="P4248" t="s">
        <v>13</v>
      </c>
    </row>
    <row r="4249" spans="1:16" x14ac:dyDescent="0.25">
      <c r="A4249" t="s">
        <v>2014</v>
      </c>
      <c r="B4249" t="s">
        <v>19</v>
      </c>
      <c r="C4249">
        <v>0</v>
      </c>
      <c r="D4249" t="s">
        <v>13</v>
      </c>
      <c r="E4249">
        <f>IF(D4249="Yes",1,0)</f>
        <v>1</v>
      </c>
      <c r="F4249" t="s">
        <v>13</v>
      </c>
      <c r="G4249">
        <f>IF(Table1[[#This Row],[Dependents]]="Yes",1,0)</f>
        <v>1</v>
      </c>
      <c r="H4249">
        <v>31</v>
      </c>
      <c r="I4249" t="s">
        <v>14</v>
      </c>
      <c r="J4249" t="s">
        <v>15</v>
      </c>
      <c r="K4249" t="s">
        <v>16</v>
      </c>
      <c r="L4249" t="s">
        <v>14</v>
      </c>
      <c r="M4249" t="s">
        <v>21</v>
      </c>
      <c r="N4249">
        <v>35.4</v>
      </c>
      <c r="O4249">
        <v>1077.5</v>
      </c>
      <c r="P4249" t="s">
        <v>13</v>
      </c>
    </row>
    <row r="4250" spans="1:16" x14ac:dyDescent="0.25">
      <c r="A4250" t="s">
        <v>2032</v>
      </c>
      <c r="B4250" t="s">
        <v>19</v>
      </c>
      <c r="C4250">
        <v>1</v>
      </c>
      <c r="D4250" t="s">
        <v>13</v>
      </c>
      <c r="E4250">
        <f>IF(D4250="Yes",1,0)</f>
        <v>1</v>
      </c>
      <c r="F4250" t="s">
        <v>14</v>
      </c>
      <c r="G4250">
        <f>IF(Table1[[#This Row],[Dependents]]="Yes",1,0)</f>
        <v>0</v>
      </c>
      <c r="H4250">
        <v>53</v>
      </c>
      <c r="I4250" t="s">
        <v>13</v>
      </c>
      <c r="J4250" t="s">
        <v>15</v>
      </c>
      <c r="K4250" t="s">
        <v>20</v>
      </c>
      <c r="L4250" t="s">
        <v>13</v>
      </c>
      <c r="M4250" t="s">
        <v>17</v>
      </c>
      <c r="N4250">
        <v>60.05</v>
      </c>
      <c r="O4250">
        <v>3229.65</v>
      </c>
      <c r="P4250" t="s">
        <v>13</v>
      </c>
    </row>
    <row r="4251" spans="1:16" x14ac:dyDescent="0.25">
      <c r="A4251" t="s">
        <v>4273</v>
      </c>
      <c r="B4251" t="s">
        <v>12</v>
      </c>
      <c r="C4251">
        <v>0</v>
      </c>
      <c r="D4251" t="s">
        <v>14</v>
      </c>
      <c r="E4251">
        <f>IF(D4251="Yes",1,0)</f>
        <v>0</v>
      </c>
      <c r="F4251" t="s">
        <v>14</v>
      </c>
      <c r="G4251">
        <f>IF(Table1[[#This Row],[Dependents]]="Yes",1,0)</f>
        <v>0</v>
      </c>
      <c r="H4251">
        <v>46</v>
      </c>
      <c r="I4251" t="s">
        <v>13</v>
      </c>
      <c r="J4251" t="s">
        <v>23</v>
      </c>
      <c r="K4251" t="s">
        <v>16</v>
      </c>
      <c r="L4251" t="s">
        <v>14</v>
      </c>
      <c r="M4251" t="s">
        <v>27</v>
      </c>
      <c r="N4251">
        <v>84.25</v>
      </c>
      <c r="O4251">
        <v>3847.6</v>
      </c>
      <c r="P4251" t="s">
        <v>14</v>
      </c>
    </row>
    <row r="4252" spans="1:16" x14ac:dyDescent="0.25">
      <c r="A4252" t="s">
        <v>2033</v>
      </c>
      <c r="B4252" t="s">
        <v>19</v>
      </c>
      <c r="C4252">
        <v>1</v>
      </c>
      <c r="D4252" t="s">
        <v>13</v>
      </c>
      <c r="E4252">
        <f>IF(D4252="Yes",1,0)</f>
        <v>1</v>
      </c>
      <c r="F4252" t="s">
        <v>14</v>
      </c>
      <c r="G4252">
        <f>IF(Table1[[#This Row],[Dependents]]="Yes",1,0)</f>
        <v>0</v>
      </c>
      <c r="H4252">
        <v>16</v>
      </c>
      <c r="I4252" t="s">
        <v>13</v>
      </c>
      <c r="J4252" t="s">
        <v>23</v>
      </c>
      <c r="K4252" t="s">
        <v>16</v>
      </c>
      <c r="L4252" t="s">
        <v>13</v>
      </c>
      <c r="M4252" t="s">
        <v>25</v>
      </c>
      <c r="N4252">
        <v>74.3</v>
      </c>
      <c r="O4252">
        <v>1178.25</v>
      </c>
      <c r="P4252" t="s">
        <v>13</v>
      </c>
    </row>
    <row r="4253" spans="1:16" x14ac:dyDescent="0.25">
      <c r="A4253" t="s">
        <v>4275</v>
      </c>
      <c r="B4253" t="s">
        <v>12</v>
      </c>
      <c r="C4253">
        <v>0</v>
      </c>
      <c r="D4253" t="s">
        <v>14</v>
      </c>
      <c r="E4253">
        <f>IF(D4253="Yes",1,0)</f>
        <v>0</v>
      </c>
      <c r="F4253" t="s">
        <v>14</v>
      </c>
      <c r="G4253">
        <f>IF(Table1[[#This Row],[Dependents]]="Yes",1,0)</f>
        <v>0</v>
      </c>
      <c r="H4253">
        <v>17</v>
      </c>
      <c r="I4253" t="s">
        <v>13</v>
      </c>
      <c r="J4253" t="s">
        <v>15</v>
      </c>
      <c r="K4253" t="s">
        <v>20</v>
      </c>
      <c r="L4253" t="s">
        <v>14</v>
      </c>
      <c r="M4253" t="s">
        <v>25</v>
      </c>
      <c r="N4253">
        <v>79.849999999999994</v>
      </c>
      <c r="O4253">
        <v>1387.35</v>
      </c>
      <c r="P4253" t="s">
        <v>14</v>
      </c>
    </row>
    <row r="4254" spans="1:16" x14ac:dyDescent="0.25">
      <c r="A4254" t="s">
        <v>4276</v>
      </c>
      <c r="B4254" t="s">
        <v>12</v>
      </c>
      <c r="C4254">
        <v>0</v>
      </c>
      <c r="D4254" t="s">
        <v>13</v>
      </c>
      <c r="E4254">
        <f>IF(D4254="Yes",1,0)</f>
        <v>1</v>
      </c>
      <c r="F4254" t="s">
        <v>13</v>
      </c>
      <c r="G4254">
        <f>IF(Table1[[#This Row],[Dependents]]="Yes",1,0)</f>
        <v>1</v>
      </c>
      <c r="H4254">
        <v>38</v>
      </c>
      <c r="I4254" t="s">
        <v>13</v>
      </c>
      <c r="J4254" t="s">
        <v>14</v>
      </c>
      <c r="K4254" t="s">
        <v>30</v>
      </c>
      <c r="L4254" t="s">
        <v>13</v>
      </c>
      <c r="M4254" t="s">
        <v>27</v>
      </c>
      <c r="N4254">
        <v>20.2</v>
      </c>
      <c r="O4254">
        <v>746.05</v>
      </c>
      <c r="P4254" t="s">
        <v>14</v>
      </c>
    </row>
    <row r="4255" spans="1:16" x14ac:dyDescent="0.25">
      <c r="A4255" t="s">
        <v>2048</v>
      </c>
      <c r="B4255" t="s">
        <v>19</v>
      </c>
      <c r="C4255">
        <v>0</v>
      </c>
      <c r="D4255" t="s">
        <v>14</v>
      </c>
      <c r="E4255">
        <f>IF(D4255="Yes",1,0)</f>
        <v>0</v>
      </c>
      <c r="F4255" t="s">
        <v>14</v>
      </c>
      <c r="G4255">
        <f>IF(Table1[[#This Row],[Dependents]]="Yes",1,0)</f>
        <v>0</v>
      </c>
      <c r="H4255">
        <v>10</v>
      </c>
      <c r="I4255" t="s">
        <v>13</v>
      </c>
      <c r="J4255" t="s">
        <v>23</v>
      </c>
      <c r="K4255" t="s">
        <v>16</v>
      </c>
      <c r="L4255" t="s">
        <v>13</v>
      </c>
      <c r="M4255" t="s">
        <v>17</v>
      </c>
      <c r="N4255">
        <v>94.9</v>
      </c>
      <c r="O4255">
        <v>1048.8499999999999</v>
      </c>
      <c r="P4255" t="s">
        <v>13</v>
      </c>
    </row>
    <row r="4256" spans="1:16" x14ac:dyDescent="0.25">
      <c r="A4256" t="s">
        <v>4278</v>
      </c>
      <c r="B4256" t="s">
        <v>12</v>
      </c>
      <c r="C4256">
        <v>0</v>
      </c>
      <c r="D4256" t="s">
        <v>14</v>
      </c>
      <c r="E4256">
        <f>IF(D4256="Yes",1,0)</f>
        <v>0</v>
      </c>
      <c r="F4256" t="s">
        <v>14</v>
      </c>
      <c r="G4256">
        <f>IF(Table1[[#This Row],[Dependents]]="Yes",1,0)</f>
        <v>0</v>
      </c>
      <c r="H4256">
        <v>22</v>
      </c>
      <c r="I4256" t="s">
        <v>14</v>
      </c>
      <c r="J4256" t="s">
        <v>15</v>
      </c>
      <c r="K4256" t="s">
        <v>16</v>
      </c>
      <c r="L4256" t="s">
        <v>13</v>
      </c>
      <c r="M4256" t="s">
        <v>17</v>
      </c>
      <c r="N4256">
        <v>50.35</v>
      </c>
      <c r="O4256">
        <v>1098.8499999999999</v>
      </c>
      <c r="P4256" t="s">
        <v>14</v>
      </c>
    </row>
    <row r="4257" spans="1:16" x14ac:dyDescent="0.25">
      <c r="A4257" t="s">
        <v>4279</v>
      </c>
      <c r="B4257" t="s">
        <v>12</v>
      </c>
      <c r="C4257">
        <v>0</v>
      </c>
      <c r="D4257" t="s">
        <v>13</v>
      </c>
      <c r="E4257">
        <f>IF(D4257="Yes",1,0)</f>
        <v>1</v>
      </c>
      <c r="F4257" t="s">
        <v>13</v>
      </c>
      <c r="G4257">
        <f>IF(Table1[[#This Row],[Dependents]]="Yes",1,0)</f>
        <v>1</v>
      </c>
      <c r="H4257">
        <v>1</v>
      </c>
      <c r="I4257" t="s">
        <v>13</v>
      </c>
      <c r="J4257" t="s">
        <v>14</v>
      </c>
      <c r="K4257" t="s">
        <v>30</v>
      </c>
      <c r="L4257" t="s">
        <v>14</v>
      </c>
      <c r="M4257" t="s">
        <v>27</v>
      </c>
      <c r="N4257">
        <v>20.350000000000001</v>
      </c>
      <c r="O4257">
        <v>20.350000000000001</v>
      </c>
      <c r="P4257" t="s">
        <v>14</v>
      </c>
    </row>
    <row r="4258" spans="1:16" x14ac:dyDescent="0.25">
      <c r="A4258" t="s">
        <v>2051</v>
      </c>
      <c r="B4258" t="s">
        <v>19</v>
      </c>
      <c r="C4258">
        <v>0</v>
      </c>
      <c r="D4258" t="s">
        <v>13</v>
      </c>
      <c r="E4258">
        <f>IF(D4258="Yes",1,0)</f>
        <v>1</v>
      </c>
      <c r="F4258" t="s">
        <v>14</v>
      </c>
      <c r="G4258">
        <f>IF(Table1[[#This Row],[Dependents]]="Yes",1,0)</f>
        <v>0</v>
      </c>
      <c r="H4258">
        <v>9</v>
      </c>
      <c r="I4258" t="s">
        <v>14</v>
      </c>
      <c r="J4258" t="s">
        <v>15</v>
      </c>
      <c r="K4258" t="s">
        <v>20</v>
      </c>
      <c r="L4258" t="s">
        <v>14</v>
      </c>
      <c r="M4258" t="s">
        <v>21</v>
      </c>
      <c r="N4258">
        <v>24.1</v>
      </c>
      <c r="O4258">
        <v>259.8</v>
      </c>
      <c r="P4258" t="s">
        <v>13</v>
      </c>
    </row>
    <row r="4259" spans="1:16" x14ac:dyDescent="0.25">
      <c r="A4259" t="s">
        <v>2059</v>
      </c>
      <c r="B4259" t="s">
        <v>19</v>
      </c>
      <c r="C4259">
        <v>0</v>
      </c>
      <c r="D4259" t="s">
        <v>14</v>
      </c>
      <c r="E4259">
        <f>IF(D4259="Yes",1,0)</f>
        <v>0</v>
      </c>
      <c r="F4259" t="s">
        <v>14</v>
      </c>
      <c r="G4259">
        <f>IF(Table1[[#This Row],[Dependents]]="Yes",1,0)</f>
        <v>0</v>
      </c>
      <c r="H4259">
        <v>3</v>
      </c>
      <c r="I4259" t="s">
        <v>13</v>
      </c>
      <c r="J4259" t="s">
        <v>23</v>
      </c>
      <c r="K4259" t="s">
        <v>16</v>
      </c>
      <c r="L4259" t="s">
        <v>13</v>
      </c>
      <c r="M4259" t="s">
        <v>27</v>
      </c>
      <c r="N4259">
        <v>88.35</v>
      </c>
      <c r="O4259">
        <v>262.05</v>
      </c>
      <c r="P4259" t="s">
        <v>13</v>
      </c>
    </row>
    <row r="4260" spans="1:16" x14ac:dyDescent="0.25">
      <c r="A4260" t="s">
        <v>2097</v>
      </c>
      <c r="B4260" t="s">
        <v>19</v>
      </c>
      <c r="C4260">
        <v>0</v>
      </c>
      <c r="D4260" t="s">
        <v>13</v>
      </c>
      <c r="E4260">
        <f>IF(D4260="Yes",1,0)</f>
        <v>1</v>
      </c>
      <c r="F4260" t="s">
        <v>14</v>
      </c>
      <c r="G4260">
        <f>IF(Table1[[#This Row],[Dependents]]="Yes",1,0)</f>
        <v>0</v>
      </c>
      <c r="H4260">
        <v>14</v>
      </c>
      <c r="I4260" t="s">
        <v>13</v>
      </c>
      <c r="J4260" t="s">
        <v>23</v>
      </c>
      <c r="K4260" t="s">
        <v>16</v>
      </c>
      <c r="L4260" t="s">
        <v>13</v>
      </c>
      <c r="M4260" t="s">
        <v>17</v>
      </c>
      <c r="N4260">
        <v>86.1</v>
      </c>
      <c r="O4260">
        <v>1235.55</v>
      </c>
      <c r="P4260" t="s">
        <v>13</v>
      </c>
    </row>
    <row r="4261" spans="1:16" x14ac:dyDescent="0.25">
      <c r="A4261" t="s">
        <v>2099</v>
      </c>
      <c r="B4261" t="s">
        <v>19</v>
      </c>
      <c r="C4261">
        <v>0</v>
      </c>
      <c r="D4261" t="s">
        <v>14</v>
      </c>
      <c r="E4261">
        <f>IF(D4261="Yes",1,0)</f>
        <v>0</v>
      </c>
      <c r="F4261" t="s">
        <v>14</v>
      </c>
      <c r="G4261">
        <f>IF(Table1[[#This Row],[Dependents]]="Yes",1,0)</f>
        <v>0</v>
      </c>
      <c r="H4261">
        <v>25</v>
      </c>
      <c r="I4261" t="s">
        <v>13</v>
      </c>
      <c r="J4261" t="s">
        <v>23</v>
      </c>
      <c r="K4261" t="s">
        <v>16</v>
      </c>
      <c r="L4261" t="s">
        <v>13</v>
      </c>
      <c r="M4261" t="s">
        <v>21</v>
      </c>
      <c r="N4261">
        <v>94.7</v>
      </c>
      <c r="O4261">
        <v>2362.1</v>
      </c>
      <c r="P4261" t="s">
        <v>13</v>
      </c>
    </row>
    <row r="4262" spans="1:16" x14ac:dyDescent="0.25">
      <c r="A4262" t="s">
        <v>4284</v>
      </c>
      <c r="B4262" t="s">
        <v>12</v>
      </c>
      <c r="C4262">
        <v>0</v>
      </c>
      <c r="D4262" t="s">
        <v>14</v>
      </c>
      <c r="E4262">
        <f>IF(D4262="Yes",1,0)</f>
        <v>0</v>
      </c>
      <c r="F4262" t="s">
        <v>14</v>
      </c>
      <c r="G4262">
        <f>IF(Table1[[#This Row],[Dependents]]="Yes",1,0)</f>
        <v>0</v>
      </c>
      <c r="H4262">
        <v>42</v>
      </c>
      <c r="I4262" t="s">
        <v>13</v>
      </c>
      <c r="J4262" t="s">
        <v>23</v>
      </c>
      <c r="K4262" t="s">
        <v>16</v>
      </c>
      <c r="L4262" t="s">
        <v>13</v>
      </c>
      <c r="M4262" t="s">
        <v>17</v>
      </c>
      <c r="N4262">
        <v>105.2</v>
      </c>
      <c r="O4262">
        <v>4400.75</v>
      </c>
      <c r="P4262" t="s">
        <v>13</v>
      </c>
    </row>
    <row r="4263" spans="1:16" x14ac:dyDescent="0.25">
      <c r="A4263" t="s">
        <v>2101</v>
      </c>
      <c r="B4263" t="s">
        <v>19</v>
      </c>
      <c r="C4263">
        <v>0</v>
      </c>
      <c r="D4263" t="s">
        <v>13</v>
      </c>
      <c r="E4263">
        <f>IF(D4263="Yes",1,0)</f>
        <v>1</v>
      </c>
      <c r="F4263" t="s">
        <v>14</v>
      </c>
      <c r="G4263">
        <f>IF(Table1[[#This Row],[Dependents]]="Yes",1,0)</f>
        <v>0</v>
      </c>
      <c r="H4263">
        <v>22</v>
      </c>
      <c r="I4263" t="s">
        <v>13</v>
      </c>
      <c r="J4263" t="s">
        <v>23</v>
      </c>
      <c r="K4263" t="s">
        <v>16</v>
      </c>
      <c r="L4263" t="s">
        <v>13</v>
      </c>
      <c r="M4263" t="s">
        <v>17</v>
      </c>
      <c r="N4263">
        <v>85.1</v>
      </c>
      <c r="O4263">
        <v>1873.7</v>
      </c>
      <c r="P4263" t="s">
        <v>13</v>
      </c>
    </row>
    <row r="4264" spans="1:16" x14ac:dyDescent="0.25">
      <c r="A4264" t="s">
        <v>2105</v>
      </c>
      <c r="B4264" t="s">
        <v>19</v>
      </c>
      <c r="C4264">
        <v>1</v>
      </c>
      <c r="D4264" t="s">
        <v>13</v>
      </c>
      <c r="E4264">
        <f>IF(D4264="Yes",1,0)</f>
        <v>1</v>
      </c>
      <c r="F4264" t="s">
        <v>14</v>
      </c>
      <c r="G4264">
        <f>IF(Table1[[#This Row],[Dependents]]="Yes",1,0)</f>
        <v>0</v>
      </c>
      <c r="H4264">
        <v>70</v>
      </c>
      <c r="I4264" t="s">
        <v>13</v>
      </c>
      <c r="J4264" t="s">
        <v>23</v>
      </c>
      <c r="K4264" t="s">
        <v>16</v>
      </c>
      <c r="L4264" t="s">
        <v>13</v>
      </c>
      <c r="M4264" t="s">
        <v>17</v>
      </c>
      <c r="N4264">
        <v>102.95</v>
      </c>
      <c r="O4264">
        <v>7101.5</v>
      </c>
      <c r="P4264" t="s">
        <v>13</v>
      </c>
    </row>
    <row r="4265" spans="1:16" x14ac:dyDescent="0.25">
      <c r="A4265" t="s">
        <v>4287</v>
      </c>
      <c r="B4265" t="s">
        <v>12</v>
      </c>
      <c r="C4265">
        <v>0</v>
      </c>
      <c r="D4265" t="s">
        <v>14</v>
      </c>
      <c r="E4265">
        <f>IF(D4265="Yes",1,0)</f>
        <v>0</v>
      </c>
      <c r="F4265" t="s">
        <v>14</v>
      </c>
      <c r="G4265">
        <f>IF(Table1[[#This Row],[Dependents]]="Yes",1,0)</f>
        <v>0</v>
      </c>
      <c r="H4265">
        <v>6</v>
      </c>
      <c r="I4265" t="s">
        <v>13</v>
      </c>
      <c r="J4265" t="s">
        <v>23</v>
      </c>
      <c r="K4265" t="s">
        <v>16</v>
      </c>
      <c r="L4265" t="s">
        <v>13</v>
      </c>
      <c r="M4265" t="s">
        <v>17</v>
      </c>
      <c r="N4265">
        <v>89.75</v>
      </c>
      <c r="O4265">
        <v>552.65</v>
      </c>
      <c r="P4265" t="s">
        <v>14</v>
      </c>
    </row>
    <row r="4266" spans="1:16" x14ac:dyDescent="0.25">
      <c r="A4266" t="s">
        <v>2112</v>
      </c>
      <c r="B4266" t="s">
        <v>19</v>
      </c>
      <c r="C4266">
        <v>0</v>
      </c>
      <c r="D4266" t="s">
        <v>14</v>
      </c>
      <c r="E4266">
        <f>IF(D4266="Yes",1,0)</f>
        <v>0</v>
      </c>
      <c r="F4266" t="s">
        <v>14</v>
      </c>
      <c r="G4266">
        <f>IF(Table1[[#This Row],[Dependents]]="Yes",1,0)</f>
        <v>0</v>
      </c>
      <c r="H4266">
        <v>1</v>
      </c>
      <c r="I4266" t="s">
        <v>13</v>
      </c>
      <c r="J4266" t="s">
        <v>15</v>
      </c>
      <c r="K4266" t="s">
        <v>16</v>
      </c>
      <c r="L4266" t="s">
        <v>13</v>
      </c>
      <c r="M4266" t="s">
        <v>27</v>
      </c>
      <c r="N4266">
        <v>45.05</v>
      </c>
      <c r="O4266">
        <v>45.05</v>
      </c>
      <c r="P4266" t="s">
        <v>13</v>
      </c>
    </row>
    <row r="4267" spans="1:16" x14ac:dyDescent="0.25">
      <c r="A4267" t="s">
        <v>2116</v>
      </c>
      <c r="B4267" t="s">
        <v>19</v>
      </c>
      <c r="C4267">
        <v>0</v>
      </c>
      <c r="D4267" t="s">
        <v>14</v>
      </c>
      <c r="E4267">
        <f>IF(D4267="Yes",1,0)</f>
        <v>0</v>
      </c>
      <c r="F4267" t="s">
        <v>14</v>
      </c>
      <c r="G4267">
        <f>IF(Table1[[#This Row],[Dependents]]="Yes",1,0)</f>
        <v>0</v>
      </c>
      <c r="H4267">
        <v>22</v>
      </c>
      <c r="I4267" t="s">
        <v>13</v>
      </c>
      <c r="J4267" t="s">
        <v>15</v>
      </c>
      <c r="K4267" t="s">
        <v>16</v>
      </c>
      <c r="L4267" t="s">
        <v>14</v>
      </c>
      <c r="M4267" t="s">
        <v>17</v>
      </c>
      <c r="N4267">
        <v>59</v>
      </c>
      <c r="O4267">
        <v>1254.7</v>
      </c>
      <c r="P4267" t="s">
        <v>13</v>
      </c>
    </row>
    <row r="4268" spans="1:16" x14ac:dyDescent="0.25">
      <c r="A4268" t="s">
        <v>2127</v>
      </c>
      <c r="B4268" t="s">
        <v>19</v>
      </c>
      <c r="C4268">
        <v>0</v>
      </c>
      <c r="D4268" t="s">
        <v>13</v>
      </c>
      <c r="E4268">
        <f>IF(D4268="Yes",1,0)</f>
        <v>1</v>
      </c>
      <c r="F4268" t="s">
        <v>14</v>
      </c>
      <c r="G4268">
        <f>IF(Table1[[#This Row],[Dependents]]="Yes",1,0)</f>
        <v>0</v>
      </c>
      <c r="H4268">
        <v>20</v>
      </c>
      <c r="I4268" t="s">
        <v>13</v>
      </c>
      <c r="J4268" t="s">
        <v>23</v>
      </c>
      <c r="K4268" t="s">
        <v>16</v>
      </c>
      <c r="L4268" t="s">
        <v>13</v>
      </c>
      <c r="M4268" t="s">
        <v>27</v>
      </c>
      <c r="N4268">
        <v>89</v>
      </c>
      <c r="O4268">
        <v>1820.45</v>
      </c>
      <c r="P4268" t="s">
        <v>13</v>
      </c>
    </row>
    <row r="4269" spans="1:16" x14ac:dyDescent="0.25">
      <c r="A4269" t="s">
        <v>4291</v>
      </c>
      <c r="B4269" t="s">
        <v>12</v>
      </c>
      <c r="C4269">
        <v>0</v>
      </c>
      <c r="D4269" t="s">
        <v>14</v>
      </c>
      <c r="E4269">
        <f>IF(D4269="Yes",1,0)</f>
        <v>0</v>
      </c>
      <c r="F4269" t="s">
        <v>14</v>
      </c>
      <c r="G4269">
        <f>IF(Table1[[#This Row],[Dependents]]="Yes",1,0)</f>
        <v>0</v>
      </c>
      <c r="H4269">
        <v>1</v>
      </c>
      <c r="I4269" t="s">
        <v>14</v>
      </c>
      <c r="J4269" t="s">
        <v>15</v>
      </c>
      <c r="K4269" t="s">
        <v>16</v>
      </c>
      <c r="L4269" t="s">
        <v>13</v>
      </c>
      <c r="M4269" t="s">
        <v>27</v>
      </c>
      <c r="N4269">
        <v>24.9</v>
      </c>
      <c r="O4269">
        <v>24.9</v>
      </c>
      <c r="P4269" t="s">
        <v>14</v>
      </c>
    </row>
    <row r="4270" spans="1:16" x14ac:dyDescent="0.25">
      <c r="A4270" t="s">
        <v>4292</v>
      </c>
      <c r="B4270" t="s">
        <v>12</v>
      </c>
      <c r="C4270">
        <v>0</v>
      </c>
      <c r="D4270" t="s">
        <v>13</v>
      </c>
      <c r="E4270">
        <f>IF(D4270="Yes",1,0)</f>
        <v>1</v>
      </c>
      <c r="F4270" t="s">
        <v>13</v>
      </c>
      <c r="G4270">
        <f>IF(Table1[[#This Row],[Dependents]]="Yes",1,0)</f>
        <v>1</v>
      </c>
      <c r="H4270">
        <v>67</v>
      </c>
      <c r="I4270" t="s">
        <v>13</v>
      </c>
      <c r="J4270" t="s">
        <v>23</v>
      </c>
      <c r="K4270" t="s">
        <v>20</v>
      </c>
      <c r="L4270" t="s">
        <v>14</v>
      </c>
      <c r="M4270" t="s">
        <v>21</v>
      </c>
      <c r="N4270">
        <v>84.8</v>
      </c>
      <c r="O4270">
        <v>5598.3</v>
      </c>
      <c r="P4270" t="s">
        <v>14</v>
      </c>
    </row>
    <row r="4271" spans="1:16" x14ac:dyDescent="0.25">
      <c r="A4271" t="s">
        <v>2128</v>
      </c>
      <c r="B4271" t="s">
        <v>19</v>
      </c>
      <c r="C4271">
        <v>0</v>
      </c>
      <c r="D4271" t="s">
        <v>13</v>
      </c>
      <c r="E4271">
        <f>IF(D4271="Yes",1,0)</f>
        <v>1</v>
      </c>
      <c r="F4271" t="s">
        <v>14</v>
      </c>
      <c r="G4271">
        <f>IF(Table1[[#This Row],[Dependents]]="Yes",1,0)</f>
        <v>0</v>
      </c>
      <c r="H4271">
        <v>18</v>
      </c>
      <c r="I4271" t="s">
        <v>13</v>
      </c>
      <c r="J4271" t="s">
        <v>23</v>
      </c>
      <c r="K4271" t="s">
        <v>16</v>
      </c>
      <c r="L4271" t="s">
        <v>13</v>
      </c>
      <c r="M4271" t="s">
        <v>17</v>
      </c>
      <c r="N4271">
        <v>99.4</v>
      </c>
      <c r="O4271">
        <v>1742.95</v>
      </c>
      <c r="P4271" t="s">
        <v>13</v>
      </c>
    </row>
    <row r="4272" spans="1:16" x14ac:dyDescent="0.25">
      <c r="A4272" t="s">
        <v>2140</v>
      </c>
      <c r="B4272" t="s">
        <v>19</v>
      </c>
      <c r="C4272">
        <v>0</v>
      </c>
      <c r="D4272" t="s">
        <v>14</v>
      </c>
      <c r="E4272">
        <f>IF(D4272="Yes",1,0)</f>
        <v>0</v>
      </c>
      <c r="F4272" t="s">
        <v>14</v>
      </c>
      <c r="G4272">
        <f>IF(Table1[[#This Row],[Dependents]]="Yes",1,0)</f>
        <v>0</v>
      </c>
      <c r="H4272">
        <v>11</v>
      </c>
      <c r="I4272" t="s">
        <v>13</v>
      </c>
      <c r="J4272" t="s">
        <v>23</v>
      </c>
      <c r="K4272" t="s">
        <v>16</v>
      </c>
      <c r="L4272" t="s">
        <v>13</v>
      </c>
      <c r="M4272" t="s">
        <v>17</v>
      </c>
      <c r="N4272">
        <v>74.55</v>
      </c>
      <c r="O4272">
        <v>824.75</v>
      </c>
      <c r="P4272" t="s">
        <v>13</v>
      </c>
    </row>
    <row r="4273" spans="1:16" x14ac:dyDescent="0.25">
      <c r="A4273" t="s">
        <v>2152</v>
      </c>
      <c r="B4273" t="s">
        <v>19</v>
      </c>
      <c r="C4273">
        <v>1</v>
      </c>
      <c r="D4273" t="s">
        <v>14</v>
      </c>
      <c r="E4273">
        <f>IF(D4273="Yes",1,0)</f>
        <v>0</v>
      </c>
      <c r="F4273" t="s">
        <v>14</v>
      </c>
      <c r="G4273">
        <f>IF(Table1[[#This Row],[Dependents]]="Yes",1,0)</f>
        <v>0</v>
      </c>
      <c r="H4273">
        <v>53</v>
      </c>
      <c r="I4273" t="s">
        <v>14</v>
      </c>
      <c r="J4273" t="s">
        <v>15</v>
      </c>
      <c r="K4273" t="s">
        <v>16</v>
      </c>
      <c r="L4273" t="s">
        <v>13</v>
      </c>
      <c r="M4273" t="s">
        <v>17</v>
      </c>
      <c r="N4273">
        <v>54.45</v>
      </c>
      <c r="O4273">
        <v>2854.55</v>
      </c>
      <c r="P4273" t="s">
        <v>13</v>
      </c>
    </row>
    <row r="4274" spans="1:16" x14ac:dyDescent="0.25">
      <c r="A4274" t="s">
        <v>4296</v>
      </c>
      <c r="B4274" t="s">
        <v>12</v>
      </c>
      <c r="C4274">
        <v>0</v>
      </c>
      <c r="D4274" t="s">
        <v>13</v>
      </c>
      <c r="E4274">
        <f>IF(D4274="Yes",1,0)</f>
        <v>1</v>
      </c>
      <c r="F4274" t="s">
        <v>13</v>
      </c>
      <c r="G4274">
        <f>IF(Table1[[#This Row],[Dependents]]="Yes",1,0)</f>
        <v>1</v>
      </c>
      <c r="H4274">
        <v>37</v>
      </c>
      <c r="I4274" t="s">
        <v>13</v>
      </c>
      <c r="J4274" t="s">
        <v>14</v>
      </c>
      <c r="K4274" t="s">
        <v>16</v>
      </c>
      <c r="L4274" t="s">
        <v>14</v>
      </c>
      <c r="M4274" t="s">
        <v>17</v>
      </c>
      <c r="N4274">
        <v>19.350000000000001</v>
      </c>
      <c r="O4274">
        <v>683.75</v>
      </c>
      <c r="P4274" t="s">
        <v>14</v>
      </c>
    </row>
    <row r="4275" spans="1:16" x14ac:dyDescent="0.25">
      <c r="A4275" t="s">
        <v>4297</v>
      </c>
      <c r="B4275" t="s">
        <v>12</v>
      </c>
      <c r="C4275">
        <v>0</v>
      </c>
      <c r="D4275" t="s">
        <v>13</v>
      </c>
      <c r="E4275">
        <f>IF(D4275="Yes",1,0)</f>
        <v>1</v>
      </c>
      <c r="F4275" t="s">
        <v>13</v>
      </c>
      <c r="G4275">
        <f>IF(Table1[[#This Row],[Dependents]]="Yes",1,0)</f>
        <v>1</v>
      </c>
      <c r="H4275">
        <v>5</v>
      </c>
      <c r="I4275" t="s">
        <v>13</v>
      </c>
      <c r="J4275" t="s">
        <v>23</v>
      </c>
      <c r="K4275" t="s">
        <v>16</v>
      </c>
      <c r="L4275" t="s">
        <v>13</v>
      </c>
      <c r="M4275" t="s">
        <v>17</v>
      </c>
      <c r="N4275">
        <v>83.6</v>
      </c>
      <c r="O4275">
        <v>404.2</v>
      </c>
      <c r="P4275" t="s">
        <v>13</v>
      </c>
    </row>
    <row r="4276" spans="1:16" x14ac:dyDescent="0.25">
      <c r="A4276" t="s">
        <v>4298</v>
      </c>
      <c r="B4276" t="s">
        <v>12</v>
      </c>
      <c r="C4276">
        <v>0</v>
      </c>
      <c r="D4276" t="s">
        <v>14</v>
      </c>
      <c r="E4276">
        <f>IF(D4276="Yes",1,0)</f>
        <v>0</v>
      </c>
      <c r="F4276" t="s">
        <v>14</v>
      </c>
      <c r="G4276">
        <f>IF(Table1[[#This Row],[Dependents]]="Yes",1,0)</f>
        <v>0</v>
      </c>
      <c r="H4276">
        <v>54</v>
      </c>
      <c r="I4276" t="s">
        <v>13</v>
      </c>
      <c r="J4276" t="s">
        <v>23</v>
      </c>
      <c r="K4276" t="s">
        <v>20</v>
      </c>
      <c r="L4276" t="s">
        <v>13</v>
      </c>
      <c r="M4276" t="s">
        <v>25</v>
      </c>
      <c r="N4276">
        <v>94.1</v>
      </c>
      <c r="O4276">
        <v>5060.8999999999996</v>
      </c>
      <c r="P4276" t="s">
        <v>14</v>
      </c>
    </row>
    <row r="4277" spans="1:16" x14ac:dyDescent="0.25">
      <c r="A4277" t="s">
        <v>2163</v>
      </c>
      <c r="B4277" t="s">
        <v>19</v>
      </c>
      <c r="C4277">
        <v>0</v>
      </c>
      <c r="D4277" t="s">
        <v>14</v>
      </c>
      <c r="E4277">
        <f>IF(D4277="Yes",1,0)</f>
        <v>0</v>
      </c>
      <c r="F4277" t="s">
        <v>14</v>
      </c>
      <c r="G4277">
        <f>IF(Table1[[#This Row],[Dependents]]="Yes",1,0)</f>
        <v>0</v>
      </c>
      <c r="H4277">
        <v>7</v>
      </c>
      <c r="I4277" t="s">
        <v>13</v>
      </c>
      <c r="J4277" t="s">
        <v>23</v>
      </c>
      <c r="K4277" t="s">
        <v>16</v>
      </c>
      <c r="L4277" t="s">
        <v>13</v>
      </c>
      <c r="M4277" t="s">
        <v>17</v>
      </c>
      <c r="N4277">
        <v>93.85</v>
      </c>
      <c r="O4277">
        <v>635.6</v>
      </c>
      <c r="P4277" t="s">
        <v>13</v>
      </c>
    </row>
    <row r="4278" spans="1:16" x14ac:dyDescent="0.25">
      <c r="A4278" t="s">
        <v>2167</v>
      </c>
      <c r="B4278" t="s">
        <v>19</v>
      </c>
      <c r="C4278">
        <v>0</v>
      </c>
      <c r="D4278" t="s">
        <v>14</v>
      </c>
      <c r="E4278">
        <f>IF(D4278="Yes",1,0)</f>
        <v>0</v>
      </c>
      <c r="F4278" t="s">
        <v>14</v>
      </c>
      <c r="G4278">
        <f>IF(Table1[[#This Row],[Dependents]]="Yes",1,0)</f>
        <v>0</v>
      </c>
      <c r="H4278">
        <v>22</v>
      </c>
      <c r="I4278" t="s">
        <v>13</v>
      </c>
      <c r="J4278" t="s">
        <v>23</v>
      </c>
      <c r="K4278" t="s">
        <v>16</v>
      </c>
      <c r="L4278" t="s">
        <v>13</v>
      </c>
      <c r="M4278" t="s">
        <v>17</v>
      </c>
      <c r="N4278">
        <v>100.75</v>
      </c>
      <c r="O4278">
        <v>2095</v>
      </c>
      <c r="P4278" t="s">
        <v>13</v>
      </c>
    </row>
    <row r="4279" spans="1:16" x14ac:dyDescent="0.25">
      <c r="A4279" t="s">
        <v>4301</v>
      </c>
      <c r="B4279" t="s">
        <v>12</v>
      </c>
      <c r="C4279">
        <v>0</v>
      </c>
      <c r="D4279" t="s">
        <v>14</v>
      </c>
      <c r="E4279">
        <f>IF(D4279="Yes",1,0)</f>
        <v>0</v>
      </c>
      <c r="F4279" t="s">
        <v>14</v>
      </c>
      <c r="G4279">
        <f>IF(Table1[[#This Row],[Dependents]]="Yes",1,0)</f>
        <v>0</v>
      </c>
      <c r="H4279">
        <v>41</v>
      </c>
      <c r="I4279" t="s">
        <v>13</v>
      </c>
      <c r="J4279" t="s">
        <v>15</v>
      </c>
      <c r="K4279" t="s">
        <v>20</v>
      </c>
      <c r="L4279" t="s">
        <v>13</v>
      </c>
      <c r="M4279" t="s">
        <v>17</v>
      </c>
      <c r="N4279">
        <v>80.55</v>
      </c>
      <c r="O4279">
        <v>3263.9</v>
      </c>
      <c r="P4279" t="s">
        <v>14</v>
      </c>
    </row>
    <row r="4280" spans="1:16" x14ac:dyDescent="0.25">
      <c r="A4280" t="s">
        <v>4302</v>
      </c>
      <c r="B4280" t="s">
        <v>12</v>
      </c>
      <c r="C4280">
        <v>0</v>
      </c>
      <c r="D4280" t="s">
        <v>13</v>
      </c>
      <c r="E4280">
        <f>IF(D4280="Yes",1,0)</f>
        <v>1</v>
      </c>
      <c r="F4280" t="s">
        <v>13</v>
      </c>
      <c r="G4280">
        <f>IF(Table1[[#This Row],[Dependents]]="Yes",1,0)</f>
        <v>1</v>
      </c>
      <c r="H4280">
        <v>34</v>
      </c>
      <c r="I4280" t="s">
        <v>14</v>
      </c>
      <c r="J4280" t="s">
        <v>15</v>
      </c>
      <c r="K4280" t="s">
        <v>20</v>
      </c>
      <c r="L4280" t="s">
        <v>14</v>
      </c>
      <c r="M4280" t="s">
        <v>27</v>
      </c>
      <c r="N4280">
        <v>61.25</v>
      </c>
      <c r="O4280">
        <v>1993.2</v>
      </c>
      <c r="P4280" t="s">
        <v>14</v>
      </c>
    </row>
    <row r="4281" spans="1:16" x14ac:dyDescent="0.25">
      <c r="A4281" t="s">
        <v>4303</v>
      </c>
      <c r="B4281" t="s">
        <v>12</v>
      </c>
      <c r="C4281">
        <v>0</v>
      </c>
      <c r="D4281" t="s">
        <v>13</v>
      </c>
      <c r="E4281">
        <f>IF(D4281="Yes",1,0)</f>
        <v>1</v>
      </c>
      <c r="F4281" t="s">
        <v>13</v>
      </c>
      <c r="G4281">
        <f>IF(Table1[[#This Row],[Dependents]]="Yes",1,0)</f>
        <v>1</v>
      </c>
      <c r="H4281">
        <v>13</v>
      </c>
      <c r="I4281" t="s">
        <v>13</v>
      </c>
      <c r="J4281" t="s">
        <v>14</v>
      </c>
      <c r="K4281" t="s">
        <v>16</v>
      </c>
      <c r="L4281" t="s">
        <v>13</v>
      </c>
      <c r="M4281" t="s">
        <v>27</v>
      </c>
      <c r="N4281">
        <v>20.45</v>
      </c>
      <c r="O4281">
        <v>254.5</v>
      </c>
      <c r="P4281" t="s">
        <v>14</v>
      </c>
    </row>
    <row r="4282" spans="1:16" x14ac:dyDescent="0.25">
      <c r="A4282" t="s">
        <v>4304</v>
      </c>
      <c r="B4282" t="s">
        <v>12</v>
      </c>
      <c r="C4282">
        <v>0</v>
      </c>
      <c r="D4282" t="s">
        <v>14</v>
      </c>
      <c r="E4282">
        <f>IF(D4282="Yes",1,0)</f>
        <v>0</v>
      </c>
      <c r="F4282" t="s">
        <v>14</v>
      </c>
      <c r="G4282">
        <f>IF(Table1[[#This Row],[Dependents]]="Yes",1,0)</f>
        <v>0</v>
      </c>
      <c r="H4282">
        <v>20</v>
      </c>
      <c r="I4282" t="s">
        <v>13</v>
      </c>
      <c r="J4282" t="s">
        <v>14</v>
      </c>
      <c r="K4282" t="s">
        <v>16</v>
      </c>
      <c r="L4282" t="s">
        <v>13</v>
      </c>
      <c r="M4282" t="s">
        <v>25</v>
      </c>
      <c r="N4282">
        <v>18.899999999999999</v>
      </c>
      <c r="O4282">
        <v>347.65</v>
      </c>
      <c r="P4282" t="s">
        <v>14</v>
      </c>
    </row>
    <row r="4283" spans="1:16" x14ac:dyDescent="0.25">
      <c r="A4283" t="s">
        <v>4305</v>
      </c>
      <c r="B4283" t="s">
        <v>12</v>
      </c>
      <c r="C4283">
        <v>0</v>
      </c>
      <c r="D4283" t="s">
        <v>13</v>
      </c>
      <c r="E4283">
        <f>IF(D4283="Yes",1,0)</f>
        <v>1</v>
      </c>
      <c r="F4283" t="s">
        <v>14</v>
      </c>
      <c r="G4283">
        <f>IF(Table1[[#This Row],[Dependents]]="Yes",1,0)</f>
        <v>0</v>
      </c>
      <c r="H4283">
        <v>3</v>
      </c>
      <c r="I4283" t="s">
        <v>13</v>
      </c>
      <c r="J4283" t="s">
        <v>23</v>
      </c>
      <c r="K4283" t="s">
        <v>16</v>
      </c>
      <c r="L4283" t="s">
        <v>13</v>
      </c>
      <c r="M4283" t="s">
        <v>25</v>
      </c>
      <c r="N4283">
        <v>91.5</v>
      </c>
      <c r="O4283">
        <v>242.95</v>
      </c>
      <c r="P4283" t="s">
        <v>13</v>
      </c>
    </row>
    <row r="4284" spans="1:16" x14ac:dyDescent="0.25">
      <c r="A4284" t="s">
        <v>4306</v>
      </c>
      <c r="B4284" t="s">
        <v>12</v>
      </c>
      <c r="C4284">
        <v>0</v>
      </c>
      <c r="D4284" t="s">
        <v>14</v>
      </c>
      <c r="E4284">
        <f>IF(D4284="Yes",1,0)</f>
        <v>0</v>
      </c>
      <c r="F4284" t="s">
        <v>13</v>
      </c>
      <c r="G4284">
        <f>IF(Table1[[#This Row],[Dependents]]="Yes",1,0)</f>
        <v>1</v>
      </c>
      <c r="H4284">
        <v>41</v>
      </c>
      <c r="I4284" t="s">
        <v>13</v>
      </c>
      <c r="J4284" t="s">
        <v>15</v>
      </c>
      <c r="K4284" t="s">
        <v>16</v>
      </c>
      <c r="L4284" t="s">
        <v>14</v>
      </c>
      <c r="M4284" t="s">
        <v>21</v>
      </c>
      <c r="N4284">
        <v>45.2</v>
      </c>
      <c r="O4284">
        <v>1841.9</v>
      </c>
      <c r="P4284" t="s">
        <v>14</v>
      </c>
    </row>
    <row r="4285" spans="1:16" x14ac:dyDescent="0.25">
      <c r="A4285" t="s">
        <v>2170</v>
      </c>
      <c r="B4285" t="s">
        <v>19</v>
      </c>
      <c r="C4285">
        <v>0</v>
      </c>
      <c r="D4285" t="s">
        <v>14</v>
      </c>
      <c r="E4285">
        <f>IF(D4285="Yes",1,0)</f>
        <v>0</v>
      </c>
      <c r="F4285" t="s">
        <v>14</v>
      </c>
      <c r="G4285">
        <f>IF(Table1[[#This Row],[Dependents]]="Yes",1,0)</f>
        <v>0</v>
      </c>
      <c r="H4285">
        <v>51</v>
      </c>
      <c r="I4285" t="s">
        <v>13</v>
      </c>
      <c r="J4285" t="s">
        <v>23</v>
      </c>
      <c r="K4285" t="s">
        <v>16</v>
      </c>
      <c r="L4285" t="s">
        <v>14</v>
      </c>
      <c r="M4285" t="s">
        <v>25</v>
      </c>
      <c r="N4285">
        <v>80</v>
      </c>
      <c r="O4285">
        <v>4242.3500000000004</v>
      </c>
      <c r="P4285" t="s">
        <v>13</v>
      </c>
    </row>
    <row r="4286" spans="1:16" x14ac:dyDescent="0.25">
      <c r="A4286" t="s">
        <v>2186</v>
      </c>
      <c r="B4286" t="s">
        <v>19</v>
      </c>
      <c r="C4286">
        <v>0</v>
      </c>
      <c r="D4286" t="s">
        <v>14</v>
      </c>
      <c r="E4286">
        <f>IF(D4286="Yes",1,0)</f>
        <v>0</v>
      </c>
      <c r="F4286" t="s">
        <v>14</v>
      </c>
      <c r="G4286">
        <f>IF(Table1[[#This Row],[Dependents]]="Yes",1,0)</f>
        <v>0</v>
      </c>
      <c r="H4286">
        <v>10</v>
      </c>
      <c r="I4286" t="s">
        <v>14</v>
      </c>
      <c r="J4286" t="s">
        <v>15</v>
      </c>
      <c r="K4286" t="s">
        <v>16</v>
      </c>
      <c r="L4286" t="s">
        <v>13</v>
      </c>
      <c r="M4286" t="s">
        <v>27</v>
      </c>
      <c r="N4286">
        <v>33.9</v>
      </c>
      <c r="O4286">
        <v>298.45</v>
      </c>
      <c r="P4286" t="s">
        <v>13</v>
      </c>
    </row>
    <row r="4287" spans="1:16" x14ac:dyDescent="0.25">
      <c r="A4287" t="s">
        <v>4309</v>
      </c>
      <c r="B4287" t="s">
        <v>12</v>
      </c>
      <c r="C4287">
        <v>1</v>
      </c>
      <c r="D4287" t="s">
        <v>13</v>
      </c>
      <c r="E4287">
        <f>IF(D4287="Yes",1,0)</f>
        <v>1</v>
      </c>
      <c r="F4287" t="s">
        <v>13</v>
      </c>
      <c r="G4287">
        <f>IF(Table1[[#This Row],[Dependents]]="Yes",1,0)</f>
        <v>1</v>
      </c>
      <c r="H4287">
        <v>12</v>
      </c>
      <c r="I4287" t="s">
        <v>14</v>
      </c>
      <c r="J4287" t="s">
        <v>15</v>
      </c>
      <c r="K4287" t="s">
        <v>16</v>
      </c>
      <c r="L4287" t="s">
        <v>13</v>
      </c>
      <c r="M4287" t="s">
        <v>27</v>
      </c>
      <c r="N4287">
        <v>29.3</v>
      </c>
      <c r="O4287">
        <v>355.9</v>
      </c>
      <c r="P4287" t="s">
        <v>14</v>
      </c>
    </row>
    <row r="4288" spans="1:16" x14ac:dyDescent="0.25">
      <c r="A4288" t="s">
        <v>2193</v>
      </c>
      <c r="B4288" t="s">
        <v>19</v>
      </c>
      <c r="C4288">
        <v>0</v>
      </c>
      <c r="D4288" t="s">
        <v>14</v>
      </c>
      <c r="E4288">
        <f>IF(D4288="Yes",1,0)</f>
        <v>0</v>
      </c>
      <c r="F4288" t="s">
        <v>14</v>
      </c>
      <c r="G4288">
        <f>IF(Table1[[#This Row],[Dependents]]="Yes",1,0)</f>
        <v>0</v>
      </c>
      <c r="H4288">
        <v>12</v>
      </c>
      <c r="I4288" t="s">
        <v>13</v>
      </c>
      <c r="J4288" t="s">
        <v>23</v>
      </c>
      <c r="K4288" t="s">
        <v>16</v>
      </c>
      <c r="L4288" t="s">
        <v>13</v>
      </c>
      <c r="M4288" t="s">
        <v>17</v>
      </c>
      <c r="N4288">
        <v>84.45</v>
      </c>
      <c r="O4288">
        <v>1059.55</v>
      </c>
      <c r="P4288" t="s">
        <v>13</v>
      </c>
    </row>
    <row r="4289" spans="1:16" x14ac:dyDescent="0.25">
      <c r="A4289" t="s">
        <v>4311</v>
      </c>
      <c r="B4289" t="s">
        <v>12</v>
      </c>
      <c r="C4289">
        <v>0</v>
      </c>
      <c r="D4289" t="s">
        <v>14</v>
      </c>
      <c r="E4289">
        <f>IF(D4289="Yes",1,0)</f>
        <v>0</v>
      </c>
      <c r="F4289" t="s">
        <v>14</v>
      </c>
      <c r="G4289">
        <f>IF(Table1[[#This Row],[Dependents]]="Yes",1,0)</f>
        <v>0</v>
      </c>
      <c r="H4289">
        <v>7</v>
      </c>
      <c r="I4289" t="s">
        <v>13</v>
      </c>
      <c r="J4289" t="s">
        <v>14</v>
      </c>
      <c r="K4289" t="s">
        <v>20</v>
      </c>
      <c r="L4289" t="s">
        <v>14</v>
      </c>
      <c r="M4289" t="s">
        <v>27</v>
      </c>
      <c r="N4289">
        <v>20.25</v>
      </c>
      <c r="O4289">
        <v>129.15</v>
      </c>
      <c r="P4289" t="s">
        <v>14</v>
      </c>
    </row>
    <row r="4290" spans="1:16" x14ac:dyDescent="0.25">
      <c r="A4290" t="s">
        <v>2195</v>
      </c>
      <c r="B4290" t="s">
        <v>19</v>
      </c>
      <c r="C4290">
        <v>0</v>
      </c>
      <c r="D4290" t="s">
        <v>14</v>
      </c>
      <c r="E4290">
        <f>IF(D4290="Yes",1,0)</f>
        <v>0</v>
      </c>
      <c r="F4290" t="s">
        <v>13</v>
      </c>
      <c r="G4290">
        <f>IF(Table1[[#This Row],[Dependents]]="Yes",1,0)</f>
        <v>1</v>
      </c>
      <c r="H4290">
        <v>27</v>
      </c>
      <c r="I4290" t="s">
        <v>13</v>
      </c>
      <c r="J4290" t="s">
        <v>23</v>
      </c>
      <c r="K4290" t="s">
        <v>16</v>
      </c>
      <c r="L4290" t="s">
        <v>13</v>
      </c>
      <c r="M4290" t="s">
        <v>17</v>
      </c>
      <c r="N4290">
        <v>79.5</v>
      </c>
      <c r="O4290">
        <v>2180.5500000000002</v>
      </c>
      <c r="P4290" t="s">
        <v>13</v>
      </c>
    </row>
    <row r="4291" spans="1:16" x14ac:dyDescent="0.25">
      <c r="A4291" t="s">
        <v>2196</v>
      </c>
      <c r="B4291" t="s">
        <v>19</v>
      </c>
      <c r="C4291">
        <v>0</v>
      </c>
      <c r="D4291" t="s">
        <v>13</v>
      </c>
      <c r="E4291">
        <f>IF(D4291="Yes",1,0)</f>
        <v>1</v>
      </c>
      <c r="F4291" t="s">
        <v>13</v>
      </c>
      <c r="G4291">
        <f>IF(Table1[[#This Row],[Dependents]]="Yes",1,0)</f>
        <v>1</v>
      </c>
      <c r="H4291">
        <v>1</v>
      </c>
      <c r="I4291" t="s">
        <v>13</v>
      </c>
      <c r="J4291" t="s">
        <v>23</v>
      </c>
      <c r="K4291" t="s">
        <v>16</v>
      </c>
      <c r="L4291" t="s">
        <v>14</v>
      </c>
      <c r="M4291" t="s">
        <v>27</v>
      </c>
      <c r="N4291">
        <v>89.15</v>
      </c>
      <c r="O4291">
        <v>89.15</v>
      </c>
      <c r="P4291" t="s">
        <v>13</v>
      </c>
    </row>
    <row r="4292" spans="1:16" x14ac:dyDescent="0.25">
      <c r="A4292" t="s">
        <v>4314</v>
      </c>
      <c r="B4292" t="s">
        <v>12</v>
      </c>
      <c r="C4292">
        <v>0</v>
      </c>
      <c r="D4292" t="s">
        <v>13</v>
      </c>
      <c r="E4292">
        <f>IF(D4292="Yes",1,0)</f>
        <v>1</v>
      </c>
      <c r="F4292" t="s">
        <v>13</v>
      </c>
      <c r="G4292">
        <f>IF(Table1[[#This Row],[Dependents]]="Yes",1,0)</f>
        <v>1</v>
      </c>
      <c r="H4292">
        <v>70</v>
      </c>
      <c r="I4292" t="s">
        <v>13</v>
      </c>
      <c r="J4292" t="s">
        <v>23</v>
      </c>
      <c r="K4292" t="s">
        <v>30</v>
      </c>
      <c r="L4292" t="s">
        <v>13</v>
      </c>
      <c r="M4292" t="s">
        <v>21</v>
      </c>
      <c r="N4292">
        <v>114.2</v>
      </c>
      <c r="O4292">
        <v>7723.9</v>
      </c>
      <c r="P4292" t="s">
        <v>13</v>
      </c>
    </row>
    <row r="4293" spans="1:16" x14ac:dyDescent="0.25">
      <c r="A4293" t="s">
        <v>2198</v>
      </c>
      <c r="B4293" t="s">
        <v>19</v>
      </c>
      <c r="C4293">
        <v>1</v>
      </c>
      <c r="D4293" t="s">
        <v>14</v>
      </c>
      <c r="E4293">
        <f>IF(D4293="Yes",1,0)</f>
        <v>0</v>
      </c>
      <c r="F4293" t="s">
        <v>14</v>
      </c>
      <c r="G4293">
        <f>IF(Table1[[#This Row],[Dependents]]="Yes",1,0)</f>
        <v>0</v>
      </c>
      <c r="H4293">
        <v>14</v>
      </c>
      <c r="I4293" t="s">
        <v>13</v>
      </c>
      <c r="J4293" t="s">
        <v>23</v>
      </c>
      <c r="K4293" t="s">
        <v>16</v>
      </c>
      <c r="L4293" t="s">
        <v>13</v>
      </c>
      <c r="M4293" t="s">
        <v>17</v>
      </c>
      <c r="N4293">
        <v>74.95</v>
      </c>
      <c r="O4293">
        <v>1036.75</v>
      </c>
      <c r="P4293" t="s">
        <v>13</v>
      </c>
    </row>
    <row r="4294" spans="1:16" x14ac:dyDescent="0.25">
      <c r="A4294" t="s">
        <v>4316</v>
      </c>
      <c r="B4294" t="s">
        <v>12</v>
      </c>
      <c r="C4294">
        <v>0</v>
      </c>
      <c r="D4294" t="s">
        <v>14</v>
      </c>
      <c r="E4294">
        <f>IF(D4294="Yes",1,0)</f>
        <v>0</v>
      </c>
      <c r="F4294" t="s">
        <v>14</v>
      </c>
      <c r="G4294">
        <f>IF(Table1[[#This Row],[Dependents]]="Yes",1,0)</f>
        <v>0</v>
      </c>
      <c r="H4294">
        <v>5</v>
      </c>
      <c r="I4294" t="s">
        <v>13</v>
      </c>
      <c r="J4294" t="s">
        <v>14</v>
      </c>
      <c r="K4294" t="s">
        <v>16</v>
      </c>
      <c r="L4294" t="s">
        <v>14</v>
      </c>
      <c r="M4294" t="s">
        <v>27</v>
      </c>
      <c r="N4294">
        <v>19.95</v>
      </c>
      <c r="O4294">
        <v>109.6</v>
      </c>
      <c r="P4294" t="s">
        <v>14</v>
      </c>
    </row>
    <row r="4295" spans="1:16" x14ac:dyDescent="0.25">
      <c r="A4295" t="s">
        <v>4317</v>
      </c>
      <c r="B4295" t="s">
        <v>12</v>
      </c>
      <c r="C4295">
        <v>1</v>
      </c>
      <c r="D4295" t="s">
        <v>13</v>
      </c>
      <c r="E4295">
        <f>IF(D4295="Yes",1,0)</f>
        <v>1</v>
      </c>
      <c r="F4295" t="s">
        <v>14</v>
      </c>
      <c r="G4295">
        <f>IF(Table1[[#This Row],[Dependents]]="Yes",1,0)</f>
        <v>0</v>
      </c>
      <c r="H4295">
        <v>37</v>
      </c>
      <c r="I4295" t="s">
        <v>13</v>
      </c>
      <c r="J4295" t="s">
        <v>14</v>
      </c>
      <c r="K4295" t="s">
        <v>20</v>
      </c>
      <c r="L4295" t="s">
        <v>14</v>
      </c>
      <c r="M4295" t="s">
        <v>27</v>
      </c>
      <c r="N4295">
        <v>19.600000000000001</v>
      </c>
      <c r="O4295">
        <v>727.8</v>
      </c>
      <c r="P4295" t="s">
        <v>14</v>
      </c>
    </row>
    <row r="4296" spans="1:16" x14ac:dyDescent="0.25">
      <c r="A4296" t="s">
        <v>2213</v>
      </c>
      <c r="B4296" t="s">
        <v>19</v>
      </c>
      <c r="C4296">
        <v>0</v>
      </c>
      <c r="D4296" t="s">
        <v>13</v>
      </c>
      <c r="E4296">
        <f>IF(D4296="Yes",1,0)</f>
        <v>1</v>
      </c>
      <c r="F4296" t="s">
        <v>13</v>
      </c>
      <c r="G4296">
        <f>IF(Table1[[#This Row],[Dependents]]="Yes",1,0)</f>
        <v>1</v>
      </c>
      <c r="H4296">
        <v>23</v>
      </c>
      <c r="I4296" t="s">
        <v>13</v>
      </c>
      <c r="J4296" t="s">
        <v>15</v>
      </c>
      <c r="K4296" t="s">
        <v>20</v>
      </c>
      <c r="L4296" t="s">
        <v>13</v>
      </c>
      <c r="M4296" t="s">
        <v>25</v>
      </c>
      <c r="N4296">
        <v>48.35</v>
      </c>
      <c r="O4296">
        <v>1067.1500000000001</v>
      </c>
      <c r="P4296" t="s">
        <v>13</v>
      </c>
    </row>
    <row r="4297" spans="1:16" x14ac:dyDescent="0.25">
      <c r="A4297" t="s">
        <v>4319</v>
      </c>
      <c r="B4297" t="s">
        <v>12</v>
      </c>
      <c r="C4297">
        <v>0</v>
      </c>
      <c r="D4297" t="s">
        <v>14</v>
      </c>
      <c r="E4297">
        <f>IF(D4297="Yes",1,0)</f>
        <v>0</v>
      </c>
      <c r="F4297" t="s">
        <v>13</v>
      </c>
      <c r="G4297">
        <f>IF(Table1[[#This Row],[Dependents]]="Yes",1,0)</f>
        <v>1</v>
      </c>
      <c r="H4297">
        <v>12</v>
      </c>
      <c r="I4297" t="s">
        <v>13</v>
      </c>
      <c r="J4297" t="s">
        <v>23</v>
      </c>
      <c r="K4297" t="s">
        <v>16</v>
      </c>
      <c r="L4297" t="s">
        <v>13</v>
      </c>
      <c r="M4297" t="s">
        <v>17</v>
      </c>
      <c r="N4297">
        <v>76.599999999999994</v>
      </c>
      <c r="O4297">
        <v>893</v>
      </c>
      <c r="P4297" t="s">
        <v>14</v>
      </c>
    </row>
    <row r="4298" spans="1:16" x14ac:dyDescent="0.25">
      <c r="A4298" t="s">
        <v>4320</v>
      </c>
      <c r="B4298" t="s">
        <v>12</v>
      </c>
      <c r="C4298">
        <v>0</v>
      </c>
      <c r="D4298" t="s">
        <v>13</v>
      </c>
      <c r="E4298">
        <f>IF(D4298="Yes",1,0)</f>
        <v>1</v>
      </c>
      <c r="F4298" t="s">
        <v>13</v>
      </c>
      <c r="G4298">
        <f>IF(Table1[[#This Row],[Dependents]]="Yes",1,0)</f>
        <v>1</v>
      </c>
      <c r="H4298">
        <v>38</v>
      </c>
      <c r="I4298" t="s">
        <v>13</v>
      </c>
      <c r="J4298" t="s">
        <v>14</v>
      </c>
      <c r="K4298" t="s">
        <v>20</v>
      </c>
      <c r="L4298" t="s">
        <v>14</v>
      </c>
      <c r="M4298" t="s">
        <v>25</v>
      </c>
      <c r="N4298">
        <v>19.600000000000001</v>
      </c>
      <c r="O4298">
        <v>763.1</v>
      </c>
      <c r="P4298" t="s">
        <v>14</v>
      </c>
    </row>
    <row r="4299" spans="1:16" x14ac:dyDescent="0.25">
      <c r="A4299" t="s">
        <v>4321</v>
      </c>
      <c r="B4299" t="s">
        <v>12</v>
      </c>
      <c r="C4299">
        <v>0</v>
      </c>
      <c r="D4299" t="s">
        <v>14</v>
      </c>
      <c r="E4299">
        <f>IF(D4299="Yes",1,0)</f>
        <v>0</v>
      </c>
      <c r="F4299" t="s">
        <v>14</v>
      </c>
      <c r="G4299">
        <f>IF(Table1[[#This Row],[Dependents]]="Yes",1,0)</f>
        <v>0</v>
      </c>
      <c r="H4299">
        <v>9</v>
      </c>
      <c r="I4299" t="s">
        <v>13</v>
      </c>
      <c r="J4299" t="s">
        <v>23</v>
      </c>
      <c r="K4299" t="s">
        <v>16</v>
      </c>
      <c r="L4299" t="s">
        <v>13</v>
      </c>
      <c r="M4299" t="s">
        <v>25</v>
      </c>
      <c r="N4299">
        <v>85.3</v>
      </c>
      <c r="O4299">
        <v>781.4</v>
      </c>
      <c r="P4299" t="s">
        <v>14</v>
      </c>
    </row>
    <row r="4300" spans="1:16" x14ac:dyDescent="0.25">
      <c r="A4300" t="s">
        <v>2218</v>
      </c>
      <c r="B4300" t="s">
        <v>19</v>
      </c>
      <c r="C4300">
        <v>0</v>
      </c>
      <c r="D4300" t="s">
        <v>13</v>
      </c>
      <c r="E4300">
        <f>IF(D4300="Yes",1,0)</f>
        <v>1</v>
      </c>
      <c r="F4300" t="s">
        <v>14</v>
      </c>
      <c r="G4300">
        <f>IF(Table1[[#This Row],[Dependents]]="Yes",1,0)</f>
        <v>0</v>
      </c>
      <c r="H4300">
        <v>71</v>
      </c>
      <c r="I4300" t="s">
        <v>13</v>
      </c>
      <c r="J4300" t="s">
        <v>23</v>
      </c>
      <c r="K4300" t="s">
        <v>30</v>
      </c>
      <c r="L4300" t="s">
        <v>13</v>
      </c>
      <c r="M4300" t="s">
        <v>25</v>
      </c>
      <c r="N4300">
        <v>108.6</v>
      </c>
      <c r="O4300">
        <v>7690.9</v>
      </c>
      <c r="P4300" t="s">
        <v>13</v>
      </c>
    </row>
    <row r="4301" spans="1:16" x14ac:dyDescent="0.25">
      <c r="A4301" t="s">
        <v>2220</v>
      </c>
      <c r="B4301" t="s">
        <v>19</v>
      </c>
      <c r="C4301">
        <v>0</v>
      </c>
      <c r="D4301" t="s">
        <v>14</v>
      </c>
      <c r="E4301">
        <f>IF(D4301="Yes",1,0)</f>
        <v>0</v>
      </c>
      <c r="F4301" t="s">
        <v>14</v>
      </c>
      <c r="G4301">
        <f>IF(Table1[[#This Row],[Dependents]]="Yes",1,0)</f>
        <v>0</v>
      </c>
      <c r="H4301">
        <v>46</v>
      </c>
      <c r="I4301" t="s">
        <v>14</v>
      </c>
      <c r="J4301" t="s">
        <v>15</v>
      </c>
      <c r="K4301" t="s">
        <v>16</v>
      </c>
      <c r="L4301" t="s">
        <v>14</v>
      </c>
      <c r="M4301" t="s">
        <v>21</v>
      </c>
      <c r="N4301">
        <v>30.3</v>
      </c>
      <c r="O4301">
        <v>1380.1</v>
      </c>
      <c r="P4301" t="s">
        <v>13</v>
      </c>
    </row>
    <row r="4302" spans="1:16" x14ac:dyDescent="0.25">
      <c r="A4302" t="s">
        <v>4324</v>
      </c>
      <c r="B4302" t="s">
        <v>12</v>
      </c>
      <c r="C4302">
        <v>0</v>
      </c>
      <c r="D4302" t="s">
        <v>13</v>
      </c>
      <c r="E4302">
        <f>IF(D4302="Yes",1,0)</f>
        <v>1</v>
      </c>
      <c r="F4302" t="s">
        <v>13</v>
      </c>
      <c r="G4302">
        <f>IF(Table1[[#This Row],[Dependents]]="Yes",1,0)</f>
        <v>1</v>
      </c>
      <c r="H4302">
        <v>47</v>
      </c>
      <c r="I4302" t="s">
        <v>13</v>
      </c>
      <c r="J4302" t="s">
        <v>14</v>
      </c>
      <c r="K4302" t="s">
        <v>30</v>
      </c>
      <c r="L4302" t="s">
        <v>14</v>
      </c>
      <c r="M4302" t="s">
        <v>25</v>
      </c>
      <c r="N4302">
        <v>20.05</v>
      </c>
      <c r="O4302">
        <v>1016.7</v>
      </c>
      <c r="P4302" t="s">
        <v>14</v>
      </c>
    </row>
    <row r="4303" spans="1:16" x14ac:dyDescent="0.25">
      <c r="A4303" t="s">
        <v>2233</v>
      </c>
      <c r="B4303" t="s">
        <v>19</v>
      </c>
      <c r="C4303">
        <v>1</v>
      </c>
      <c r="D4303" t="s">
        <v>14</v>
      </c>
      <c r="E4303">
        <f>IF(D4303="Yes",1,0)</f>
        <v>0</v>
      </c>
      <c r="F4303" t="s">
        <v>14</v>
      </c>
      <c r="G4303">
        <f>IF(Table1[[#This Row],[Dependents]]="Yes",1,0)</f>
        <v>0</v>
      </c>
      <c r="H4303">
        <v>23</v>
      </c>
      <c r="I4303" t="s">
        <v>13</v>
      </c>
      <c r="J4303" t="s">
        <v>23</v>
      </c>
      <c r="K4303" t="s">
        <v>16</v>
      </c>
      <c r="L4303" t="s">
        <v>13</v>
      </c>
      <c r="M4303" t="s">
        <v>17</v>
      </c>
      <c r="N4303">
        <v>106.4</v>
      </c>
      <c r="O4303">
        <v>2483.5</v>
      </c>
      <c r="P4303" t="s">
        <v>13</v>
      </c>
    </row>
    <row r="4304" spans="1:16" x14ac:dyDescent="0.25">
      <c r="A4304" t="s">
        <v>2239</v>
      </c>
      <c r="B4304" t="s">
        <v>19</v>
      </c>
      <c r="C4304">
        <v>0</v>
      </c>
      <c r="D4304" t="s">
        <v>14</v>
      </c>
      <c r="E4304">
        <f>IF(D4304="Yes",1,0)</f>
        <v>0</v>
      </c>
      <c r="F4304" t="s">
        <v>14</v>
      </c>
      <c r="G4304">
        <f>IF(Table1[[#This Row],[Dependents]]="Yes",1,0)</f>
        <v>0</v>
      </c>
      <c r="H4304">
        <v>6</v>
      </c>
      <c r="I4304" t="s">
        <v>13</v>
      </c>
      <c r="J4304" t="s">
        <v>23</v>
      </c>
      <c r="K4304" t="s">
        <v>16</v>
      </c>
      <c r="L4304" t="s">
        <v>13</v>
      </c>
      <c r="M4304" t="s">
        <v>17</v>
      </c>
      <c r="N4304">
        <v>84.4</v>
      </c>
      <c r="O4304">
        <v>556.35</v>
      </c>
      <c r="P4304" t="s">
        <v>13</v>
      </c>
    </row>
    <row r="4305" spans="1:16" x14ac:dyDescent="0.25">
      <c r="A4305" t="s">
        <v>4327</v>
      </c>
      <c r="B4305" t="s">
        <v>12</v>
      </c>
      <c r="C4305">
        <v>0</v>
      </c>
      <c r="D4305" t="s">
        <v>14</v>
      </c>
      <c r="E4305">
        <f>IF(D4305="Yes",1,0)</f>
        <v>0</v>
      </c>
      <c r="F4305" t="s">
        <v>13</v>
      </c>
      <c r="G4305">
        <f>IF(Table1[[#This Row],[Dependents]]="Yes",1,0)</f>
        <v>1</v>
      </c>
      <c r="H4305">
        <v>43</v>
      </c>
      <c r="I4305" t="s">
        <v>13</v>
      </c>
      <c r="J4305" t="s">
        <v>14</v>
      </c>
      <c r="K4305" t="s">
        <v>30</v>
      </c>
      <c r="L4305" t="s">
        <v>13</v>
      </c>
      <c r="M4305" t="s">
        <v>17</v>
      </c>
      <c r="N4305">
        <v>25.1</v>
      </c>
      <c r="O4305">
        <v>1070.1500000000001</v>
      </c>
      <c r="P4305" t="s">
        <v>14</v>
      </c>
    </row>
    <row r="4306" spans="1:16" x14ac:dyDescent="0.25">
      <c r="A4306" t="s">
        <v>4328</v>
      </c>
      <c r="B4306" t="s">
        <v>12</v>
      </c>
      <c r="C4306">
        <v>0</v>
      </c>
      <c r="D4306" t="s">
        <v>13</v>
      </c>
      <c r="E4306">
        <f>IF(D4306="Yes",1,0)</f>
        <v>1</v>
      </c>
      <c r="F4306" t="s">
        <v>13</v>
      </c>
      <c r="G4306">
        <f>IF(Table1[[#This Row],[Dependents]]="Yes",1,0)</f>
        <v>1</v>
      </c>
      <c r="H4306">
        <v>36</v>
      </c>
      <c r="I4306" t="s">
        <v>13</v>
      </c>
      <c r="J4306" t="s">
        <v>23</v>
      </c>
      <c r="K4306" t="s">
        <v>16</v>
      </c>
      <c r="L4306" t="s">
        <v>13</v>
      </c>
      <c r="M4306" t="s">
        <v>21</v>
      </c>
      <c r="N4306">
        <v>97.35</v>
      </c>
      <c r="O4306">
        <v>3457.9</v>
      </c>
      <c r="P4306" t="s">
        <v>13</v>
      </c>
    </row>
    <row r="4307" spans="1:16" x14ac:dyDescent="0.25">
      <c r="A4307" t="s">
        <v>4329</v>
      </c>
      <c r="B4307" t="s">
        <v>12</v>
      </c>
      <c r="C4307">
        <v>0</v>
      </c>
      <c r="D4307" t="s">
        <v>14</v>
      </c>
      <c r="E4307">
        <f>IF(D4307="Yes",1,0)</f>
        <v>0</v>
      </c>
      <c r="F4307" t="s">
        <v>14</v>
      </c>
      <c r="G4307">
        <f>IF(Table1[[#This Row],[Dependents]]="Yes",1,0)</f>
        <v>0</v>
      </c>
      <c r="H4307">
        <v>6</v>
      </c>
      <c r="I4307" t="s">
        <v>13</v>
      </c>
      <c r="J4307" t="s">
        <v>15</v>
      </c>
      <c r="K4307" t="s">
        <v>16</v>
      </c>
      <c r="L4307" t="s">
        <v>13</v>
      </c>
      <c r="M4307" t="s">
        <v>17</v>
      </c>
      <c r="N4307">
        <v>55</v>
      </c>
      <c r="O4307">
        <v>340.4</v>
      </c>
      <c r="P4307" t="s">
        <v>14</v>
      </c>
    </row>
    <row r="4308" spans="1:16" x14ac:dyDescent="0.25">
      <c r="A4308" t="s">
        <v>4330</v>
      </c>
      <c r="B4308" t="s">
        <v>12</v>
      </c>
      <c r="C4308">
        <v>0</v>
      </c>
      <c r="D4308" t="s">
        <v>14</v>
      </c>
      <c r="E4308">
        <f>IF(D4308="Yes",1,0)</f>
        <v>0</v>
      </c>
      <c r="F4308" t="s">
        <v>14</v>
      </c>
      <c r="G4308">
        <f>IF(Table1[[#This Row],[Dependents]]="Yes",1,0)</f>
        <v>0</v>
      </c>
      <c r="H4308">
        <v>58</v>
      </c>
      <c r="I4308" t="s">
        <v>13</v>
      </c>
      <c r="J4308" t="s">
        <v>15</v>
      </c>
      <c r="K4308" t="s">
        <v>20</v>
      </c>
      <c r="L4308" t="s">
        <v>13</v>
      </c>
      <c r="M4308" t="s">
        <v>25</v>
      </c>
      <c r="N4308">
        <v>71.099999999999994</v>
      </c>
      <c r="O4308">
        <v>4299.2</v>
      </c>
      <c r="P4308" t="s">
        <v>14</v>
      </c>
    </row>
    <row r="4309" spans="1:16" x14ac:dyDescent="0.25">
      <c r="A4309" t="s">
        <v>2250</v>
      </c>
      <c r="B4309" t="s">
        <v>19</v>
      </c>
      <c r="C4309">
        <v>0</v>
      </c>
      <c r="D4309" t="s">
        <v>14</v>
      </c>
      <c r="E4309">
        <f>IF(D4309="Yes",1,0)</f>
        <v>0</v>
      </c>
      <c r="F4309" t="s">
        <v>14</v>
      </c>
      <c r="G4309">
        <f>IF(Table1[[#This Row],[Dependents]]="Yes",1,0)</f>
        <v>0</v>
      </c>
      <c r="H4309">
        <v>3</v>
      </c>
      <c r="I4309" t="s">
        <v>13</v>
      </c>
      <c r="J4309" t="s">
        <v>23</v>
      </c>
      <c r="K4309" t="s">
        <v>16</v>
      </c>
      <c r="L4309" t="s">
        <v>13</v>
      </c>
      <c r="M4309" t="s">
        <v>21</v>
      </c>
      <c r="N4309">
        <v>105.35</v>
      </c>
      <c r="O4309">
        <v>323.25</v>
      </c>
      <c r="P4309" t="s">
        <v>13</v>
      </c>
    </row>
    <row r="4310" spans="1:16" x14ac:dyDescent="0.25">
      <c r="A4310" t="s">
        <v>4332</v>
      </c>
      <c r="B4310" t="s">
        <v>12</v>
      </c>
      <c r="C4310">
        <v>0</v>
      </c>
      <c r="D4310" t="s">
        <v>14</v>
      </c>
      <c r="E4310">
        <f>IF(D4310="Yes",1,0)</f>
        <v>0</v>
      </c>
      <c r="F4310" t="s">
        <v>14</v>
      </c>
      <c r="G4310">
        <f>IF(Table1[[#This Row],[Dependents]]="Yes",1,0)</f>
        <v>0</v>
      </c>
      <c r="H4310">
        <v>39</v>
      </c>
      <c r="I4310" t="s">
        <v>14</v>
      </c>
      <c r="J4310" t="s">
        <v>15</v>
      </c>
      <c r="K4310" t="s">
        <v>20</v>
      </c>
      <c r="L4310" t="s">
        <v>13</v>
      </c>
      <c r="M4310" t="s">
        <v>21</v>
      </c>
      <c r="N4310">
        <v>40.299999999999997</v>
      </c>
      <c r="O4310">
        <v>1630.4</v>
      </c>
      <c r="P4310" t="s">
        <v>14</v>
      </c>
    </row>
    <row r="4311" spans="1:16" x14ac:dyDescent="0.25">
      <c r="A4311" t="s">
        <v>4333</v>
      </c>
      <c r="B4311" t="s">
        <v>12</v>
      </c>
      <c r="C4311">
        <v>0</v>
      </c>
      <c r="D4311" t="s">
        <v>14</v>
      </c>
      <c r="E4311">
        <f>IF(D4311="Yes",1,0)</f>
        <v>0</v>
      </c>
      <c r="F4311" t="s">
        <v>13</v>
      </c>
      <c r="G4311">
        <f>IF(Table1[[#This Row],[Dependents]]="Yes",1,0)</f>
        <v>1</v>
      </c>
      <c r="H4311">
        <v>26</v>
      </c>
      <c r="I4311" t="s">
        <v>13</v>
      </c>
      <c r="J4311" t="s">
        <v>15</v>
      </c>
      <c r="K4311" t="s">
        <v>16</v>
      </c>
      <c r="L4311" t="s">
        <v>13</v>
      </c>
      <c r="M4311" t="s">
        <v>27</v>
      </c>
      <c r="N4311">
        <v>49.5</v>
      </c>
      <c r="O4311">
        <v>1265.6500000000001</v>
      </c>
      <c r="P4311" t="s">
        <v>14</v>
      </c>
    </row>
    <row r="4312" spans="1:16" x14ac:dyDescent="0.25">
      <c r="A4312" t="s">
        <v>4334</v>
      </c>
      <c r="B4312" t="s">
        <v>12</v>
      </c>
      <c r="C4312">
        <v>1</v>
      </c>
      <c r="D4312" t="s">
        <v>14</v>
      </c>
      <c r="E4312">
        <f>IF(D4312="Yes",1,0)</f>
        <v>0</v>
      </c>
      <c r="F4312" t="s">
        <v>14</v>
      </c>
      <c r="G4312">
        <f>IF(Table1[[#This Row],[Dependents]]="Yes",1,0)</f>
        <v>0</v>
      </c>
      <c r="H4312">
        <v>53</v>
      </c>
      <c r="I4312" t="s">
        <v>13</v>
      </c>
      <c r="J4312" t="s">
        <v>23</v>
      </c>
      <c r="K4312" t="s">
        <v>16</v>
      </c>
      <c r="L4312" t="s">
        <v>13</v>
      </c>
      <c r="M4312" t="s">
        <v>25</v>
      </c>
      <c r="N4312">
        <v>73.8</v>
      </c>
      <c r="O4312">
        <v>4003.85</v>
      </c>
      <c r="P4312" t="s">
        <v>14</v>
      </c>
    </row>
    <row r="4313" spans="1:16" x14ac:dyDescent="0.25">
      <c r="A4313" t="s">
        <v>4335</v>
      </c>
      <c r="B4313" t="s">
        <v>12</v>
      </c>
      <c r="C4313">
        <v>0</v>
      </c>
      <c r="D4313" t="s">
        <v>13</v>
      </c>
      <c r="E4313">
        <f>IF(D4313="Yes",1,0)</f>
        <v>1</v>
      </c>
      <c r="F4313" t="s">
        <v>13</v>
      </c>
      <c r="G4313">
        <f>IF(Table1[[#This Row],[Dependents]]="Yes",1,0)</f>
        <v>1</v>
      </c>
      <c r="H4313">
        <v>70</v>
      </c>
      <c r="I4313" t="s">
        <v>13</v>
      </c>
      <c r="J4313" t="s">
        <v>14</v>
      </c>
      <c r="K4313" t="s">
        <v>30</v>
      </c>
      <c r="L4313" t="s">
        <v>13</v>
      </c>
      <c r="M4313" t="s">
        <v>27</v>
      </c>
      <c r="N4313">
        <v>19.2</v>
      </c>
      <c r="O4313">
        <v>1401.4</v>
      </c>
      <c r="P4313" t="s">
        <v>14</v>
      </c>
    </row>
    <row r="4314" spans="1:16" x14ac:dyDescent="0.25">
      <c r="A4314" t="s">
        <v>2254</v>
      </c>
      <c r="B4314" t="s">
        <v>19</v>
      </c>
      <c r="C4314">
        <v>0</v>
      </c>
      <c r="D4314" t="s">
        <v>14</v>
      </c>
      <c r="E4314">
        <f>IF(D4314="Yes",1,0)</f>
        <v>0</v>
      </c>
      <c r="F4314" t="s">
        <v>14</v>
      </c>
      <c r="G4314">
        <f>IF(Table1[[#This Row],[Dependents]]="Yes",1,0)</f>
        <v>0</v>
      </c>
      <c r="H4314">
        <v>1</v>
      </c>
      <c r="I4314" t="s">
        <v>13</v>
      </c>
      <c r="J4314" t="s">
        <v>15</v>
      </c>
      <c r="K4314" t="s">
        <v>16</v>
      </c>
      <c r="L4314" t="s">
        <v>13</v>
      </c>
      <c r="M4314" t="s">
        <v>27</v>
      </c>
      <c r="N4314">
        <v>53.5</v>
      </c>
      <c r="O4314">
        <v>53.5</v>
      </c>
      <c r="P4314" t="s">
        <v>13</v>
      </c>
    </row>
    <row r="4315" spans="1:16" x14ac:dyDescent="0.25">
      <c r="A4315" t="s">
        <v>2259</v>
      </c>
      <c r="B4315" t="s">
        <v>19</v>
      </c>
      <c r="C4315">
        <v>1</v>
      </c>
      <c r="D4315" t="s">
        <v>13</v>
      </c>
      <c r="E4315">
        <f>IF(D4315="Yes",1,0)</f>
        <v>1</v>
      </c>
      <c r="F4315" t="s">
        <v>14</v>
      </c>
      <c r="G4315">
        <f>IF(Table1[[#This Row],[Dependents]]="Yes",1,0)</f>
        <v>0</v>
      </c>
      <c r="H4315">
        <v>30</v>
      </c>
      <c r="I4315" t="s">
        <v>13</v>
      </c>
      <c r="J4315" t="s">
        <v>23</v>
      </c>
      <c r="K4315" t="s">
        <v>16</v>
      </c>
      <c r="L4315" t="s">
        <v>13</v>
      </c>
      <c r="M4315" t="s">
        <v>27</v>
      </c>
      <c r="N4315">
        <v>79.650000000000006</v>
      </c>
      <c r="O4315">
        <v>2365.15</v>
      </c>
      <c r="P4315" t="s">
        <v>13</v>
      </c>
    </row>
    <row r="4316" spans="1:16" x14ac:dyDescent="0.25">
      <c r="A4316" t="s">
        <v>2292</v>
      </c>
      <c r="B4316" t="s">
        <v>19</v>
      </c>
      <c r="C4316">
        <v>1</v>
      </c>
      <c r="D4316" t="s">
        <v>14</v>
      </c>
      <c r="E4316">
        <f>IF(D4316="Yes",1,0)</f>
        <v>0</v>
      </c>
      <c r="F4316" t="s">
        <v>14</v>
      </c>
      <c r="G4316">
        <f>IF(Table1[[#This Row],[Dependents]]="Yes",1,0)</f>
        <v>0</v>
      </c>
      <c r="H4316">
        <v>2</v>
      </c>
      <c r="I4316" t="s">
        <v>13</v>
      </c>
      <c r="J4316" t="s">
        <v>23</v>
      </c>
      <c r="K4316" t="s">
        <v>16</v>
      </c>
      <c r="L4316" t="s">
        <v>13</v>
      </c>
      <c r="M4316" t="s">
        <v>25</v>
      </c>
      <c r="N4316">
        <v>95.1</v>
      </c>
      <c r="O4316">
        <v>180.25</v>
      </c>
      <c r="P4316" t="s">
        <v>13</v>
      </c>
    </row>
    <row r="4317" spans="1:16" x14ac:dyDescent="0.25">
      <c r="A4317" t="s">
        <v>4339</v>
      </c>
      <c r="B4317" t="s">
        <v>12</v>
      </c>
      <c r="C4317">
        <v>0</v>
      </c>
      <c r="D4317" t="s">
        <v>14</v>
      </c>
      <c r="E4317">
        <f>IF(D4317="Yes",1,0)</f>
        <v>0</v>
      </c>
      <c r="F4317" t="s">
        <v>13</v>
      </c>
      <c r="G4317">
        <f>IF(Table1[[#This Row],[Dependents]]="Yes",1,0)</f>
        <v>1</v>
      </c>
      <c r="H4317">
        <v>12</v>
      </c>
      <c r="I4317" t="s">
        <v>13</v>
      </c>
      <c r="J4317" t="s">
        <v>15</v>
      </c>
      <c r="K4317" t="s">
        <v>16</v>
      </c>
      <c r="L4317" t="s">
        <v>13</v>
      </c>
      <c r="M4317" t="s">
        <v>17</v>
      </c>
      <c r="N4317">
        <v>44.55</v>
      </c>
      <c r="O4317">
        <v>480.6</v>
      </c>
      <c r="P4317" t="s">
        <v>13</v>
      </c>
    </row>
    <row r="4318" spans="1:16" x14ac:dyDescent="0.25">
      <c r="A4318" t="s">
        <v>2293</v>
      </c>
      <c r="B4318" t="s">
        <v>19</v>
      </c>
      <c r="C4318">
        <v>0</v>
      </c>
      <c r="D4318" t="s">
        <v>14</v>
      </c>
      <c r="E4318">
        <f>IF(D4318="Yes",1,0)</f>
        <v>0</v>
      </c>
      <c r="F4318" t="s">
        <v>14</v>
      </c>
      <c r="G4318">
        <f>IF(Table1[[#This Row],[Dependents]]="Yes",1,0)</f>
        <v>0</v>
      </c>
      <c r="H4318">
        <v>1</v>
      </c>
      <c r="I4318" t="s">
        <v>13</v>
      </c>
      <c r="J4318" t="s">
        <v>14</v>
      </c>
      <c r="K4318" t="s">
        <v>16</v>
      </c>
      <c r="L4318" t="s">
        <v>14</v>
      </c>
      <c r="M4318" t="s">
        <v>27</v>
      </c>
      <c r="N4318">
        <v>19.8</v>
      </c>
      <c r="O4318">
        <v>19.8</v>
      </c>
      <c r="P4318" t="s">
        <v>13</v>
      </c>
    </row>
    <row r="4319" spans="1:16" x14ac:dyDescent="0.25">
      <c r="A4319" t="s">
        <v>4341</v>
      </c>
      <c r="B4319" t="s">
        <v>12</v>
      </c>
      <c r="C4319">
        <v>0</v>
      </c>
      <c r="D4319" t="s">
        <v>13</v>
      </c>
      <c r="E4319">
        <f>IF(D4319="Yes",1,0)</f>
        <v>1</v>
      </c>
      <c r="F4319" t="s">
        <v>13</v>
      </c>
      <c r="G4319">
        <f>IF(Table1[[#This Row],[Dependents]]="Yes",1,0)</f>
        <v>1</v>
      </c>
      <c r="H4319">
        <v>13</v>
      </c>
      <c r="I4319" t="s">
        <v>13</v>
      </c>
      <c r="J4319" t="s">
        <v>14</v>
      </c>
      <c r="K4319" t="s">
        <v>16</v>
      </c>
      <c r="L4319" t="s">
        <v>14</v>
      </c>
      <c r="M4319" t="s">
        <v>27</v>
      </c>
      <c r="N4319">
        <v>18.8</v>
      </c>
      <c r="O4319">
        <v>251.25</v>
      </c>
      <c r="P4319" t="s">
        <v>14</v>
      </c>
    </row>
    <row r="4320" spans="1:16" x14ac:dyDescent="0.25">
      <c r="A4320" t="s">
        <v>4342</v>
      </c>
      <c r="B4320" t="s">
        <v>12</v>
      </c>
      <c r="C4320">
        <v>0</v>
      </c>
      <c r="D4320" t="s">
        <v>13</v>
      </c>
      <c r="E4320">
        <f>IF(D4320="Yes",1,0)</f>
        <v>1</v>
      </c>
      <c r="F4320" t="s">
        <v>14</v>
      </c>
      <c r="G4320">
        <f>IF(Table1[[#This Row],[Dependents]]="Yes",1,0)</f>
        <v>0</v>
      </c>
      <c r="H4320">
        <v>62</v>
      </c>
      <c r="I4320" t="s">
        <v>13</v>
      </c>
      <c r="J4320" t="s">
        <v>23</v>
      </c>
      <c r="K4320" t="s">
        <v>30</v>
      </c>
      <c r="L4320" t="s">
        <v>14</v>
      </c>
      <c r="M4320" t="s">
        <v>27</v>
      </c>
      <c r="N4320">
        <v>113.95</v>
      </c>
      <c r="O4320">
        <v>6891.4</v>
      </c>
      <c r="P4320" t="s">
        <v>14</v>
      </c>
    </row>
    <row r="4321" spans="1:16" x14ac:dyDescent="0.25">
      <c r="A4321" t="s">
        <v>4343</v>
      </c>
      <c r="B4321" t="s">
        <v>12</v>
      </c>
      <c r="C4321">
        <v>0</v>
      </c>
      <c r="D4321" t="s">
        <v>13</v>
      </c>
      <c r="E4321">
        <f>IF(D4321="Yes",1,0)</f>
        <v>1</v>
      </c>
      <c r="F4321" t="s">
        <v>14</v>
      </c>
      <c r="G4321">
        <f>IF(Table1[[#This Row],[Dependents]]="Yes",1,0)</f>
        <v>0</v>
      </c>
      <c r="H4321">
        <v>55</v>
      </c>
      <c r="I4321" t="s">
        <v>13</v>
      </c>
      <c r="J4321" t="s">
        <v>15</v>
      </c>
      <c r="K4321" t="s">
        <v>20</v>
      </c>
      <c r="L4321" t="s">
        <v>13</v>
      </c>
      <c r="M4321" t="s">
        <v>17</v>
      </c>
      <c r="N4321">
        <v>90.15</v>
      </c>
      <c r="O4321">
        <v>4916.95</v>
      </c>
      <c r="P4321" t="s">
        <v>14</v>
      </c>
    </row>
    <row r="4322" spans="1:16" x14ac:dyDescent="0.25">
      <c r="A4322" t="s">
        <v>2313</v>
      </c>
      <c r="B4322" t="s">
        <v>19</v>
      </c>
      <c r="C4322">
        <v>0</v>
      </c>
      <c r="D4322" t="s">
        <v>14</v>
      </c>
      <c r="E4322">
        <f>IF(D4322="Yes",1,0)</f>
        <v>0</v>
      </c>
      <c r="F4322" t="s">
        <v>13</v>
      </c>
      <c r="G4322">
        <f>IF(Table1[[#This Row],[Dependents]]="Yes",1,0)</f>
        <v>1</v>
      </c>
      <c r="H4322">
        <v>25</v>
      </c>
      <c r="I4322" t="s">
        <v>13</v>
      </c>
      <c r="J4322" t="s">
        <v>23</v>
      </c>
      <c r="K4322" t="s">
        <v>16</v>
      </c>
      <c r="L4322" t="s">
        <v>13</v>
      </c>
      <c r="M4322" t="s">
        <v>17</v>
      </c>
      <c r="N4322">
        <v>95.9</v>
      </c>
      <c r="O4322">
        <v>2448.75</v>
      </c>
      <c r="P4322" t="s">
        <v>13</v>
      </c>
    </row>
    <row r="4323" spans="1:16" x14ac:dyDescent="0.25">
      <c r="A4323" t="s">
        <v>2315</v>
      </c>
      <c r="B4323" t="s">
        <v>19</v>
      </c>
      <c r="C4323">
        <v>1</v>
      </c>
      <c r="D4323" t="s">
        <v>13</v>
      </c>
      <c r="E4323">
        <f>IF(D4323="Yes",1,0)</f>
        <v>1</v>
      </c>
      <c r="F4323" t="s">
        <v>14</v>
      </c>
      <c r="G4323">
        <f>IF(Table1[[#This Row],[Dependents]]="Yes",1,0)</f>
        <v>0</v>
      </c>
      <c r="H4323">
        <v>17</v>
      </c>
      <c r="I4323" t="s">
        <v>13</v>
      </c>
      <c r="J4323" t="s">
        <v>23</v>
      </c>
      <c r="K4323" t="s">
        <v>16</v>
      </c>
      <c r="L4323" t="s">
        <v>14</v>
      </c>
      <c r="M4323" t="s">
        <v>21</v>
      </c>
      <c r="N4323">
        <v>81.5</v>
      </c>
      <c r="O4323">
        <v>1329.2</v>
      </c>
      <c r="P4323" t="s">
        <v>13</v>
      </c>
    </row>
    <row r="4324" spans="1:16" x14ac:dyDescent="0.25">
      <c r="A4324" t="s">
        <v>4346</v>
      </c>
      <c r="B4324" t="s">
        <v>12</v>
      </c>
      <c r="C4324">
        <v>0</v>
      </c>
      <c r="D4324" t="s">
        <v>13</v>
      </c>
      <c r="E4324">
        <f>IF(D4324="Yes",1,0)</f>
        <v>1</v>
      </c>
      <c r="F4324" t="s">
        <v>14</v>
      </c>
      <c r="G4324">
        <f>IF(Table1[[#This Row],[Dependents]]="Yes",1,0)</f>
        <v>0</v>
      </c>
      <c r="H4324">
        <v>59</v>
      </c>
      <c r="I4324" t="s">
        <v>13</v>
      </c>
      <c r="J4324" t="s">
        <v>23</v>
      </c>
      <c r="K4324" t="s">
        <v>16</v>
      </c>
      <c r="L4324" t="s">
        <v>14</v>
      </c>
      <c r="M4324" t="s">
        <v>17</v>
      </c>
      <c r="N4324">
        <v>101.1</v>
      </c>
      <c r="O4324">
        <v>6039.9</v>
      </c>
      <c r="P4324" t="s">
        <v>13</v>
      </c>
    </row>
    <row r="4325" spans="1:16" x14ac:dyDescent="0.25">
      <c r="A4325" t="s">
        <v>2317</v>
      </c>
      <c r="B4325" t="s">
        <v>19</v>
      </c>
      <c r="C4325">
        <v>0</v>
      </c>
      <c r="D4325" t="s">
        <v>13</v>
      </c>
      <c r="E4325">
        <f>IF(D4325="Yes",1,0)</f>
        <v>1</v>
      </c>
      <c r="F4325" t="s">
        <v>14</v>
      </c>
      <c r="G4325">
        <f>IF(Table1[[#This Row],[Dependents]]="Yes",1,0)</f>
        <v>0</v>
      </c>
      <c r="H4325">
        <v>52</v>
      </c>
      <c r="I4325" t="s">
        <v>13</v>
      </c>
      <c r="J4325" t="s">
        <v>23</v>
      </c>
      <c r="K4325" t="s">
        <v>16</v>
      </c>
      <c r="L4325" t="s">
        <v>14</v>
      </c>
      <c r="M4325" t="s">
        <v>17</v>
      </c>
      <c r="N4325">
        <v>84.1</v>
      </c>
      <c r="O4325">
        <v>4348.6499999999996</v>
      </c>
      <c r="P4325" t="s">
        <v>13</v>
      </c>
    </row>
    <row r="4326" spans="1:16" x14ac:dyDescent="0.25">
      <c r="A4326" t="s">
        <v>4348</v>
      </c>
      <c r="B4326" t="s">
        <v>12</v>
      </c>
      <c r="C4326">
        <v>0</v>
      </c>
      <c r="D4326" t="s">
        <v>14</v>
      </c>
      <c r="E4326">
        <f>IF(D4326="Yes",1,0)</f>
        <v>0</v>
      </c>
      <c r="F4326" t="s">
        <v>14</v>
      </c>
      <c r="G4326">
        <f>IF(Table1[[#This Row],[Dependents]]="Yes",1,0)</f>
        <v>0</v>
      </c>
      <c r="H4326">
        <v>3</v>
      </c>
      <c r="I4326" t="s">
        <v>13</v>
      </c>
      <c r="J4326" t="s">
        <v>15</v>
      </c>
      <c r="K4326" t="s">
        <v>16</v>
      </c>
      <c r="L4326" t="s">
        <v>13</v>
      </c>
      <c r="M4326" t="s">
        <v>27</v>
      </c>
      <c r="N4326">
        <v>50.65</v>
      </c>
      <c r="O4326">
        <v>151.30000000000001</v>
      </c>
      <c r="P4326" t="s">
        <v>13</v>
      </c>
    </row>
    <row r="4327" spans="1:16" x14ac:dyDescent="0.25">
      <c r="A4327" t="s">
        <v>2335</v>
      </c>
      <c r="B4327" t="s">
        <v>19</v>
      </c>
      <c r="C4327">
        <v>0</v>
      </c>
      <c r="D4327" t="s">
        <v>13</v>
      </c>
      <c r="E4327">
        <f>IF(D4327="Yes",1,0)</f>
        <v>1</v>
      </c>
      <c r="F4327" t="s">
        <v>14</v>
      </c>
      <c r="G4327">
        <f>IF(Table1[[#This Row],[Dependents]]="Yes",1,0)</f>
        <v>0</v>
      </c>
      <c r="H4327">
        <v>54</v>
      </c>
      <c r="I4327" t="s">
        <v>13</v>
      </c>
      <c r="J4327" t="s">
        <v>23</v>
      </c>
      <c r="K4327" t="s">
        <v>16</v>
      </c>
      <c r="L4327" t="s">
        <v>13</v>
      </c>
      <c r="M4327" t="s">
        <v>17</v>
      </c>
      <c r="N4327">
        <v>104.3</v>
      </c>
      <c r="O4327">
        <v>5278.15</v>
      </c>
      <c r="P4327" t="s">
        <v>13</v>
      </c>
    </row>
    <row r="4328" spans="1:16" x14ac:dyDescent="0.25">
      <c r="A4328" t="s">
        <v>4350</v>
      </c>
      <c r="B4328" t="s">
        <v>12</v>
      </c>
      <c r="C4328">
        <v>0</v>
      </c>
      <c r="D4328" t="s">
        <v>14</v>
      </c>
      <c r="E4328">
        <f>IF(D4328="Yes",1,0)</f>
        <v>0</v>
      </c>
      <c r="F4328" t="s">
        <v>14</v>
      </c>
      <c r="G4328">
        <f>IF(Table1[[#This Row],[Dependents]]="Yes",1,0)</f>
        <v>0</v>
      </c>
      <c r="H4328">
        <v>1</v>
      </c>
      <c r="I4328" t="s">
        <v>13</v>
      </c>
      <c r="J4328" t="s">
        <v>15</v>
      </c>
      <c r="K4328" t="s">
        <v>16</v>
      </c>
      <c r="L4328" t="s">
        <v>13</v>
      </c>
      <c r="M4328" t="s">
        <v>17</v>
      </c>
      <c r="N4328">
        <v>55.4</v>
      </c>
      <c r="O4328">
        <v>55.4</v>
      </c>
      <c r="P4328" t="s">
        <v>13</v>
      </c>
    </row>
    <row r="4329" spans="1:16" x14ac:dyDescent="0.25">
      <c r="A4329" t="s">
        <v>4351</v>
      </c>
      <c r="B4329" t="s">
        <v>12</v>
      </c>
      <c r="C4329">
        <v>1</v>
      </c>
      <c r="D4329" t="s">
        <v>13</v>
      </c>
      <c r="E4329">
        <f>IF(D4329="Yes",1,0)</f>
        <v>1</v>
      </c>
      <c r="F4329" t="s">
        <v>14</v>
      </c>
      <c r="G4329">
        <f>IF(Table1[[#This Row],[Dependents]]="Yes",1,0)</f>
        <v>0</v>
      </c>
      <c r="H4329">
        <v>1</v>
      </c>
      <c r="I4329" t="s">
        <v>13</v>
      </c>
      <c r="J4329" t="s">
        <v>23</v>
      </c>
      <c r="K4329" t="s">
        <v>16</v>
      </c>
      <c r="L4329" t="s">
        <v>13</v>
      </c>
      <c r="M4329" t="s">
        <v>17</v>
      </c>
      <c r="N4329">
        <v>90.6</v>
      </c>
      <c r="O4329">
        <v>90.6</v>
      </c>
      <c r="P4329" t="s">
        <v>13</v>
      </c>
    </row>
    <row r="4330" spans="1:16" x14ac:dyDescent="0.25">
      <c r="A4330" t="s">
        <v>2362</v>
      </c>
      <c r="B4330" t="s">
        <v>19</v>
      </c>
      <c r="C4330">
        <v>0</v>
      </c>
      <c r="D4330" t="s">
        <v>14</v>
      </c>
      <c r="E4330">
        <f>IF(D4330="Yes",1,0)</f>
        <v>0</v>
      </c>
      <c r="F4330" t="s">
        <v>14</v>
      </c>
      <c r="G4330">
        <f>IF(Table1[[#This Row],[Dependents]]="Yes",1,0)</f>
        <v>0</v>
      </c>
      <c r="H4330">
        <v>1</v>
      </c>
      <c r="I4330" t="s">
        <v>13</v>
      </c>
      <c r="J4330" t="s">
        <v>14</v>
      </c>
      <c r="K4330" t="s">
        <v>16</v>
      </c>
      <c r="L4330" t="s">
        <v>14</v>
      </c>
      <c r="M4330" t="s">
        <v>27</v>
      </c>
      <c r="N4330">
        <v>20.100000000000001</v>
      </c>
      <c r="O4330">
        <v>20.100000000000001</v>
      </c>
      <c r="P4330" t="s">
        <v>13</v>
      </c>
    </row>
    <row r="4331" spans="1:16" x14ac:dyDescent="0.25">
      <c r="A4331" t="s">
        <v>2381</v>
      </c>
      <c r="B4331" t="s">
        <v>19</v>
      </c>
      <c r="C4331">
        <v>1</v>
      </c>
      <c r="D4331" t="s">
        <v>13</v>
      </c>
      <c r="E4331">
        <f>IF(D4331="Yes",1,0)</f>
        <v>1</v>
      </c>
      <c r="F4331" t="s">
        <v>14</v>
      </c>
      <c r="G4331">
        <f>IF(Table1[[#This Row],[Dependents]]="Yes",1,0)</f>
        <v>0</v>
      </c>
      <c r="H4331">
        <v>12</v>
      </c>
      <c r="I4331" t="s">
        <v>13</v>
      </c>
      <c r="J4331" t="s">
        <v>23</v>
      </c>
      <c r="K4331" t="s">
        <v>16</v>
      </c>
      <c r="L4331" t="s">
        <v>13</v>
      </c>
      <c r="M4331" t="s">
        <v>17</v>
      </c>
      <c r="N4331">
        <v>101.35</v>
      </c>
      <c r="O4331">
        <v>1218.55</v>
      </c>
      <c r="P4331" t="s">
        <v>13</v>
      </c>
    </row>
    <row r="4332" spans="1:16" x14ac:dyDescent="0.25">
      <c r="A4332" t="s">
        <v>4354</v>
      </c>
      <c r="B4332" t="s">
        <v>12</v>
      </c>
      <c r="C4332">
        <v>0</v>
      </c>
      <c r="D4332" t="s">
        <v>13</v>
      </c>
      <c r="E4332">
        <f>IF(D4332="Yes",1,0)</f>
        <v>1</v>
      </c>
      <c r="F4332" t="s">
        <v>14</v>
      </c>
      <c r="G4332">
        <f>IF(Table1[[#This Row],[Dependents]]="Yes",1,0)</f>
        <v>0</v>
      </c>
      <c r="H4332">
        <v>72</v>
      </c>
      <c r="I4332" t="s">
        <v>13</v>
      </c>
      <c r="J4332" t="s">
        <v>23</v>
      </c>
      <c r="K4332" t="s">
        <v>30</v>
      </c>
      <c r="L4332" t="s">
        <v>13</v>
      </c>
      <c r="M4332" t="s">
        <v>21</v>
      </c>
      <c r="N4332">
        <v>94.25</v>
      </c>
      <c r="O4332">
        <v>6849.75</v>
      </c>
      <c r="P4332" t="s">
        <v>14</v>
      </c>
    </row>
    <row r="4333" spans="1:16" x14ac:dyDescent="0.25">
      <c r="A4333" t="s">
        <v>4355</v>
      </c>
      <c r="B4333" t="s">
        <v>12</v>
      </c>
      <c r="C4333">
        <v>0</v>
      </c>
      <c r="D4333" t="s">
        <v>13</v>
      </c>
      <c r="E4333">
        <f>IF(D4333="Yes",1,0)</f>
        <v>1</v>
      </c>
      <c r="F4333" t="s">
        <v>14</v>
      </c>
      <c r="G4333">
        <f>IF(Table1[[#This Row],[Dependents]]="Yes",1,0)</f>
        <v>0</v>
      </c>
      <c r="H4333">
        <v>71</v>
      </c>
      <c r="I4333" t="s">
        <v>14</v>
      </c>
      <c r="J4333" t="s">
        <v>15</v>
      </c>
      <c r="K4333" t="s">
        <v>30</v>
      </c>
      <c r="L4333" t="s">
        <v>13</v>
      </c>
      <c r="M4333" t="s">
        <v>17</v>
      </c>
      <c r="N4333">
        <v>47.05</v>
      </c>
      <c r="O4333">
        <v>3263.6</v>
      </c>
      <c r="P4333" t="s">
        <v>14</v>
      </c>
    </row>
    <row r="4334" spans="1:16" x14ac:dyDescent="0.25">
      <c r="A4334" t="s">
        <v>2382</v>
      </c>
      <c r="B4334" t="s">
        <v>19</v>
      </c>
      <c r="C4334">
        <v>0</v>
      </c>
      <c r="D4334" t="s">
        <v>14</v>
      </c>
      <c r="E4334">
        <f>IF(D4334="Yes",1,0)</f>
        <v>0</v>
      </c>
      <c r="F4334" t="s">
        <v>14</v>
      </c>
      <c r="G4334">
        <f>IF(Table1[[#This Row],[Dependents]]="Yes",1,0)</f>
        <v>0</v>
      </c>
      <c r="H4334">
        <v>33</v>
      </c>
      <c r="I4334" t="s">
        <v>13</v>
      </c>
      <c r="J4334" t="s">
        <v>23</v>
      </c>
      <c r="K4334" t="s">
        <v>16</v>
      </c>
      <c r="L4334" t="s">
        <v>14</v>
      </c>
      <c r="M4334" t="s">
        <v>17</v>
      </c>
      <c r="N4334">
        <v>68.25</v>
      </c>
      <c r="O4334">
        <v>2171.15</v>
      </c>
      <c r="P4334" t="s">
        <v>13</v>
      </c>
    </row>
    <row r="4335" spans="1:16" x14ac:dyDescent="0.25">
      <c r="A4335" t="s">
        <v>2420</v>
      </c>
      <c r="B4335" t="s">
        <v>19</v>
      </c>
      <c r="C4335">
        <v>1</v>
      </c>
      <c r="D4335" t="s">
        <v>14</v>
      </c>
      <c r="E4335">
        <f>IF(D4335="Yes",1,0)</f>
        <v>0</v>
      </c>
      <c r="F4335" t="s">
        <v>14</v>
      </c>
      <c r="G4335">
        <f>IF(Table1[[#This Row],[Dependents]]="Yes",1,0)</f>
        <v>0</v>
      </c>
      <c r="H4335">
        <v>51</v>
      </c>
      <c r="I4335" t="s">
        <v>13</v>
      </c>
      <c r="J4335" t="s">
        <v>23</v>
      </c>
      <c r="K4335" t="s">
        <v>16</v>
      </c>
      <c r="L4335" t="s">
        <v>13</v>
      </c>
      <c r="M4335" t="s">
        <v>17</v>
      </c>
      <c r="N4335">
        <v>97.8</v>
      </c>
      <c r="O4335">
        <v>4913.3</v>
      </c>
      <c r="P4335" t="s">
        <v>13</v>
      </c>
    </row>
    <row r="4336" spans="1:16" x14ac:dyDescent="0.25">
      <c r="A4336" t="s">
        <v>4358</v>
      </c>
      <c r="B4336" t="s">
        <v>12</v>
      </c>
      <c r="C4336">
        <v>1</v>
      </c>
      <c r="D4336" t="s">
        <v>14</v>
      </c>
      <c r="E4336">
        <f>IF(D4336="Yes",1,0)</f>
        <v>0</v>
      </c>
      <c r="F4336" t="s">
        <v>14</v>
      </c>
      <c r="G4336">
        <f>IF(Table1[[#This Row],[Dependents]]="Yes",1,0)</f>
        <v>0</v>
      </c>
      <c r="H4336">
        <v>1</v>
      </c>
      <c r="I4336" t="s">
        <v>13</v>
      </c>
      <c r="J4336" t="s">
        <v>23</v>
      </c>
      <c r="K4336" t="s">
        <v>16</v>
      </c>
      <c r="L4336" t="s">
        <v>13</v>
      </c>
      <c r="M4336" t="s">
        <v>17</v>
      </c>
      <c r="N4336">
        <v>70.2</v>
      </c>
      <c r="O4336">
        <v>70.2</v>
      </c>
      <c r="P4336" t="s">
        <v>14</v>
      </c>
    </row>
    <row r="4337" spans="1:16" x14ac:dyDescent="0.25">
      <c r="A4337" t="s">
        <v>2421</v>
      </c>
      <c r="B4337" t="s">
        <v>19</v>
      </c>
      <c r="C4337">
        <v>0</v>
      </c>
      <c r="D4337" t="s">
        <v>14</v>
      </c>
      <c r="E4337">
        <f>IF(D4337="Yes",1,0)</f>
        <v>0</v>
      </c>
      <c r="F4337" t="s">
        <v>14</v>
      </c>
      <c r="G4337">
        <f>IF(Table1[[#This Row],[Dependents]]="Yes",1,0)</f>
        <v>0</v>
      </c>
      <c r="H4337">
        <v>1</v>
      </c>
      <c r="I4337" t="s">
        <v>13</v>
      </c>
      <c r="J4337" t="s">
        <v>15</v>
      </c>
      <c r="K4337" t="s">
        <v>16</v>
      </c>
      <c r="L4337" t="s">
        <v>14</v>
      </c>
      <c r="M4337" t="s">
        <v>27</v>
      </c>
      <c r="N4337">
        <v>46.3</v>
      </c>
      <c r="O4337">
        <v>46.3</v>
      </c>
      <c r="P4337" t="s">
        <v>13</v>
      </c>
    </row>
    <row r="4338" spans="1:16" x14ac:dyDescent="0.25">
      <c r="A4338" t="s">
        <v>2431</v>
      </c>
      <c r="B4338" t="s">
        <v>19</v>
      </c>
      <c r="C4338">
        <v>0</v>
      </c>
      <c r="D4338" t="s">
        <v>14</v>
      </c>
      <c r="E4338">
        <f>IF(D4338="Yes",1,0)</f>
        <v>0</v>
      </c>
      <c r="F4338" t="s">
        <v>14</v>
      </c>
      <c r="G4338">
        <f>IF(Table1[[#This Row],[Dependents]]="Yes",1,0)</f>
        <v>0</v>
      </c>
      <c r="H4338">
        <v>10</v>
      </c>
      <c r="I4338" t="s">
        <v>13</v>
      </c>
      <c r="J4338" t="s">
        <v>23</v>
      </c>
      <c r="K4338" t="s">
        <v>16</v>
      </c>
      <c r="L4338" t="s">
        <v>13</v>
      </c>
      <c r="M4338" t="s">
        <v>27</v>
      </c>
      <c r="N4338">
        <v>74.150000000000006</v>
      </c>
      <c r="O4338">
        <v>811.8</v>
      </c>
      <c r="P4338" t="s">
        <v>13</v>
      </c>
    </row>
    <row r="4339" spans="1:16" x14ac:dyDescent="0.25">
      <c r="A4339" t="s">
        <v>4361</v>
      </c>
      <c r="B4339" t="s">
        <v>12</v>
      </c>
      <c r="C4339">
        <v>0</v>
      </c>
      <c r="D4339" t="s">
        <v>13</v>
      </c>
      <c r="E4339">
        <f>IF(D4339="Yes",1,0)</f>
        <v>1</v>
      </c>
      <c r="F4339" t="s">
        <v>13</v>
      </c>
      <c r="G4339">
        <f>IF(Table1[[#This Row],[Dependents]]="Yes",1,0)</f>
        <v>1</v>
      </c>
      <c r="H4339">
        <v>71</v>
      </c>
      <c r="I4339" t="s">
        <v>13</v>
      </c>
      <c r="J4339" t="s">
        <v>14</v>
      </c>
      <c r="K4339" t="s">
        <v>30</v>
      </c>
      <c r="L4339" t="s">
        <v>14</v>
      </c>
      <c r="M4339" t="s">
        <v>21</v>
      </c>
      <c r="N4339">
        <v>24.7</v>
      </c>
      <c r="O4339">
        <v>1810.55</v>
      </c>
      <c r="P4339" t="s">
        <v>14</v>
      </c>
    </row>
    <row r="4340" spans="1:16" x14ac:dyDescent="0.25">
      <c r="A4340" t="s">
        <v>4362</v>
      </c>
      <c r="B4340" t="s">
        <v>12</v>
      </c>
      <c r="C4340">
        <v>1</v>
      </c>
      <c r="D4340" t="s">
        <v>14</v>
      </c>
      <c r="E4340">
        <f>IF(D4340="Yes",1,0)</f>
        <v>0</v>
      </c>
      <c r="F4340" t="s">
        <v>14</v>
      </c>
      <c r="G4340">
        <f>IF(Table1[[#This Row],[Dependents]]="Yes",1,0)</f>
        <v>0</v>
      </c>
      <c r="H4340">
        <v>69</v>
      </c>
      <c r="I4340" t="s">
        <v>13</v>
      </c>
      <c r="J4340" t="s">
        <v>23</v>
      </c>
      <c r="K4340" t="s">
        <v>30</v>
      </c>
      <c r="L4340" t="s">
        <v>14</v>
      </c>
      <c r="M4340" t="s">
        <v>25</v>
      </c>
      <c r="N4340">
        <v>110.25</v>
      </c>
      <c r="O4340">
        <v>7467.55</v>
      </c>
      <c r="P4340" t="s">
        <v>14</v>
      </c>
    </row>
    <row r="4341" spans="1:16" x14ac:dyDescent="0.25">
      <c r="A4341" t="s">
        <v>4363</v>
      </c>
      <c r="B4341" t="s">
        <v>12</v>
      </c>
      <c r="C4341">
        <v>0</v>
      </c>
      <c r="D4341" t="s">
        <v>13</v>
      </c>
      <c r="E4341">
        <f>IF(D4341="Yes",1,0)</f>
        <v>1</v>
      </c>
      <c r="F4341" t="s">
        <v>14</v>
      </c>
      <c r="G4341">
        <f>IF(Table1[[#This Row],[Dependents]]="Yes",1,0)</f>
        <v>0</v>
      </c>
      <c r="H4341">
        <v>64</v>
      </c>
      <c r="I4341" t="s">
        <v>13</v>
      </c>
      <c r="J4341" t="s">
        <v>15</v>
      </c>
      <c r="K4341" t="s">
        <v>30</v>
      </c>
      <c r="L4341" t="s">
        <v>13</v>
      </c>
      <c r="M4341" t="s">
        <v>25</v>
      </c>
      <c r="N4341">
        <v>85</v>
      </c>
      <c r="O4341">
        <v>5484.4</v>
      </c>
      <c r="P4341" t="s">
        <v>14</v>
      </c>
    </row>
    <row r="4342" spans="1:16" x14ac:dyDescent="0.25">
      <c r="A4342" t="s">
        <v>2436</v>
      </c>
      <c r="B4342" t="s">
        <v>19</v>
      </c>
      <c r="C4342">
        <v>0</v>
      </c>
      <c r="D4342" t="s">
        <v>14</v>
      </c>
      <c r="E4342">
        <f>IF(D4342="Yes",1,0)</f>
        <v>0</v>
      </c>
      <c r="F4342" t="s">
        <v>14</v>
      </c>
      <c r="G4342">
        <f>IF(Table1[[#This Row],[Dependents]]="Yes",1,0)</f>
        <v>0</v>
      </c>
      <c r="H4342">
        <v>1</v>
      </c>
      <c r="I4342" t="s">
        <v>13</v>
      </c>
      <c r="J4342" t="s">
        <v>15</v>
      </c>
      <c r="K4342" t="s">
        <v>16</v>
      </c>
      <c r="L4342" t="s">
        <v>13</v>
      </c>
      <c r="M4342" t="s">
        <v>27</v>
      </c>
      <c r="N4342">
        <v>44.15</v>
      </c>
      <c r="O4342">
        <v>44.15</v>
      </c>
      <c r="P4342" t="s">
        <v>13</v>
      </c>
    </row>
    <row r="4343" spans="1:16" x14ac:dyDescent="0.25">
      <c r="A4343" t="s">
        <v>4365</v>
      </c>
      <c r="B4343" t="s">
        <v>12</v>
      </c>
      <c r="C4343">
        <v>0</v>
      </c>
      <c r="D4343" t="s">
        <v>14</v>
      </c>
      <c r="E4343">
        <f>IF(D4343="Yes",1,0)</f>
        <v>0</v>
      </c>
      <c r="F4343" t="s">
        <v>14</v>
      </c>
      <c r="G4343">
        <f>IF(Table1[[#This Row],[Dependents]]="Yes",1,0)</f>
        <v>0</v>
      </c>
      <c r="H4343">
        <v>4</v>
      </c>
      <c r="I4343" t="s">
        <v>13</v>
      </c>
      <c r="J4343" t="s">
        <v>14</v>
      </c>
      <c r="K4343" t="s">
        <v>20</v>
      </c>
      <c r="L4343" t="s">
        <v>14</v>
      </c>
      <c r="M4343" t="s">
        <v>17</v>
      </c>
      <c r="N4343">
        <v>23.9</v>
      </c>
      <c r="O4343">
        <v>97.5</v>
      </c>
      <c r="P4343" t="s">
        <v>14</v>
      </c>
    </row>
    <row r="4344" spans="1:16" x14ac:dyDescent="0.25">
      <c r="A4344" t="s">
        <v>4366</v>
      </c>
      <c r="B4344" t="s">
        <v>12</v>
      </c>
      <c r="C4344">
        <v>0</v>
      </c>
      <c r="D4344" t="s">
        <v>14</v>
      </c>
      <c r="E4344">
        <f>IF(D4344="Yes",1,0)</f>
        <v>0</v>
      </c>
      <c r="F4344" t="s">
        <v>14</v>
      </c>
      <c r="G4344">
        <f>IF(Table1[[#This Row],[Dependents]]="Yes",1,0)</f>
        <v>0</v>
      </c>
      <c r="H4344">
        <v>52</v>
      </c>
      <c r="I4344" t="s">
        <v>13</v>
      </c>
      <c r="J4344" t="s">
        <v>23</v>
      </c>
      <c r="K4344" t="s">
        <v>20</v>
      </c>
      <c r="L4344" t="s">
        <v>13</v>
      </c>
      <c r="M4344" t="s">
        <v>25</v>
      </c>
      <c r="N4344">
        <v>111.25</v>
      </c>
      <c r="O4344">
        <v>5916.45</v>
      </c>
      <c r="P4344" t="s">
        <v>13</v>
      </c>
    </row>
    <row r="4345" spans="1:16" x14ac:dyDescent="0.25">
      <c r="A4345" t="s">
        <v>2445</v>
      </c>
      <c r="B4345" t="s">
        <v>19</v>
      </c>
      <c r="C4345">
        <v>0</v>
      </c>
      <c r="D4345" t="s">
        <v>14</v>
      </c>
      <c r="E4345">
        <f>IF(D4345="Yes",1,0)</f>
        <v>0</v>
      </c>
      <c r="F4345" t="s">
        <v>14</v>
      </c>
      <c r="G4345">
        <f>IF(Table1[[#This Row],[Dependents]]="Yes",1,0)</f>
        <v>0</v>
      </c>
      <c r="H4345">
        <v>13</v>
      </c>
      <c r="I4345" t="s">
        <v>13</v>
      </c>
      <c r="J4345" t="s">
        <v>23</v>
      </c>
      <c r="K4345" t="s">
        <v>16</v>
      </c>
      <c r="L4345" t="s">
        <v>13</v>
      </c>
      <c r="M4345" t="s">
        <v>17</v>
      </c>
      <c r="N4345">
        <v>83.2</v>
      </c>
      <c r="O4345">
        <v>1060.5999999999999</v>
      </c>
      <c r="P4345" t="s">
        <v>13</v>
      </c>
    </row>
    <row r="4346" spans="1:16" x14ac:dyDescent="0.25">
      <c r="A4346" t="s">
        <v>4368</v>
      </c>
      <c r="B4346" t="s">
        <v>12</v>
      </c>
      <c r="C4346">
        <v>0</v>
      </c>
      <c r="D4346" t="s">
        <v>13</v>
      </c>
      <c r="E4346">
        <f>IF(D4346="Yes",1,0)</f>
        <v>1</v>
      </c>
      <c r="F4346" t="s">
        <v>14</v>
      </c>
      <c r="G4346">
        <f>IF(Table1[[#This Row],[Dependents]]="Yes",1,0)</f>
        <v>0</v>
      </c>
      <c r="H4346">
        <v>19</v>
      </c>
      <c r="I4346" t="s">
        <v>13</v>
      </c>
      <c r="J4346" t="s">
        <v>15</v>
      </c>
      <c r="K4346" t="s">
        <v>16</v>
      </c>
      <c r="L4346" t="s">
        <v>13</v>
      </c>
      <c r="M4346" t="s">
        <v>27</v>
      </c>
      <c r="N4346">
        <v>59.8</v>
      </c>
      <c r="O4346">
        <v>1130.8499999999999</v>
      </c>
      <c r="P4346" t="s">
        <v>14</v>
      </c>
    </row>
    <row r="4347" spans="1:16" x14ac:dyDescent="0.25">
      <c r="A4347" t="s">
        <v>4369</v>
      </c>
      <c r="B4347" t="s">
        <v>12</v>
      </c>
      <c r="C4347">
        <v>0</v>
      </c>
      <c r="D4347" t="s">
        <v>14</v>
      </c>
      <c r="E4347">
        <f>IF(D4347="Yes",1,0)</f>
        <v>0</v>
      </c>
      <c r="F4347" t="s">
        <v>14</v>
      </c>
      <c r="G4347">
        <f>IF(Table1[[#This Row],[Dependents]]="Yes",1,0)</f>
        <v>0</v>
      </c>
      <c r="H4347">
        <v>40</v>
      </c>
      <c r="I4347" t="s">
        <v>13</v>
      </c>
      <c r="J4347" t="s">
        <v>23</v>
      </c>
      <c r="K4347" t="s">
        <v>16</v>
      </c>
      <c r="L4347" t="s">
        <v>14</v>
      </c>
      <c r="M4347" t="s">
        <v>21</v>
      </c>
      <c r="N4347">
        <v>83.85</v>
      </c>
      <c r="O4347">
        <v>3532.25</v>
      </c>
      <c r="P4347" t="s">
        <v>14</v>
      </c>
    </row>
    <row r="4348" spans="1:16" x14ac:dyDescent="0.25">
      <c r="A4348" t="s">
        <v>4370</v>
      </c>
      <c r="B4348" t="s">
        <v>12</v>
      </c>
      <c r="C4348">
        <v>1</v>
      </c>
      <c r="D4348" t="s">
        <v>13</v>
      </c>
      <c r="E4348">
        <f>IF(D4348="Yes",1,0)</f>
        <v>1</v>
      </c>
      <c r="F4348" t="s">
        <v>13</v>
      </c>
      <c r="G4348">
        <f>IF(Table1[[#This Row],[Dependents]]="Yes",1,0)</f>
        <v>1</v>
      </c>
      <c r="H4348">
        <v>66</v>
      </c>
      <c r="I4348" t="s">
        <v>13</v>
      </c>
      <c r="J4348" t="s">
        <v>23</v>
      </c>
      <c r="K4348" t="s">
        <v>20</v>
      </c>
      <c r="L4348" t="s">
        <v>13</v>
      </c>
      <c r="M4348" t="s">
        <v>17</v>
      </c>
      <c r="N4348">
        <v>104.9</v>
      </c>
      <c r="O4348">
        <v>6891.45</v>
      </c>
      <c r="P4348" t="s">
        <v>14</v>
      </c>
    </row>
    <row r="4349" spans="1:16" x14ac:dyDescent="0.25">
      <c r="A4349" t="s">
        <v>2459</v>
      </c>
      <c r="B4349" t="s">
        <v>19</v>
      </c>
      <c r="C4349">
        <v>1</v>
      </c>
      <c r="D4349" t="s">
        <v>13</v>
      </c>
      <c r="E4349">
        <f>IF(D4349="Yes",1,0)</f>
        <v>1</v>
      </c>
      <c r="F4349" t="s">
        <v>14</v>
      </c>
      <c r="G4349">
        <f>IF(Table1[[#This Row],[Dependents]]="Yes",1,0)</f>
        <v>0</v>
      </c>
      <c r="H4349">
        <v>1</v>
      </c>
      <c r="I4349" t="s">
        <v>13</v>
      </c>
      <c r="J4349" t="s">
        <v>23</v>
      </c>
      <c r="K4349" t="s">
        <v>16</v>
      </c>
      <c r="L4349" t="s">
        <v>13</v>
      </c>
      <c r="M4349" t="s">
        <v>17</v>
      </c>
      <c r="N4349">
        <v>95.1</v>
      </c>
      <c r="O4349">
        <v>95.1</v>
      </c>
      <c r="P4349" t="s">
        <v>13</v>
      </c>
    </row>
    <row r="4350" spans="1:16" x14ac:dyDescent="0.25">
      <c r="A4350" t="s">
        <v>2461</v>
      </c>
      <c r="B4350" t="s">
        <v>19</v>
      </c>
      <c r="C4350">
        <v>0</v>
      </c>
      <c r="D4350" t="s">
        <v>13</v>
      </c>
      <c r="E4350">
        <f>IF(D4350="Yes",1,0)</f>
        <v>1</v>
      </c>
      <c r="F4350" t="s">
        <v>14</v>
      </c>
      <c r="G4350">
        <f>IF(Table1[[#This Row],[Dependents]]="Yes",1,0)</f>
        <v>0</v>
      </c>
      <c r="H4350">
        <v>6</v>
      </c>
      <c r="I4350" t="s">
        <v>13</v>
      </c>
      <c r="J4350" t="s">
        <v>23</v>
      </c>
      <c r="K4350" t="s">
        <v>16</v>
      </c>
      <c r="L4350" t="s">
        <v>13</v>
      </c>
      <c r="M4350" t="s">
        <v>17</v>
      </c>
      <c r="N4350">
        <v>75.5</v>
      </c>
      <c r="O4350">
        <v>438</v>
      </c>
      <c r="P4350" t="s">
        <v>13</v>
      </c>
    </row>
    <row r="4351" spans="1:16" x14ac:dyDescent="0.25">
      <c r="A4351" t="s">
        <v>4373</v>
      </c>
      <c r="B4351" t="s">
        <v>12</v>
      </c>
      <c r="C4351">
        <v>0</v>
      </c>
      <c r="D4351" t="s">
        <v>13</v>
      </c>
      <c r="E4351">
        <f>IF(D4351="Yes",1,0)</f>
        <v>1</v>
      </c>
      <c r="F4351" t="s">
        <v>13</v>
      </c>
      <c r="G4351">
        <f>IF(Table1[[#This Row],[Dependents]]="Yes",1,0)</f>
        <v>1</v>
      </c>
      <c r="H4351">
        <v>72</v>
      </c>
      <c r="I4351" t="s">
        <v>13</v>
      </c>
      <c r="J4351" t="s">
        <v>23</v>
      </c>
      <c r="K4351" t="s">
        <v>30</v>
      </c>
      <c r="L4351" t="s">
        <v>13</v>
      </c>
      <c r="M4351" t="s">
        <v>25</v>
      </c>
      <c r="N4351">
        <v>109.5</v>
      </c>
      <c r="O4351">
        <v>7854.9</v>
      </c>
      <c r="P4351" t="s">
        <v>14</v>
      </c>
    </row>
    <row r="4352" spans="1:16" x14ac:dyDescent="0.25">
      <c r="A4352" t="s">
        <v>4374</v>
      </c>
      <c r="B4352" t="s">
        <v>12</v>
      </c>
      <c r="C4352">
        <v>0</v>
      </c>
      <c r="D4352" t="s">
        <v>14</v>
      </c>
      <c r="E4352">
        <f>IF(D4352="Yes",1,0)</f>
        <v>0</v>
      </c>
      <c r="F4352" t="s">
        <v>14</v>
      </c>
      <c r="G4352">
        <f>IF(Table1[[#This Row],[Dependents]]="Yes",1,0)</f>
        <v>0</v>
      </c>
      <c r="H4352">
        <v>48</v>
      </c>
      <c r="I4352" t="s">
        <v>13</v>
      </c>
      <c r="J4352" t="s">
        <v>15</v>
      </c>
      <c r="K4352" t="s">
        <v>20</v>
      </c>
      <c r="L4352" t="s">
        <v>13</v>
      </c>
      <c r="M4352" t="s">
        <v>21</v>
      </c>
      <c r="N4352">
        <v>73.849999999999994</v>
      </c>
      <c r="O4352">
        <v>3581.4</v>
      </c>
      <c r="P4352" t="s">
        <v>14</v>
      </c>
    </row>
    <row r="4353" spans="1:16" x14ac:dyDescent="0.25">
      <c r="A4353" t="s">
        <v>2463</v>
      </c>
      <c r="B4353" t="s">
        <v>19</v>
      </c>
      <c r="C4353">
        <v>0</v>
      </c>
      <c r="D4353" t="s">
        <v>14</v>
      </c>
      <c r="E4353">
        <f>IF(D4353="Yes",1,0)</f>
        <v>0</v>
      </c>
      <c r="F4353" t="s">
        <v>14</v>
      </c>
      <c r="G4353">
        <f>IF(Table1[[#This Row],[Dependents]]="Yes",1,0)</f>
        <v>0</v>
      </c>
      <c r="H4353">
        <v>12</v>
      </c>
      <c r="I4353" t="s">
        <v>13</v>
      </c>
      <c r="J4353" t="s">
        <v>23</v>
      </c>
      <c r="K4353" t="s">
        <v>16</v>
      </c>
      <c r="L4353" t="s">
        <v>13</v>
      </c>
      <c r="M4353" t="s">
        <v>17</v>
      </c>
      <c r="N4353">
        <v>96.05</v>
      </c>
      <c r="O4353">
        <v>1148.0999999999999</v>
      </c>
      <c r="P4353" t="s">
        <v>13</v>
      </c>
    </row>
    <row r="4354" spans="1:16" x14ac:dyDescent="0.25">
      <c r="A4354" t="s">
        <v>2481</v>
      </c>
      <c r="B4354" t="s">
        <v>19</v>
      </c>
      <c r="C4354">
        <v>0</v>
      </c>
      <c r="D4354" t="s">
        <v>14</v>
      </c>
      <c r="E4354">
        <f>IF(D4354="Yes",1,0)</f>
        <v>0</v>
      </c>
      <c r="F4354" t="s">
        <v>14</v>
      </c>
      <c r="G4354">
        <f>IF(Table1[[#This Row],[Dependents]]="Yes",1,0)</f>
        <v>0</v>
      </c>
      <c r="H4354">
        <v>3</v>
      </c>
      <c r="I4354" t="s">
        <v>13</v>
      </c>
      <c r="J4354" t="s">
        <v>15</v>
      </c>
      <c r="K4354" t="s">
        <v>16</v>
      </c>
      <c r="L4354" t="s">
        <v>14</v>
      </c>
      <c r="M4354" t="s">
        <v>25</v>
      </c>
      <c r="N4354">
        <v>53.4</v>
      </c>
      <c r="O4354">
        <v>188.7</v>
      </c>
      <c r="P4354" t="s">
        <v>13</v>
      </c>
    </row>
    <row r="4355" spans="1:16" x14ac:dyDescent="0.25">
      <c r="A4355" t="s">
        <v>2482</v>
      </c>
      <c r="B4355" t="s">
        <v>19</v>
      </c>
      <c r="C4355">
        <v>1</v>
      </c>
      <c r="D4355" t="s">
        <v>13</v>
      </c>
      <c r="E4355">
        <f>IF(D4355="Yes",1,0)</f>
        <v>1</v>
      </c>
      <c r="F4355" t="s">
        <v>14</v>
      </c>
      <c r="G4355">
        <f>IF(Table1[[#This Row],[Dependents]]="Yes",1,0)</f>
        <v>0</v>
      </c>
      <c r="H4355">
        <v>53</v>
      </c>
      <c r="I4355" t="s">
        <v>13</v>
      </c>
      <c r="J4355" t="s">
        <v>23</v>
      </c>
      <c r="K4355" t="s">
        <v>16</v>
      </c>
      <c r="L4355" t="s">
        <v>13</v>
      </c>
      <c r="M4355" t="s">
        <v>17</v>
      </c>
      <c r="N4355">
        <v>101.9</v>
      </c>
      <c r="O4355">
        <v>5549.4</v>
      </c>
      <c r="P4355" t="s">
        <v>13</v>
      </c>
    </row>
    <row r="4356" spans="1:16" x14ac:dyDescent="0.25">
      <c r="A4356" t="s">
        <v>4378</v>
      </c>
      <c r="B4356" t="s">
        <v>12</v>
      </c>
      <c r="C4356">
        <v>0</v>
      </c>
      <c r="D4356" t="s">
        <v>13</v>
      </c>
      <c r="E4356">
        <f>IF(D4356="Yes",1,0)</f>
        <v>1</v>
      </c>
      <c r="F4356" t="s">
        <v>13</v>
      </c>
      <c r="G4356">
        <f>IF(Table1[[#This Row],[Dependents]]="Yes",1,0)</f>
        <v>1</v>
      </c>
      <c r="H4356">
        <v>8</v>
      </c>
      <c r="I4356" t="s">
        <v>13</v>
      </c>
      <c r="J4356" t="s">
        <v>14</v>
      </c>
      <c r="K4356" t="s">
        <v>30</v>
      </c>
      <c r="L4356" t="s">
        <v>14</v>
      </c>
      <c r="M4356" t="s">
        <v>21</v>
      </c>
      <c r="N4356">
        <v>19.5</v>
      </c>
      <c r="O4356">
        <v>159.35</v>
      </c>
      <c r="P4356" t="s">
        <v>14</v>
      </c>
    </row>
    <row r="4357" spans="1:16" x14ac:dyDescent="0.25">
      <c r="A4357" t="s">
        <v>2490</v>
      </c>
      <c r="B4357" t="s">
        <v>19</v>
      </c>
      <c r="C4357">
        <v>0</v>
      </c>
      <c r="D4357" t="s">
        <v>14</v>
      </c>
      <c r="E4357">
        <f>IF(D4357="Yes",1,0)</f>
        <v>0</v>
      </c>
      <c r="F4357" t="s">
        <v>14</v>
      </c>
      <c r="G4357">
        <f>IF(Table1[[#This Row],[Dependents]]="Yes",1,0)</f>
        <v>0</v>
      </c>
      <c r="H4357">
        <v>10</v>
      </c>
      <c r="I4357" t="s">
        <v>13</v>
      </c>
      <c r="J4357" t="s">
        <v>23</v>
      </c>
      <c r="K4357" t="s">
        <v>16</v>
      </c>
      <c r="L4357" t="s">
        <v>13</v>
      </c>
      <c r="M4357" t="s">
        <v>17</v>
      </c>
      <c r="N4357">
        <v>89.5</v>
      </c>
      <c r="O4357">
        <v>863.1</v>
      </c>
      <c r="P4357" t="s">
        <v>13</v>
      </c>
    </row>
    <row r="4358" spans="1:16" x14ac:dyDescent="0.25">
      <c r="A4358" t="s">
        <v>4380</v>
      </c>
      <c r="B4358" t="s">
        <v>12</v>
      </c>
      <c r="C4358">
        <v>0</v>
      </c>
      <c r="D4358" t="s">
        <v>13</v>
      </c>
      <c r="E4358">
        <f>IF(D4358="Yes",1,0)</f>
        <v>1</v>
      </c>
      <c r="F4358" t="s">
        <v>13</v>
      </c>
      <c r="G4358">
        <f>IF(Table1[[#This Row],[Dependents]]="Yes",1,0)</f>
        <v>1</v>
      </c>
      <c r="H4358">
        <v>57</v>
      </c>
      <c r="I4358" t="s">
        <v>13</v>
      </c>
      <c r="J4358" t="s">
        <v>15</v>
      </c>
      <c r="K4358" t="s">
        <v>20</v>
      </c>
      <c r="L4358" t="s">
        <v>13</v>
      </c>
      <c r="M4358" t="s">
        <v>27</v>
      </c>
      <c r="N4358">
        <v>59.3</v>
      </c>
      <c r="O4358">
        <v>3274.35</v>
      </c>
      <c r="P4358" t="s">
        <v>14</v>
      </c>
    </row>
    <row r="4359" spans="1:16" x14ac:dyDescent="0.25">
      <c r="A4359" t="s">
        <v>2492</v>
      </c>
      <c r="B4359" t="s">
        <v>19</v>
      </c>
      <c r="C4359">
        <v>0</v>
      </c>
      <c r="D4359" t="s">
        <v>14</v>
      </c>
      <c r="E4359">
        <f>IF(D4359="Yes",1,0)</f>
        <v>0</v>
      </c>
      <c r="F4359" t="s">
        <v>14</v>
      </c>
      <c r="G4359">
        <f>IF(Table1[[#This Row],[Dependents]]="Yes",1,0)</f>
        <v>0</v>
      </c>
      <c r="H4359">
        <v>1</v>
      </c>
      <c r="I4359" t="s">
        <v>13</v>
      </c>
      <c r="J4359" t="s">
        <v>23</v>
      </c>
      <c r="K4359" t="s">
        <v>16</v>
      </c>
      <c r="L4359" t="s">
        <v>13</v>
      </c>
      <c r="M4359" t="s">
        <v>17</v>
      </c>
      <c r="N4359">
        <v>69.8</v>
      </c>
      <c r="O4359">
        <v>69.8</v>
      </c>
      <c r="P4359" t="s">
        <v>13</v>
      </c>
    </row>
    <row r="4360" spans="1:16" x14ac:dyDescent="0.25">
      <c r="A4360" t="s">
        <v>2494</v>
      </c>
      <c r="B4360" t="s">
        <v>19</v>
      </c>
      <c r="C4360">
        <v>1</v>
      </c>
      <c r="D4360" t="s">
        <v>13</v>
      </c>
      <c r="E4360">
        <f>IF(D4360="Yes",1,0)</f>
        <v>1</v>
      </c>
      <c r="F4360" t="s">
        <v>14</v>
      </c>
      <c r="G4360">
        <f>IF(Table1[[#This Row],[Dependents]]="Yes",1,0)</f>
        <v>0</v>
      </c>
      <c r="H4360">
        <v>51</v>
      </c>
      <c r="I4360" t="s">
        <v>13</v>
      </c>
      <c r="J4360" t="s">
        <v>23</v>
      </c>
      <c r="K4360" t="s">
        <v>16</v>
      </c>
      <c r="L4360" t="s">
        <v>13</v>
      </c>
      <c r="M4360" t="s">
        <v>21</v>
      </c>
      <c r="N4360">
        <v>93.8</v>
      </c>
      <c r="O4360">
        <v>4750.95</v>
      </c>
      <c r="P4360" t="s">
        <v>13</v>
      </c>
    </row>
    <row r="4361" spans="1:16" x14ac:dyDescent="0.25">
      <c r="A4361" t="s">
        <v>4383</v>
      </c>
      <c r="B4361" t="s">
        <v>12</v>
      </c>
      <c r="C4361">
        <v>0</v>
      </c>
      <c r="D4361" t="s">
        <v>13</v>
      </c>
      <c r="E4361">
        <f>IF(D4361="Yes",1,0)</f>
        <v>1</v>
      </c>
      <c r="F4361" t="s">
        <v>14</v>
      </c>
      <c r="G4361">
        <f>IF(Table1[[#This Row],[Dependents]]="Yes",1,0)</f>
        <v>0</v>
      </c>
      <c r="H4361">
        <v>14</v>
      </c>
      <c r="I4361" t="s">
        <v>13</v>
      </c>
      <c r="J4361" t="s">
        <v>23</v>
      </c>
      <c r="K4361" t="s">
        <v>16</v>
      </c>
      <c r="L4361" t="s">
        <v>13</v>
      </c>
      <c r="M4361" t="s">
        <v>17</v>
      </c>
      <c r="N4361">
        <v>78.099999999999994</v>
      </c>
      <c r="O4361">
        <v>1122.4000000000001</v>
      </c>
      <c r="P4361" t="s">
        <v>14</v>
      </c>
    </row>
    <row r="4362" spans="1:16" x14ac:dyDescent="0.25">
      <c r="A4362" t="s">
        <v>4384</v>
      </c>
      <c r="B4362" t="s">
        <v>12</v>
      </c>
      <c r="C4362">
        <v>0</v>
      </c>
      <c r="D4362" t="s">
        <v>14</v>
      </c>
      <c r="E4362">
        <f>IF(D4362="Yes",1,0)</f>
        <v>0</v>
      </c>
      <c r="F4362" t="s">
        <v>14</v>
      </c>
      <c r="G4362">
        <f>IF(Table1[[#This Row],[Dependents]]="Yes",1,0)</f>
        <v>0</v>
      </c>
      <c r="H4362">
        <v>58</v>
      </c>
      <c r="I4362" t="s">
        <v>13</v>
      </c>
      <c r="J4362" t="s">
        <v>15</v>
      </c>
      <c r="K4362" t="s">
        <v>30</v>
      </c>
      <c r="L4362" t="s">
        <v>13</v>
      </c>
      <c r="M4362" t="s">
        <v>25</v>
      </c>
      <c r="N4362">
        <v>64.900000000000006</v>
      </c>
      <c r="O4362">
        <v>3795.45</v>
      </c>
      <c r="P4362" t="s">
        <v>14</v>
      </c>
    </row>
    <row r="4363" spans="1:16" x14ac:dyDescent="0.25">
      <c r="A4363" t="s">
        <v>4385</v>
      </c>
      <c r="B4363" t="s">
        <v>12</v>
      </c>
      <c r="C4363">
        <v>1</v>
      </c>
      <c r="D4363" t="s">
        <v>14</v>
      </c>
      <c r="E4363">
        <f>IF(D4363="Yes",1,0)</f>
        <v>0</v>
      </c>
      <c r="F4363" t="s">
        <v>14</v>
      </c>
      <c r="G4363">
        <f>IF(Table1[[#This Row],[Dependents]]="Yes",1,0)</f>
        <v>0</v>
      </c>
      <c r="H4363">
        <v>47</v>
      </c>
      <c r="I4363" t="s">
        <v>13</v>
      </c>
      <c r="J4363" t="s">
        <v>23</v>
      </c>
      <c r="K4363" t="s">
        <v>16</v>
      </c>
      <c r="L4363" t="s">
        <v>13</v>
      </c>
      <c r="M4363" t="s">
        <v>17</v>
      </c>
      <c r="N4363">
        <v>95.05</v>
      </c>
      <c r="O4363">
        <v>4504.55</v>
      </c>
      <c r="P4363" t="s">
        <v>13</v>
      </c>
    </row>
    <row r="4364" spans="1:16" x14ac:dyDescent="0.25">
      <c r="A4364" t="s">
        <v>4386</v>
      </c>
      <c r="B4364" t="s">
        <v>12</v>
      </c>
      <c r="C4364">
        <v>0</v>
      </c>
      <c r="D4364" t="s">
        <v>14</v>
      </c>
      <c r="E4364">
        <f>IF(D4364="Yes",1,0)</f>
        <v>0</v>
      </c>
      <c r="F4364" t="s">
        <v>14</v>
      </c>
      <c r="G4364">
        <f>IF(Table1[[#This Row],[Dependents]]="Yes",1,0)</f>
        <v>0</v>
      </c>
      <c r="H4364">
        <v>67</v>
      </c>
      <c r="I4364" t="s">
        <v>14</v>
      </c>
      <c r="J4364" t="s">
        <v>15</v>
      </c>
      <c r="K4364" t="s">
        <v>16</v>
      </c>
      <c r="L4364" t="s">
        <v>13</v>
      </c>
      <c r="M4364" t="s">
        <v>25</v>
      </c>
      <c r="N4364">
        <v>53.4</v>
      </c>
      <c r="O4364">
        <v>3579.15</v>
      </c>
      <c r="P4364" t="s">
        <v>14</v>
      </c>
    </row>
    <row r="4365" spans="1:16" x14ac:dyDescent="0.25">
      <c r="A4365" t="s">
        <v>2497</v>
      </c>
      <c r="B4365" t="s">
        <v>19</v>
      </c>
      <c r="C4365">
        <v>0</v>
      </c>
      <c r="D4365" t="s">
        <v>13</v>
      </c>
      <c r="E4365">
        <f>IF(D4365="Yes",1,0)</f>
        <v>1</v>
      </c>
      <c r="F4365" t="s">
        <v>14</v>
      </c>
      <c r="G4365">
        <f>IF(Table1[[#This Row],[Dependents]]="Yes",1,0)</f>
        <v>0</v>
      </c>
      <c r="H4365">
        <v>24</v>
      </c>
      <c r="I4365" t="s">
        <v>13</v>
      </c>
      <c r="J4365" t="s">
        <v>23</v>
      </c>
      <c r="K4365" t="s">
        <v>16</v>
      </c>
      <c r="L4365" t="s">
        <v>13</v>
      </c>
      <c r="M4365" t="s">
        <v>17</v>
      </c>
      <c r="N4365">
        <v>101.05</v>
      </c>
      <c r="O4365">
        <v>2391.8000000000002</v>
      </c>
      <c r="P4365" t="s">
        <v>13</v>
      </c>
    </row>
    <row r="4366" spans="1:16" x14ac:dyDescent="0.25">
      <c r="A4366" t="s">
        <v>2501</v>
      </c>
      <c r="B4366" t="s">
        <v>19</v>
      </c>
      <c r="C4366">
        <v>0</v>
      </c>
      <c r="D4366" t="s">
        <v>13</v>
      </c>
      <c r="E4366">
        <f>IF(D4366="Yes",1,0)</f>
        <v>1</v>
      </c>
      <c r="F4366" t="s">
        <v>14</v>
      </c>
      <c r="G4366">
        <f>IF(Table1[[#This Row],[Dependents]]="Yes",1,0)</f>
        <v>0</v>
      </c>
      <c r="H4366">
        <v>18</v>
      </c>
      <c r="I4366" t="s">
        <v>13</v>
      </c>
      <c r="J4366" t="s">
        <v>23</v>
      </c>
      <c r="K4366" t="s">
        <v>16</v>
      </c>
      <c r="L4366" t="s">
        <v>13</v>
      </c>
      <c r="M4366" t="s">
        <v>17</v>
      </c>
      <c r="N4366">
        <v>94.7</v>
      </c>
      <c r="O4366">
        <v>1687.95</v>
      </c>
      <c r="P4366" t="s">
        <v>13</v>
      </c>
    </row>
    <row r="4367" spans="1:16" x14ac:dyDescent="0.25">
      <c r="A4367" t="s">
        <v>2502</v>
      </c>
      <c r="B4367" t="s">
        <v>19</v>
      </c>
      <c r="C4367">
        <v>1</v>
      </c>
      <c r="D4367" t="s">
        <v>13</v>
      </c>
      <c r="E4367">
        <f>IF(D4367="Yes",1,0)</f>
        <v>1</v>
      </c>
      <c r="F4367" t="s">
        <v>14</v>
      </c>
      <c r="G4367">
        <f>IF(Table1[[#This Row],[Dependents]]="Yes",1,0)</f>
        <v>0</v>
      </c>
      <c r="H4367">
        <v>72</v>
      </c>
      <c r="I4367" t="s">
        <v>13</v>
      </c>
      <c r="J4367" t="s">
        <v>23</v>
      </c>
      <c r="K4367" t="s">
        <v>30</v>
      </c>
      <c r="L4367" t="s">
        <v>13</v>
      </c>
      <c r="M4367" t="s">
        <v>21</v>
      </c>
      <c r="N4367">
        <v>104.15</v>
      </c>
      <c r="O4367">
        <v>7689.95</v>
      </c>
      <c r="P4367" t="s">
        <v>13</v>
      </c>
    </row>
    <row r="4368" spans="1:16" x14ac:dyDescent="0.25">
      <c r="A4368" t="s">
        <v>4390</v>
      </c>
      <c r="B4368" t="s">
        <v>12</v>
      </c>
      <c r="C4368">
        <v>0</v>
      </c>
      <c r="D4368" t="s">
        <v>13</v>
      </c>
      <c r="E4368">
        <f>IF(D4368="Yes",1,0)</f>
        <v>1</v>
      </c>
      <c r="F4368" t="s">
        <v>13</v>
      </c>
      <c r="G4368">
        <f>IF(Table1[[#This Row],[Dependents]]="Yes",1,0)</f>
        <v>1</v>
      </c>
      <c r="H4368">
        <v>46</v>
      </c>
      <c r="I4368" t="s">
        <v>13</v>
      </c>
      <c r="J4368" t="s">
        <v>14</v>
      </c>
      <c r="K4368" t="s">
        <v>30</v>
      </c>
      <c r="L4368" t="s">
        <v>14</v>
      </c>
      <c r="M4368" t="s">
        <v>21</v>
      </c>
      <c r="N4368">
        <v>20.25</v>
      </c>
      <c r="O4368">
        <v>890.35</v>
      </c>
      <c r="P4368" t="s">
        <v>14</v>
      </c>
    </row>
    <row r="4369" spans="1:16" x14ac:dyDescent="0.25">
      <c r="A4369" t="s">
        <v>2512</v>
      </c>
      <c r="B4369" t="s">
        <v>19</v>
      </c>
      <c r="C4369">
        <v>0</v>
      </c>
      <c r="D4369" t="s">
        <v>14</v>
      </c>
      <c r="E4369">
        <f>IF(D4369="Yes",1,0)</f>
        <v>0</v>
      </c>
      <c r="F4369" t="s">
        <v>14</v>
      </c>
      <c r="G4369">
        <f>IF(Table1[[#This Row],[Dependents]]="Yes",1,0)</f>
        <v>0</v>
      </c>
      <c r="H4369">
        <v>1</v>
      </c>
      <c r="I4369" t="s">
        <v>13</v>
      </c>
      <c r="J4369" t="s">
        <v>23</v>
      </c>
      <c r="K4369" t="s">
        <v>16</v>
      </c>
      <c r="L4369" t="s">
        <v>13</v>
      </c>
      <c r="M4369" t="s">
        <v>17</v>
      </c>
      <c r="N4369">
        <v>90.55</v>
      </c>
      <c r="O4369">
        <v>90.55</v>
      </c>
      <c r="P4369" t="s">
        <v>13</v>
      </c>
    </row>
    <row r="4370" spans="1:16" x14ac:dyDescent="0.25">
      <c r="A4370" t="s">
        <v>4392</v>
      </c>
      <c r="B4370" t="s">
        <v>12</v>
      </c>
      <c r="C4370">
        <v>0</v>
      </c>
      <c r="D4370" t="s">
        <v>14</v>
      </c>
      <c r="E4370">
        <f>IF(D4370="Yes",1,0)</f>
        <v>0</v>
      </c>
      <c r="F4370" t="s">
        <v>14</v>
      </c>
      <c r="G4370">
        <f>IF(Table1[[#This Row],[Dependents]]="Yes",1,0)</f>
        <v>0</v>
      </c>
      <c r="H4370">
        <v>3</v>
      </c>
      <c r="I4370" t="s">
        <v>13</v>
      </c>
      <c r="J4370" t="s">
        <v>14</v>
      </c>
      <c r="K4370" t="s">
        <v>16</v>
      </c>
      <c r="L4370" t="s">
        <v>14</v>
      </c>
      <c r="M4370" t="s">
        <v>27</v>
      </c>
      <c r="N4370">
        <v>19.95</v>
      </c>
      <c r="O4370">
        <v>58</v>
      </c>
      <c r="P4370" t="s">
        <v>14</v>
      </c>
    </row>
    <row r="4371" spans="1:16" x14ac:dyDescent="0.25">
      <c r="A4371" t="s">
        <v>4393</v>
      </c>
      <c r="B4371" t="s">
        <v>12</v>
      </c>
      <c r="C4371">
        <v>0</v>
      </c>
      <c r="D4371" t="s">
        <v>13</v>
      </c>
      <c r="E4371">
        <f>IF(D4371="Yes",1,0)</f>
        <v>1</v>
      </c>
      <c r="F4371" t="s">
        <v>14</v>
      </c>
      <c r="G4371">
        <f>IF(Table1[[#This Row],[Dependents]]="Yes",1,0)</f>
        <v>0</v>
      </c>
      <c r="H4371">
        <v>42</v>
      </c>
      <c r="I4371" t="s">
        <v>13</v>
      </c>
      <c r="J4371" t="s">
        <v>15</v>
      </c>
      <c r="K4371" t="s">
        <v>16</v>
      </c>
      <c r="L4371" t="s">
        <v>13</v>
      </c>
      <c r="M4371" t="s">
        <v>17</v>
      </c>
      <c r="N4371">
        <v>50.25</v>
      </c>
      <c r="O4371">
        <v>2203.65</v>
      </c>
      <c r="P4371" t="s">
        <v>13</v>
      </c>
    </row>
    <row r="4372" spans="1:16" x14ac:dyDescent="0.25">
      <c r="A4372" t="s">
        <v>2521</v>
      </c>
      <c r="B4372" t="s">
        <v>19</v>
      </c>
      <c r="C4372">
        <v>1</v>
      </c>
      <c r="D4372" t="s">
        <v>14</v>
      </c>
      <c r="E4372">
        <f>IF(D4372="Yes",1,0)</f>
        <v>0</v>
      </c>
      <c r="F4372" t="s">
        <v>14</v>
      </c>
      <c r="G4372">
        <f>IF(Table1[[#This Row],[Dependents]]="Yes",1,0)</f>
        <v>0</v>
      </c>
      <c r="H4372">
        <v>5</v>
      </c>
      <c r="I4372" t="s">
        <v>13</v>
      </c>
      <c r="J4372" t="s">
        <v>23</v>
      </c>
      <c r="K4372" t="s">
        <v>16</v>
      </c>
      <c r="L4372" t="s">
        <v>13</v>
      </c>
      <c r="M4372" t="s">
        <v>17</v>
      </c>
      <c r="N4372">
        <v>91.4</v>
      </c>
      <c r="O4372">
        <v>449.75</v>
      </c>
      <c r="P4372" t="s">
        <v>13</v>
      </c>
    </row>
    <row r="4373" spans="1:16" x14ac:dyDescent="0.25">
      <c r="A4373" t="s">
        <v>4395</v>
      </c>
      <c r="B4373" t="s">
        <v>12</v>
      </c>
      <c r="C4373">
        <v>0</v>
      </c>
      <c r="D4373" t="s">
        <v>14</v>
      </c>
      <c r="E4373">
        <f>IF(D4373="Yes",1,0)</f>
        <v>0</v>
      </c>
      <c r="F4373" t="s">
        <v>14</v>
      </c>
      <c r="G4373">
        <f>IF(Table1[[#This Row],[Dependents]]="Yes",1,0)</f>
        <v>0</v>
      </c>
      <c r="H4373">
        <v>25</v>
      </c>
      <c r="I4373" t="s">
        <v>13</v>
      </c>
      <c r="J4373" t="s">
        <v>23</v>
      </c>
      <c r="K4373" t="s">
        <v>16</v>
      </c>
      <c r="L4373" t="s">
        <v>13</v>
      </c>
      <c r="M4373" t="s">
        <v>17</v>
      </c>
      <c r="N4373">
        <v>99.5</v>
      </c>
      <c r="O4373">
        <v>2369.0500000000002</v>
      </c>
      <c r="P4373" t="s">
        <v>13</v>
      </c>
    </row>
    <row r="4374" spans="1:16" x14ac:dyDescent="0.25">
      <c r="A4374" t="s">
        <v>4396</v>
      </c>
      <c r="B4374" t="s">
        <v>12</v>
      </c>
      <c r="C4374">
        <v>1</v>
      </c>
      <c r="D4374" t="s">
        <v>13</v>
      </c>
      <c r="E4374">
        <f>IF(D4374="Yes",1,0)</f>
        <v>1</v>
      </c>
      <c r="F4374" t="s">
        <v>14</v>
      </c>
      <c r="G4374">
        <f>IF(Table1[[#This Row],[Dependents]]="Yes",1,0)</f>
        <v>0</v>
      </c>
      <c r="H4374">
        <v>39</v>
      </c>
      <c r="I4374" t="s">
        <v>13</v>
      </c>
      <c r="J4374" t="s">
        <v>23</v>
      </c>
      <c r="K4374" t="s">
        <v>20</v>
      </c>
      <c r="L4374" t="s">
        <v>14</v>
      </c>
      <c r="M4374" t="s">
        <v>27</v>
      </c>
      <c r="N4374">
        <v>99.1</v>
      </c>
      <c r="O4374">
        <v>3877.95</v>
      </c>
      <c r="P4374" t="s">
        <v>14</v>
      </c>
    </row>
    <row r="4375" spans="1:16" x14ac:dyDescent="0.25">
      <c r="A4375" t="s">
        <v>4397</v>
      </c>
      <c r="B4375" t="s">
        <v>12</v>
      </c>
      <c r="C4375">
        <v>0</v>
      </c>
      <c r="D4375" t="s">
        <v>14</v>
      </c>
      <c r="E4375">
        <f>IF(D4375="Yes",1,0)</f>
        <v>0</v>
      </c>
      <c r="F4375" t="s">
        <v>14</v>
      </c>
      <c r="G4375">
        <f>IF(Table1[[#This Row],[Dependents]]="Yes",1,0)</f>
        <v>0</v>
      </c>
      <c r="H4375">
        <v>69</v>
      </c>
      <c r="I4375" t="s">
        <v>13</v>
      </c>
      <c r="J4375" t="s">
        <v>15</v>
      </c>
      <c r="K4375" t="s">
        <v>30</v>
      </c>
      <c r="L4375" t="s">
        <v>13</v>
      </c>
      <c r="M4375" t="s">
        <v>27</v>
      </c>
      <c r="N4375">
        <v>66.900000000000006</v>
      </c>
      <c r="O4375">
        <v>4577.8999999999996</v>
      </c>
      <c r="P4375" t="s">
        <v>14</v>
      </c>
    </row>
    <row r="4376" spans="1:16" x14ac:dyDescent="0.25">
      <c r="A4376" t="s">
        <v>4398</v>
      </c>
      <c r="B4376" t="s">
        <v>12</v>
      </c>
      <c r="C4376">
        <v>0</v>
      </c>
      <c r="D4376" t="s">
        <v>14</v>
      </c>
      <c r="E4376">
        <f>IF(D4376="Yes",1,0)</f>
        <v>0</v>
      </c>
      <c r="F4376" t="s">
        <v>14</v>
      </c>
      <c r="G4376">
        <f>IF(Table1[[#This Row],[Dependents]]="Yes",1,0)</f>
        <v>0</v>
      </c>
      <c r="H4376">
        <v>1</v>
      </c>
      <c r="I4376" t="s">
        <v>14</v>
      </c>
      <c r="J4376" t="s">
        <v>15</v>
      </c>
      <c r="K4376" t="s">
        <v>20</v>
      </c>
      <c r="L4376" t="s">
        <v>14</v>
      </c>
      <c r="M4376" t="s">
        <v>27</v>
      </c>
      <c r="N4376">
        <v>25.85</v>
      </c>
      <c r="O4376">
        <v>25.85</v>
      </c>
      <c r="P4376" t="s">
        <v>14</v>
      </c>
    </row>
    <row r="4377" spans="1:16" x14ac:dyDescent="0.25">
      <c r="A4377" t="s">
        <v>2534</v>
      </c>
      <c r="B4377" t="s">
        <v>19</v>
      </c>
      <c r="C4377">
        <v>0</v>
      </c>
      <c r="D4377" t="s">
        <v>14</v>
      </c>
      <c r="E4377">
        <f>IF(D4377="Yes",1,0)</f>
        <v>0</v>
      </c>
      <c r="F4377" t="s">
        <v>14</v>
      </c>
      <c r="G4377">
        <f>IF(Table1[[#This Row],[Dependents]]="Yes",1,0)</f>
        <v>0</v>
      </c>
      <c r="H4377">
        <v>2</v>
      </c>
      <c r="I4377" t="s">
        <v>13</v>
      </c>
      <c r="J4377" t="s">
        <v>23</v>
      </c>
      <c r="K4377" t="s">
        <v>16</v>
      </c>
      <c r="L4377" t="s">
        <v>13</v>
      </c>
      <c r="M4377" t="s">
        <v>25</v>
      </c>
      <c r="N4377">
        <v>73.25</v>
      </c>
      <c r="O4377">
        <v>131.05000000000001</v>
      </c>
      <c r="P4377" t="s">
        <v>13</v>
      </c>
    </row>
    <row r="4378" spans="1:16" x14ac:dyDescent="0.25">
      <c r="A4378" t="s">
        <v>4400</v>
      </c>
      <c r="B4378" t="s">
        <v>12</v>
      </c>
      <c r="C4378">
        <v>0</v>
      </c>
      <c r="D4378" t="s">
        <v>14</v>
      </c>
      <c r="E4378">
        <f>IF(D4378="Yes",1,0)</f>
        <v>0</v>
      </c>
      <c r="F4378" t="s">
        <v>14</v>
      </c>
      <c r="G4378">
        <f>IF(Table1[[#This Row],[Dependents]]="Yes",1,0)</f>
        <v>0</v>
      </c>
      <c r="H4378">
        <v>9</v>
      </c>
      <c r="I4378" t="s">
        <v>13</v>
      </c>
      <c r="J4378" t="s">
        <v>23</v>
      </c>
      <c r="K4378" t="s">
        <v>16</v>
      </c>
      <c r="L4378" t="s">
        <v>14</v>
      </c>
      <c r="M4378" t="s">
        <v>17</v>
      </c>
      <c r="N4378">
        <v>71</v>
      </c>
      <c r="O4378">
        <v>672.55</v>
      </c>
      <c r="P4378" t="s">
        <v>13</v>
      </c>
    </row>
    <row r="4379" spans="1:16" x14ac:dyDescent="0.25">
      <c r="A4379" t="s">
        <v>4401</v>
      </c>
      <c r="B4379" t="s">
        <v>12</v>
      </c>
      <c r="C4379">
        <v>0</v>
      </c>
      <c r="D4379" t="s">
        <v>14</v>
      </c>
      <c r="E4379">
        <f>IF(D4379="Yes",1,0)</f>
        <v>0</v>
      </c>
      <c r="F4379" t="s">
        <v>14</v>
      </c>
      <c r="G4379">
        <f>IF(Table1[[#This Row],[Dependents]]="Yes",1,0)</f>
        <v>0</v>
      </c>
      <c r="H4379">
        <v>16</v>
      </c>
      <c r="I4379" t="s">
        <v>13</v>
      </c>
      <c r="J4379" t="s">
        <v>23</v>
      </c>
      <c r="K4379" t="s">
        <v>16</v>
      </c>
      <c r="L4379" t="s">
        <v>13</v>
      </c>
      <c r="M4379" t="s">
        <v>25</v>
      </c>
      <c r="N4379">
        <v>93.2</v>
      </c>
      <c r="O4379">
        <v>1573.7</v>
      </c>
      <c r="P4379" t="s">
        <v>13</v>
      </c>
    </row>
    <row r="4380" spans="1:16" x14ac:dyDescent="0.25">
      <c r="A4380" t="s">
        <v>4402</v>
      </c>
      <c r="B4380" t="s">
        <v>12</v>
      </c>
      <c r="C4380">
        <v>0</v>
      </c>
      <c r="D4380" t="s">
        <v>13</v>
      </c>
      <c r="E4380">
        <f>IF(D4380="Yes",1,0)</f>
        <v>1</v>
      </c>
      <c r="F4380" t="s">
        <v>13</v>
      </c>
      <c r="G4380">
        <f>IF(Table1[[#This Row],[Dependents]]="Yes",1,0)</f>
        <v>1</v>
      </c>
      <c r="H4380">
        <v>72</v>
      </c>
      <c r="I4380" t="s">
        <v>13</v>
      </c>
      <c r="J4380" t="s">
        <v>23</v>
      </c>
      <c r="K4380" t="s">
        <v>30</v>
      </c>
      <c r="L4380" t="s">
        <v>13</v>
      </c>
      <c r="M4380" t="s">
        <v>21</v>
      </c>
      <c r="N4380">
        <v>109.2</v>
      </c>
      <c r="O4380">
        <v>7711.45</v>
      </c>
      <c r="P4380" t="s">
        <v>14</v>
      </c>
    </row>
    <row r="4381" spans="1:16" x14ac:dyDescent="0.25">
      <c r="A4381" t="s">
        <v>2536</v>
      </c>
      <c r="B4381" t="s">
        <v>19</v>
      </c>
      <c r="C4381">
        <v>0</v>
      </c>
      <c r="D4381" t="s">
        <v>13</v>
      </c>
      <c r="E4381">
        <f>IF(D4381="Yes",1,0)</f>
        <v>1</v>
      </c>
      <c r="F4381" t="s">
        <v>13</v>
      </c>
      <c r="G4381">
        <f>IF(Table1[[#This Row],[Dependents]]="Yes",1,0)</f>
        <v>1</v>
      </c>
      <c r="H4381">
        <v>8</v>
      </c>
      <c r="I4381" t="s">
        <v>13</v>
      </c>
      <c r="J4381" t="s">
        <v>15</v>
      </c>
      <c r="K4381" t="s">
        <v>16</v>
      </c>
      <c r="L4381" t="s">
        <v>13</v>
      </c>
      <c r="M4381" t="s">
        <v>17</v>
      </c>
      <c r="N4381">
        <v>51.05</v>
      </c>
      <c r="O4381">
        <v>415.05</v>
      </c>
      <c r="P4381" t="s">
        <v>13</v>
      </c>
    </row>
    <row r="4382" spans="1:16" x14ac:dyDescent="0.25">
      <c r="A4382" t="s">
        <v>4404</v>
      </c>
      <c r="B4382" t="s">
        <v>12</v>
      </c>
      <c r="C4382">
        <v>0</v>
      </c>
      <c r="D4382" t="s">
        <v>14</v>
      </c>
      <c r="E4382">
        <f>IF(D4382="Yes",1,0)</f>
        <v>0</v>
      </c>
      <c r="F4382" t="s">
        <v>14</v>
      </c>
      <c r="G4382">
        <f>IF(Table1[[#This Row],[Dependents]]="Yes",1,0)</f>
        <v>0</v>
      </c>
      <c r="H4382">
        <v>36</v>
      </c>
      <c r="I4382" t="s">
        <v>13</v>
      </c>
      <c r="J4382" t="s">
        <v>15</v>
      </c>
      <c r="K4382" t="s">
        <v>20</v>
      </c>
      <c r="L4382" t="s">
        <v>13</v>
      </c>
      <c r="M4382" t="s">
        <v>25</v>
      </c>
      <c r="N4382">
        <v>89.65</v>
      </c>
      <c r="O4382">
        <v>3348.1</v>
      </c>
      <c r="P4382" t="s">
        <v>14</v>
      </c>
    </row>
    <row r="4383" spans="1:16" x14ac:dyDescent="0.25">
      <c r="A4383" t="s">
        <v>2542</v>
      </c>
      <c r="B4383" t="s">
        <v>19</v>
      </c>
      <c r="C4383">
        <v>0</v>
      </c>
      <c r="D4383" t="s">
        <v>14</v>
      </c>
      <c r="E4383">
        <f>IF(D4383="Yes",1,0)</f>
        <v>0</v>
      </c>
      <c r="F4383" t="s">
        <v>14</v>
      </c>
      <c r="G4383">
        <f>IF(Table1[[#This Row],[Dependents]]="Yes",1,0)</f>
        <v>0</v>
      </c>
      <c r="H4383">
        <v>43</v>
      </c>
      <c r="I4383" t="s">
        <v>13</v>
      </c>
      <c r="J4383" t="s">
        <v>23</v>
      </c>
      <c r="K4383" t="s">
        <v>16</v>
      </c>
      <c r="L4383" t="s">
        <v>13</v>
      </c>
      <c r="M4383" t="s">
        <v>17</v>
      </c>
      <c r="N4383">
        <v>75.2</v>
      </c>
      <c r="O4383">
        <v>3198.6</v>
      </c>
      <c r="P4383" t="s">
        <v>13</v>
      </c>
    </row>
    <row r="4384" spans="1:16" x14ac:dyDescent="0.25">
      <c r="A4384" t="s">
        <v>4406</v>
      </c>
      <c r="B4384" t="s">
        <v>12</v>
      </c>
      <c r="C4384">
        <v>1</v>
      </c>
      <c r="D4384" t="s">
        <v>13</v>
      </c>
      <c r="E4384">
        <f>IF(D4384="Yes",1,0)</f>
        <v>1</v>
      </c>
      <c r="F4384" t="s">
        <v>14</v>
      </c>
      <c r="G4384">
        <f>IF(Table1[[#This Row],[Dependents]]="Yes",1,0)</f>
        <v>0</v>
      </c>
      <c r="H4384">
        <v>60</v>
      </c>
      <c r="I4384" t="s">
        <v>14</v>
      </c>
      <c r="J4384" t="s">
        <v>15</v>
      </c>
      <c r="K4384" t="s">
        <v>30</v>
      </c>
      <c r="L4384" t="s">
        <v>13</v>
      </c>
      <c r="M4384" t="s">
        <v>25</v>
      </c>
      <c r="N4384">
        <v>49.45</v>
      </c>
      <c r="O4384">
        <v>2907.55</v>
      </c>
      <c r="P4384" t="s">
        <v>14</v>
      </c>
    </row>
    <row r="4385" spans="1:16" x14ac:dyDescent="0.25">
      <c r="A4385" t="s">
        <v>4407</v>
      </c>
      <c r="B4385" t="s">
        <v>12</v>
      </c>
      <c r="C4385">
        <v>0</v>
      </c>
      <c r="D4385" t="s">
        <v>13</v>
      </c>
      <c r="E4385">
        <f>IF(D4385="Yes",1,0)</f>
        <v>1</v>
      </c>
      <c r="F4385" t="s">
        <v>14</v>
      </c>
      <c r="G4385">
        <f>IF(Table1[[#This Row],[Dependents]]="Yes",1,0)</f>
        <v>0</v>
      </c>
      <c r="H4385">
        <v>19</v>
      </c>
      <c r="I4385" t="s">
        <v>13</v>
      </c>
      <c r="J4385" t="s">
        <v>23</v>
      </c>
      <c r="K4385" t="s">
        <v>16</v>
      </c>
      <c r="L4385" t="s">
        <v>13</v>
      </c>
      <c r="M4385" t="s">
        <v>17</v>
      </c>
      <c r="N4385">
        <v>89.1</v>
      </c>
      <c r="O4385">
        <v>1620.8</v>
      </c>
      <c r="P4385" t="s">
        <v>14</v>
      </c>
    </row>
    <row r="4386" spans="1:16" x14ac:dyDescent="0.25">
      <c r="A4386" t="s">
        <v>2559</v>
      </c>
      <c r="B4386" t="s">
        <v>19</v>
      </c>
      <c r="C4386">
        <v>0</v>
      </c>
      <c r="D4386" t="s">
        <v>13</v>
      </c>
      <c r="E4386">
        <f>IF(D4386="Yes",1,0)</f>
        <v>1</v>
      </c>
      <c r="F4386" t="s">
        <v>14</v>
      </c>
      <c r="G4386">
        <f>IF(Table1[[#This Row],[Dependents]]="Yes",1,0)</f>
        <v>0</v>
      </c>
      <c r="H4386">
        <v>1</v>
      </c>
      <c r="I4386" t="s">
        <v>13</v>
      </c>
      <c r="J4386" t="s">
        <v>23</v>
      </c>
      <c r="K4386" t="s">
        <v>16</v>
      </c>
      <c r="L4386" t="s">
        <v>13</v>
      </c>
      <c r="M4386" t="s">
        <v>21</v>
      </c>
      <c r="N4386">
        <v>74.599999999999994</v>
      </c>
      <c r="O4386">
        <v>74.599999999999994</v>
      </c>
      <c r="P4386" t="s">
        <v>13</v>
      </c>
    </row>
    <row r="4387" spans="1:16" x14ac:dyDescent="0.25">
      <c r="A4387" t="s">
        <v>2560</v>
      </c>
      <c r="B4387" t="s">
        <v>19</v>
      </c>
      <c r="C4387">
        <v>0</v>
      </c>
      <c r="D4387" t="s">
        <v>14</v>
      </c>
      <c r="E4387">
        <f>IF(D4387="Yes",1,0)</f>
        <v>0</v>
      </c>
      <c r="F4387" t="s">
        <v>14</v>
      </c>
      <c r="G4387">
        <f>IF(Table1[[#This Row],[Dependents]]="Yes",1,0)</f>
        <v>0</v>
      </c>
      <c r="H4387">
        <v>16</v>
      </c>
      <c r="I4387" t="s">
        <v>13</v>
      </c>
      <c r="J4387" t="s">
        <v>14</v>
      </c>
      <c r="K4387" t="s">
        <v>16</v>
      </c>
      <c r="L4387" t="s">
        <v>13</v>
      </c>
      <c r="M4387" t="s">
        <v>27</v>
      </c>
      <c r="N4387">
        <v>19.7</v>
      </c>
      <c r="O4387">
        <v>342.4</v>
      </c>
      <c r="P4387" t="s">
        <v>13</v>
      </c>
    </row>
    <row r="4388" spans="1:16" x14ac:dyDescent="0.25">
      <c r="A4388" t="s">
        <v>2571</v>
      </c>
      <c r="B4388" t="s">
        <v>19</v>
      </c>
      <c r="C4388">
        <v>0</v>
      </c>
      <c r="D4388" t="s">
        <v>13</v>
      </c>
      <c r="E4388">
        <f>IF(D4388="Yes",1,0)</f>
        <v>1</v>
      </c>
      <c r="F4388" t="s">
        <v>14</v>
      </c>
      <c r="G4388">
        <f>IF(Table1[[#This Row],[Dependents]]="Yes",1,0)</f>
        <v>0</v>
      </c>
      <c r="H4388">
        <v>31</v>
      </c>
      <c r="I4388" t="s">
        <v>13</v>
      </c>
      <c r="J4388" t="s">
        <v>23</v>
      </c>
      <c r="K4388" t="s">
        <v>16</v>
      </c>
      <c r="L4388" t="s">
        <v>14</v>
      </c>
      <c r="M4388" t="s">
        <v>17</v>
      </c>
      <c r="N4388">
        <v>93.8</v>
      </c>
      <c r="O4388">
        <v>3019.5</v>
      </c>
      <c r="P4388" t="s">
        <v>13</v>
      </c>
    </row>
    <row r="4389" spans="1:16" x14ac:dyDescent="0.25">
      <c r="A4389" t="s">
        <v>4411</v>
      </c>
      <c r="B4389" t="s">
        <v>12</v>
      </c>
      <c r="C4389">
        <v>0</v>
      </c>
      <c r="D4389" t="s">
        <v>14</v>
      </c>
      <c r="E4389">
        <f>IF(D4389="Yes",1,0)</f>
        <v>0</v>
      </c>
      <c r="F4389" t="s">
        <v>14</v>
      </c>
      <c r="G4389">
        <f>IF(Table1[[#This Row],[Dependents]]="Yes",1,0)</f>
        <v>0</v>
      </c>
      <c r="H4389">
        <v>1</v>
      </c>
      <c r="I4389" t="s">
        <v>13</v>
      </c>
      <c r="J4389" t="s">
        <v>15</v>
      </c>
      <c r="K4389" t="s">
        <v>16</v>
      </c>
      <c r="L4389" t="s">
        <v>13</v>
      </c>
      <c r="M4389" t="s">
        <v>21</v>
      </c>
      <c r="N4389">
        <v>44.9</v>
      </c>
      <c r="O4389">
        <v>44.9</v>
      </c>
      <c r="P4389" t="s">
        <v>13</v>
      </c>
    </row>
    <row r="4390" spans="1:16" x14ac:dyDescent="0.25">
      <c r="A4390" t="s">
        <v>4412</v>
      </c>
      <c r="B4390" t="s">
        <v>12</v>
      </c>
      <c r="C4390">
        <v>0</v>
      </c>
      <c r="D4390" t="s">
        <v>14</v>
      </c>
      <c r="E4390">
        <f>IF(D4390="Yes",1,0)</f>
        <v>0</v>
      </c>
      <c r="F4390" t="s">
        <v>14</v>
      </c>
      <c r="G4390">
        <f>IF(Table1[[#This Row],[Dependents]]="Yes",1,0)</f>
        <v>0</v>
      </c>
      <c r="H4390">
        <v>1</v>
      </c>
      <c r="I4390" t="s">
        <v>13</v>
      </c>
      <c r="J4390" t="s">
        <v>14</v>
      </c>
      <c r="K4390" t="s">
        <v>16</v>
      </c>
      <c r="L4390" t="s">
        <v>14</v>
      </c>
      <c r="M4390" t="s">
        <v>25</v>
      </c>
      <c r="N4390">
        <v>19.399999999999999</v>
      </c>
      <c r="O4390">
        <v>19.399999999999999</v>
      </c>
      <c r="P4390" t="s">
        <v>14</v>
      </c>
    </row>
    <row r="4391" spans="1:16" x14ac:dyDescent="0.25">
      <c r="A4391" t="s">
        <v>2579</v>
      </c>
      <c r="B4391" t="s">
        <v>19</v>
      </c>
      <c r="C4391">
        <v>0</v>
      </c>
      <c r="D4391" t="s">
        <v>14</v>
      </c>
      <c r="E4391">
        <f>IF(D4391="Yes",1,0)</f>
        <v>0</v>
      </c>
      <c r="F4391" t="s">
        <v>14</v>
      </c>
      <c r="G4391">
        <f>IF(Table1[[#This Row],[Dependents]]="Yes",1,0)</f>
        <v>0</v>
      </c>
      <c r="H4391">
        <v>20</v>
      </c>
      <c r="I4391" t="s">
        <v>13</v>
      </c>
      <c r="J4391" t="s">
        <v>23</v>
      </c>
      <c r="K4391" t="s">
        <v>16</v>
      </c>
      <c r="L4391" t="s">
        <v>13</v>
      </c>
      <c r="M4391" t="s">
        <v>17</v>
      </c>
      <c r="N4391">
        <v>85.25</v>
      </c>
      <c r="O4391">
        <v>1734.5</v>
      </c>
      <c r="P4391" t="s">
        <v>13</v>
      </c>
    </row>
    <row r="4392" spans="1:16" x14ac:dyDescent="0.25">
      <c r="A4392" t="s">
        <v>2585</v>
      </c>
      <c r="B4392" t="s">
        <v>19</v>
      </c>
      <c r="C4392">
        <v>0</v>
      </c>
      <c r="D4392" t="s">
        <v>14</v>
      </c>
      <c r="E4392">
        <f>IF(D4392="Yes",1,0)</f>
        <v>0</v>
      </c>
      <c r="F4392" t="s">
        <v>14</v>
      </c>
      <c r="G4392">
        <f>IF(Table1[[#This Row],[Dependents]]="Yes",1,0)</f>
        <v>0</v>
      </c>
      <c r="H4392">
        <v>26</v>
      </c>
      <c r="I4392" t="s">
        <v>13</v>
      </c>
      <c r="J4392" t="s">
        <v>23</v>
      </c>
      <c r="K4392" t="s">
        <v>16</v>
      </c>
      <c r="L4392" t="s">
        <v>13</v>
      </c>
      <c r="M4392" t="s">
        <v>17</v>
      </c>
      <c r="N4392">
        <v>80.5</v>
      </c>
      <c r="O4392">
        <v>2088.8000000000002</v>
      </c>
      <c r="P4392" t="s">
        <v>13</v>
      </c>
    </row>
    <row r="4393" spans="1:16" x14ac:dyDescent="0.25">
      <c r="A4393" t="s">
        <v>2587</v>
      </c>
      <c r="B4393" t="s">
        <v>19</v>
      </c>
      <c r="C4393">
        <v>0</v>
      </c>
      <c r="D4393" t="s">
        <v>14</v>
      </c>
      <c r="E4393">
        <f>IF(D4393="Yes",1,0)</f>
        <v>0</v>
      </c>
      <c r="F4393" t="s">
        <v>14</v>
      </c>
      <c r="G4393">
        <f>IF(Table1[[#This Row],[Dependents]]="Yes",1,0)</f>
        <v>0</v>
      </c>
      <c r="H4393">
        <v>1</v>
      </c>
      <c r="I4393" t="s">
        <v>13</v>
      </c>
      <c r="J4393" t="s">
        <v>15</v>
      </c>
      <c r="K4393" t="s">
        <v>16</v>
      </c>
      <c r="L4393" t="s">
        <v>13</v>
      </c>
      <c r="M4393" t="s">
        <v>17</v>
      </c>
      <c r="N4393">
        <v>50.75</v>
      </c>
      <c r="O4393">
        <v>50.75</v>
      </c>
      <c r="P4393" t="s">
        <v>13</v>
      </c>
    </row>
    <row r="4394" spans="1:16" x14ac:dyDescent="0.25">
      <c r="A4394" t="s">
        <v>2597</v>
      </c>
      <c r="B4394" t="s">
        <v>19</v>
      </c>
      <c r="C4394">
        <v>0</v>
      </c>
      <c r="D4394" t="s">
        <v>14</v>
      </c>
      <c r="E4394">
        <f>IF(D4394="Yes",1,0)</f>
        <v>0</v>
      </c>
      <c r="F4394" t="s">
        <v>14</v>
      </c>
      <c r="G4394">
        <f>IF(Table1[[#This Row],[Dependents]]="Yes",1,0)</f>
        <v>0</v>
      </c>
      <c r="H4394">
        <v>36</v>
      </c>
      <c r="I4394" t="s">
        <v>13</v>
      </c>
      <c r="J4394" t="s">
        <v>15</v>
      </c>
      <c r="K4394" t="s">
        <v>20</v>
      </c>
      <c r="L4394" t="s">
        <v>13</v>
      </c>
      <c r="M4394" t="s">
        <v>27</v>
      </c>
      <c r="N4394">
        <v>65.400000000000006</v>
      </c>
      <c r="O4394">
        <v>2498.4</v>
      </c>
      <c r="P4394" t="s">
        <v>13</v>
      </c>
    </row>
    <row r="4395" spans="1:16" x14ac:dyDescent="0.25">
      <c r="A4395" t="s">
        <v>4417</v>
      </c>
      <c r="B4395" t="s">
        <v>12</v>
      </c>
      <c r="C4395">
        <v>1</v>
      </c>
      <c r="D4395" t="s">
        <v>14</v>
      </c>
      <c r="E4395">
        <f>IF(D4395="Yes",1,0)</f>
        <v>0</v>
      </c>
      <c r="F4395" t="s">
        <v>14</v>
      </c>
      <c r="G4395">
        <f>IF(Table1[[#This Row],[Dependents]]="Yes",1,0)</f>
        <v>0</v>
      </c>
      <c r="H4395">
        <v>11</v>
      </c>
      <c r="I4395" t="s">
        <v>13</v>
      </c>
      <c r="J4395" t="s">
        <v>23</v>
      </c>
      <c r="K4395" t="s">
        <v>16</v>
      </c>
      <c r="L4395" t="s">
        <v>13</v>
      </c>
      <c r="M4395" t="s">
        <v>21</v>
      </c>
      <c r="N4395">
        <v>95.15</v>
      </c>
      <c r="O4395">
        <v>997.65</v>
      </c>
      <c r="P4395" t="s">
        <v>13</v>
      </c>
    </row>
    <row r="4396" spans="1:16" x14ac:dyDescent="0.25">
      <c r="A4396" t="s">
        <v>4418</v>
      </c>
      <c r="B4396" t="s">
        <v>12</v>
      </c>
      <c r="C4396">
        <v>1</v>
      </c>
      <c r="D4396" t="s">
        <v>14</v>
      </c>
      <c r="E4396">
        <f>IF(D4396="Yes",1,0)</f>
        <v>0</v>
      </c>
      <c r="F4396" t="s">
        <v>14</v>
      </c>
      <c r="G4396">
        <f>IF(Table1[[#This Row],[Dependents]]="Yes",1,0)</f>
        <v>0</v>
      </c>
      <c r="H4396">
        <v>66</v>
      </c>
      <c r="I4396" t="s">
        <v>13</v>
      </c>
      <c r="J4396" t="s">
        <v>23</v>
      </c>
      <c r="K4396" t="s">
        <v>30</v>
      </c>
      <c r="L4396" t="s">
        <v>13</v>
      </c>
      <c r="M4396" t="s">
        <v>21</v>
      </c>
      <c r="N4396">
        <v>102.4</v>
      </c>
      <c r="O4396">
        <v>6471.85</v>
      </c>
      <c r="P4396" t="s">
        <v>14</v>
      </c>
    </row>
    <row r="4397" spans="1:16" x14ac:dyDescent="0.25">
      <c r="A4397" t="s">
        <v>2605</v>
      </c>
      <c r="B4397" t="s">
        <v>19</v>
      </c>
      <c r="C4397">
        <v>0</v>
      </c>
      <c r="D4397" t="s">
        <v>14</v>
      </c>
      <c r="E4397">
        <f>IF(D4397="Yes",1,0)</f>
        <v>0</v>
      </c>
      <c r="F4397" t="s">
        <v>14</v>
      </c>
      <c r="G4397">
        <f>IF(Table1[[#This Row],[Dependents]]="Yes",1,0)</f>
        <v>0</v>
      </c>
      <c r="H4397">
        <v>5</v>
      </c>
      <c r="I4397" t="s">
        <v>14</v>
      </c>
      <c r="J4397" t="s">
        <v>15</v>
      </c>
      <c r="K4397" t="s">
        <v>16</v>
      </c>
      <c r="L4397" t="s">
        <v>14</v>
      </c>
      <c r="M4397" t="s">
        <v>27</v>
      </c>
      <c r="N4397">
        <v>40</v>
      </c>
      <c r="O4397">
        <v>223.45</v>
      </c>
      <c r="P4397" t="s">
        <v>13</v>
      </c>
    </row>
    <row r="4398" spans="1:16" x14ac:dyDescent="0.25">
      <c r="A4398" t="s">
        <v>2606</v>
      </c>
      <c r="B4398" t="s">
        <v>19</v>
      </c>
      <c r="C4398">
        <v>1</v>
      </c>
      <c r="D4398" t="s">
        <v>14</v>
      </c>
      <c r="E4398">
        <f>IF(D4398="Yes",1,0)</f>
        <v>0</v>
      </c>
      <c r="F4398" t="s">
        <v>14</v>
      </c>
      <c r="G4398">
        <f>IF(Table1[[#This Row],[Dependents]]="Yes",1,0)</f>
        <v>0</v>
      </c>
      <c r="H4398">
        <v>9</v>
      </c>
      <c r="I4398" t="s">
        <v>13</v>
      </c>
      <c r="J4398" t="s">
        <v>23</v>
      </c>
      <c r="K4398" t="s">
        <v>16</v>
      </c>
      <c r="L4398" t="s">
        <v>13</v>
      </c>
      <c r="M4398" t="s">
        <v>25</v>
      </c>
      <c r="N4398">
        <v>99.45</v>
      </c>
      <c r="O4398">
        <v>919.4</v>
      </c>
      <c r="P4398" t="s">
        <v>13</v>
      </c>
    </row>
    <row r="4399" spans="1:16" x14ac:dyDescent="0.25">
      <c r="A4399" t="s">
        <v>2611</v>
      </c>
      <c r="B4399" t="s">
        <v>19</v>
      </c>
      <c r="C4399">
        <v>0</v>
      </c>
      <c r="D4399" t="s">
        <v>14</v>
      </c>
      <c r="E4399">
        <f>IF(D4399="Yes",1,0)</f>
        <v>0</v>
      </c>
      <c r="F4399" t="s">
        <v>14</v>
      </c>
      <c r="G4399">
        <f>IF(Table1[[#This Row],[Dependents]]="Yes",1,0)</f>
        <v>0</v>
      </c>
      <c r="H4399">
        <v>8</v>
      </c>
      <c r="I4399" t="s">
        <v>13</v>
      </c>
      <c r="J4399" t="s">
        <v>23</v>
      </c>
      <c r="K4399" t="s">
        <v>16</v>
      </c>
      <c r="L4399" t="s">
        <v>13</v>
      </c>
      <c r="M4399" t="s">
        <v>27</v>
      </c>
      <c r="N4399">
        <v>70.099999999999994</v>
      </c>
      <c r="O4399">
        <v>551.35</v>
      </c>
      <c r="P4399" t="s">
        <v>13</v>
      </c>
    </row>
    <row r="4400" spans="1:16" x14ac:dyDescent="0.25">
      <c r="A4400" t="s">
        <v>2617</v>
      </c>
      <c r="B4400" t="s">
        <v>19</v>
      </c>
      <c r="C4400">
        <v>1</v>
      </c>
      <c r="D4400" t="s">
        <v>13</v>
      </c>
      <c r="E4400">
        <f>IF(D4400="Yes",1,0)</f>
        <v>1</v>
      </c>
      <c r="F4400" t="s">
        <v>13</v>
      </c>
      <c r="G4400">
        <f>IF(Table1[[#This Row],[Dependents]]="Yes",1,0)</f>
        <v>1</v>
      </c>
      <c r="H4400">
        <v>51</v>
      </c>
      <c r="I4400" t="s">
        <v>13</v>
      </c>
      <c r="J4400" t="s">
        <v>23</v>
      </c>
      <c r="K4400" t="s">
        <v>16</v>
      </c>
      <c r="L4400" t="s">
        <v>13</v>
      </c>
      <c r="M4400" t="s">
        <v>17</v>
      </c>
      <c r="N4400">
        <v>84.2</v>
      </c>
      <c r="O4400">
        <v>4146.05</v>
      </c>
      <c r="P4400" t="s">
        <v>13</v>
      </c>
    </row>
    <row r="4401" spans="1:16" x14ac:dyDescent="0.25">
      <c r="A4401" t="s">
        <v>2619</v>
      </c>
      <c r="B4401" t="s">
        <v>19</v>
      </c>
      <c r="C4401">
        <v>0</v>
      </c>
      <c r="D4401" t="s">
        <v>14</v>
      </c>
      <c r="E4401">
        <f>IF(D4401="Yes",1,0)</f>
        <v>0</v>
      </c>
      <c r="F4401" t="s">
        <v>14</v>
      </c>
      <c r="G4401">
        <f>IF(Table1[[#This Row],[Dependents]]="Yes",1,0)</f>
        <v>0</v>
      </c>
      <c r="H4401">
        <v>2</v>
      </c>
      <c r="I4401" t="s">
        <v>13</v>
      </c>
      <c r="J4401" t="s">
        <v>15</v>
      </c>
      <c r="K4401" t="s">
        <v>16</v>
      </c>
      <c r="L4401" t="s">
        <v>14</v>
      </c>
      <c r="M4401" t="s">
        <v>27</v>
      </c>
      <c r="N4401">
        <v>45.85</v>
      </c>
      <c r="O4401">
        <v>81</v>
      </c>
      <c r="P4401" t="s">
        <v>13</v>
      </c>
    </row>
    <row r="4402" spans="1:16" x14ac:dyDescent="0.25">
      <c r="A4402" t="s">
        <v>2624</v>
      </c>
      <c r="B4402" t="s">
        <v>19</v>
      </c>
      <c r="C4402">
        <v>0</v>
      </c>
      <c r="D4402" t="s">
        <v>14</v>
      </c>
      <c r="E4402">
        <f>IF(D4402="Yes",1,0)</f>
        <v>0</v>
      </c>
      <c r="F4402" t="s">
        <v>14</v>
      </c>
      <c r="G4402">
        <f>IF(Table1[[#This Row],[Dependents]]="Yes",1,0)</f>
        <v>0</v>
      </c>
      <c r="H4402">
        <v>39</v>
      </c>
      <c r="I4402" t="s">
        <v>13</v>
      </c>
      <c r="J4402" t="s">
        <v>23</v>
      </c>
      <c r="K4402" t="s">
        <v>16</v>
      </c>
      <c r="L4402" t="s">
        <v>14</v>
      </c>
      <c r="M4402" t="s">
        <v>17</v>
      </c>
      <c r="N4402">
        <v>75.25</v>
      </c>
      <c r="O4402">
        <v>3017.65</v>
      </c>
      <c r="P4402" t="s">
        <v>13</v>
      </c>
    </row>
    <row r="4403" spans="1:16" x14ac:dyDescent="0.25">
      <c r="A4403" t="s">
        <v>2631</v>
      </c>
      <c r="B4403" t="s">
        <v>19</v>
      </c>
      <c r="C4403">
        <v>1</v>
      </c>
      <c r="D4403" t="s">
        <v>13</v>
      </c>
      <c r="E4403">
        <f>IF(D4403="Yes",1,0)</f>
        <v>1</v>
      </c>
      <c r="F4403" t="s">
        <v>13</v>
      </c>
      <c r="G4403">
        <f>IF(Table1[[#This Row],[Dependents]]="Yes",1,0)</f>
        <v>1</v>
      </c>
      <c r="H4403">
        <v>26</v>
      </c>
      <c r="I4403" t="s">
        <v>13</v>
      </c>
      <c r="J4403" t="s">
        <v>23</v>
      </c>
      <c r="K4403" t="s">
        <v>16</v>
      </c>
      <c r="L4403" t="s">
        <v>14</v>
      </c>
      <c r="M4403" t="s">
        <v>17</v>
      </c>
      <c r="N4403">
        <v>105.75</v>
      </c>
      <c r="O4403">
        <v>2710.25</v>
      </c>
      <c r="P4403" t="s">
        <v>13</v>
      </c>
    </row>
    <row r="4404" spans="1:16" x14ac:dyDescent="0.25">
      <c r="A4404" t="s">
        <v>4426</v>
      </c>
      <c r="B4404" t="s">
        <v>12</v>
      </c>
      <c r="C4404">
        <v>1</v>
      </c>
      <c r="D4404" t="s">
        <v>14</v>
      </c>
      <c r="E4404">
        <f>IF(D4404="Yes",1,0)</f>
        <v>0</v>
      </c>
      <c r="F4404" t="s">
        <v>14</v>
      </c>
      <c r="G4404">
        <f>IF(Table1[[#This Row],[Dependents]]="Yes",1,0)</f>
        <v>0</v>
      </c>
      <c r="H4404">
        <v>42</v>
      </c>
      <c r="I4404" t="s">
        <v>13</v>
      </c>
      <c r="J4404" t="s">
        <v>15</v>
      </c>
      <c r="K4404" t="s">
        <v>16</v>
      </c>
      <c r="L4404" t="s">
        <v>14</v>
      </c>
      <c r="M4404" t="s">
        <v>17</v>
      </c>
      <c r="N4404">
        <v>55.65</v>
      </c>
      <c r="O4404">
        <v>2421.75</v>
      </c>
      <c r="P4404" t="s">
        <v>14</v>
      </c>
    </row>
    <row r="4405" spans="1:16" x14ac:dyDescent="0.25">
      <c r="A4405" t="s">
        <v>4427</v>
      </c>
      <c r="B4405" t="s">
        <v>12</v>
      </c>
      <c r="C4405">
        <v>1</v>
      </c>
      <c r="D4405" t="s">
        <v>14</v>
      </c>
      <c r="E4405">
        <f>IF(D4405="Yes",1,0)</f>
        <v>0</v>
      </c>
      <c r="F4405" t="s">
        <v>14</v>
      </c>
      <c r="G4405">
        <f>IF(Table1[[#This Row],[Dependents]]="Yes",1,0)</f>
        <v>0</v>
      </c>
      <c r="H4405">
        <v>18</v>
      </c>
      <c r="I4405" t="s">
        <v>13</v>
      </c>
      <c r="J4405" t="s">
        <v>23</v>
      </c>
      <c r="K4405" t="s">
        <v>16</v>
      </c>
      <c r="L4405" t="s">
        <v>13</v>
      </c>
      <c r="M4405" t="s">
        <v>17</v>
      </c>
      <c r="N4405">
        <v>74.7</v>
      </c>
      <c r="O4405">
        <v>1294.5999999999999</v>
      </c>
      <c r="P4405" t="s">
        <v>14</v>
      </c>
    </row>
    <row r="4406" spans="1:16" x14ac:dyDescent="0.25">
      <c r="A4406" t="s">
        <v>4428</v>
      </c>
      <c r="B4406" t="s">
        <v>12</v>
      </c>
      <c r="C4406">
        <v>0</v>
      </c>
      <c r="D4406" t="s">
        <v>14</v>
      </c>
      <c r="E4406">
        <f>IF(D4406="Yes",1,0)</f>
        <v>0</v>
      </c>
      <c r="F4406" t="s">
        <v>13</v>
      </c>
      <c r="G4406">
        <f>IF(Table1[[#This Row],[Dependents]]="Yes",1,0)</f>
        <v>1</v>
      </c>
      <c r="H4406">
        <v>13</v>
      </c>
      <c r="I4406" t="s">
        <v>13</v>
      </c>
      <c r="J4406" t="s">
        <v>23</v>
      </c>
      <c r="K4406" t="s">
        <v>20</v>
      </c>
      <c r="L4406" t="s">
        <v>13</v>
      </c>
      <c r="M4406" t="s">
        <v>25</v>
      </c>
      <c r="N4406">
        <v>104.15</v>
      </c>
      <c r="O4406">
        <v>1299.0999999999999</v>
      </c>
      <c r="P4406" t="s">
        <v>14</v>
      </c>
    </row>
    <row r="4407" spans="1:16" x14ac:dyDescent="0.25">
      <c r="A4407" t="s">
        <v>4429</v>
      </c>
      <c r="B4407" t="s">
        <v>12</v>
      </c>
      <c r="C4407">
        <v>0</v>
      </c>
      <c r="D4407" t="s">
        <v>13</v>
      </c>
      <c r="E4407">
        <f>IF(D4407="Yes",1,0)</f>
        <v>1</v>
      </c>
      <c r="F4407" t="s">
        <v>13</v>
      </c>
      <c r="G4407">
        <f>IF(Table1[[#This Row],[Dependents]]="Yes",1,0)</f>
        <v>1</v>
      </c>
      <c r="H4407">
        <v>68</v>
      </c>
      <c r="I4407" t="s">
        <v>13</v>
      </c>
      <c r="J4407" t="s">
        <v>23</v>
      </c>
      <c r="K4407" t="s">
        <v>20</v>
      </c>
      <c r="L4407" t="s">
        <v>13</v>
      </c>
      <c r="M4407" t="s">
        <v>21</v>
      </c>
      <c r="N4407">
        <v>83.65</v>
      </c>
      <c r="O4407">
        <v>5733.4</v>
      </c>
      <c r="P4407" t="s">
        <v>14</v>
      </c>
    </row>
    <row r="4408" spans="1:16" x14ac:dyDescent="0.25">
      <c r="A4408" t="s">
        <v>2647</v>
      </c>
      <c r="B4408" t="s">
        <v>19</v>
      </c>
      <c r="C4408">
        <v>0</v>
      </c>
      <c r="D4408" t="s">
        <v>14</v>
      </c>
      <c r="E4408">
        <f>IF(D4408="Yes",1,0)</f>
        <v>0</v>
      </c>
      <c r="F4408" t="s">
        <v>14</v>
      </c>
      <c r="G4408">
        <f>IF(Table1[[#This Row],[Dependents]]="Yes",1,0)</f>
        <v>0</v>
      </c>
      <c r="H4408">
        <v>9</v>
      </c>
      <c r="I4408" t="s">
        <v>13</v>
      </c>
      <c r="J4408" t="s">
        <v>14</v>
      </c>
      <c r="K4408" t="s">
        <v>16</v>
      </c>
      <c r="L4408" t="s">
        <v>14</v>
      </c>
      <c r="M4408" t="s">
        <v>27</v>
      </c>
      <c r="N4408">
        <v>20.25</v>
      </c>
      <c r="O4408">
        <v>178.5</v>
      </c>
      <c r="P4408" t="s">
        <v>13</v>
      </c>
    </row>
    <row r="4409" spans="1:16" x14ac:dyDescent="0.25">
      <c r="A4409" t="s">
        <v>2650</v>
      </c>
      <c r="B4409" t="s">
        <v>19</v>
      </c>
      <c r="C4409">
        <v>1</v>
      </c>
      <c r="D4409" t="s">
        <v>13</v>
      </c>
      <c r="E4409">
        <f>IF(D4409="Yes",1,0)</f>
        <v>1</v>
      </c>
      <c r="F4409" t="s">
        <v>14</v>
      </c>
      <c r="G4409">
        <f>IF(Table1[[#This Row],[Dependents]]="Yes",1,0)</f>
        <v>0</v>
      </c>
      <c r="H4409">
        <v>29</v>
      </c>
      <c r="I4409" t="s">
        <v>13</v>
      </c>
      <c r="J4409" t="s">
        <v>23</v>
      </c>
      <c r="K4409" t="s">
        <v>16</v>
      </c>
      <c r="L4409" t="s">
        <v>13</v>
      </c>
      <c r="M4409" t="s">
        <v>17</v>
      </c>
      <c r="N4409">
        <v>95.9</v>
      </c>
      <c r="O4409">
        <v>2745.2</v>
      </c>
      <c r="P4409" t="s">
        <v>13</v>
      </c>
    </row>
    <row r="4410" spans="1:16" x14ac:dyDescent="0.25">
      <c r="A4410" t="s">
        <v>2673</v>
      </c>
      <c r="B4410" t="s">
        <v>19</v>
      </c>
      <c r="C4410">
        <v>0</v>
      </c>
      <c r="D4410" t="s">
        <v>14</v>
      </c>
      <c r="E4410">
        <f>IF(D4410="Yes",1,0)</f>
        <v>0</v>
      </c>
      <c r="F4410" t="s">
        <v>14</v>
      </c>
      <c r="G4410">
        <f>IF(Table1[[#This Row],[Dependents]]="Yes",1,0)</f>
        <v>0</v>
      </c>
      <c r="H4410">
        <v>42</v>
      </c>
      <c r="I4410" t="s">
        <v>13</v>
      </c>
      <c r="J4410" t="s">
        <v>23</v>
      </c>
      <c r="K4410" t="s">
        <v>16</v>
      </c>
      <c r="L4410" t="s">
        <v>13</v>
      </c>
      <c r="M4410" t="s">
        <v>17</v>
      </c>
      <c r="N4410">
        <v>101.75</v>
      </c>
      <c r="O4410">
        <v>4273.45</v>
      </c>
      <c r="P4410" t="s">
        <v>13</v>
      </c>
    </row>
    <row r="4411" spans="1:16" x14ac:dyDescent="0.25">
      <c r="A4411" t="s">
        <v>2679</v>
      </c>
      <c r="B4411" t="s">
        <v>19</v>
      </c>
      <c r="C4411">
        <v>0</v>
      </c>
      <c r="D4411" t="s">
        <v>14</v>
      </c>
      <c r="E4411">
        <f>IF(D4411="Yes",1,0)</f>
        <v>0</v>
      </c>
      <c r="F4411" t="s">
        <v>14</v>
      </c>
      <c r="G4411">
        <f>IF(Table1[[#This Row],[Dependents]]="Yes",1,0)</f>
        <v>0</v>
      </c>
      <c r="H4411">
        <v>1</v>
      </c>
      <c r="I4411" t="s">
        <v>13</v>
      </c>
      <c r="J4411" t="s">
        <v>14</v>
      </c>
      <c r="K4411" t="s">
        <v>16</v>
      </c>
      <c r="L4411" t="s">
        <v>13</v>
      </c>
      <c r="M4411" t="s">
        <v>27</v>
      </c>
      <c r="N4411">
        <v>20.100000000000001</v>
      </c>
      <c r="O4411">
        <v>20.100000000000001</v>
      </c>
      <c r="P4411" t="s">
        <v>13</v>
      </c>
    </row>
    <row r="4412" spans="1:16" x14ac:dyDescent="0.25">
      <c r="A4412" t="s">
        <v>4434</v>
      </c>
      <c r="B4412" t="s">
        <v>12</v>
      </c>
      <c r="C4412">
        <v>1</v>
      </c>
      <c r="D4412" t="s">
        <v>14</v>
      </c>
      <c r="E4412">
        <f>IF(D4412="Yes",1,0)</f>
        <v>0</v>
      </c>
      <c r="F4412" t="s">
        <v>14</v>
      </c>
      <c r="G4412">
        <f>IF(Table1[[#This Row],[Dependents]]="Yes",1,0)</f>
        <v>0</v>
      </c>
      <c r="H4412">
        <v>5</v>
      </c>
      <c r="I4412" t="s">
        <v>13</v>
      </c>
      <c r="J4412" t="s">
        <v>23</v>
      </c>
      <c r="K4412" t="s">
        <v>16</v>
      </c>
      <c r="L4412" t="s">
        <v>14</v>
      </c>
      <c r="M4412" t="s">
        <v>17</v>
      </c>
      <c r="N4412">
        <v>80.7</v>
      </c>
      <c r="O4412">
        <v>374.8</v>
      </c>
      <c r="P4412" t="s">
        <v>14</v>
      </c>
    </row>
    <row r="4413" spans="1:16" x14ac:dyDescent="0.25">
      <c r="A4413" t="s">
        <v>4435</v>
      </c>
      <c r="B4413" t="s">
        <v>12</v>
      </c>
      <c r="C4413">
        <v>0</v>
      </c>
      <c r="D4413" t="s">
        <v>13</v>
      </c>
      <c r="E4413">
        <f>IF(D4413="Yes",1,0)</f>
        <v>1</v>
      </c>
      <c r="F4413" t="s">
        <v>13</v>
      </c>
      <c r="G4413">
        <f>IF(Table1[[#This Row],[Dependents]]="Yes",1,0)</f>
        <v>1</v>
      </c>
      <c r="H4413">
        <v>69</v>
      </c>
      <c r="I4413" t="s">
        <v>13</v>
      </c>
      <c r="J4413" t="s">
        <v>23</v>
      </c>
      <c r="K4413" t="s">
        <v>20</v>
      </c>
      <c r="L4413" t="s">
        <v>13</v>
      </c>
      <c r="M4413" t="s">
        <v>25</v>
      </c>
      <c r="N4413">
        <v>105.1</v>
      </c>
      <c r="O4413">
        <v>7234.8</v>
      </c>
      <c r="P4413" t="s">
        <v>14</v>
      </c>
    </row>
    <row r="4414" spans="1:16" x14ac:dyDescent="0.25">
      <c r="A4414" t="s">
        <v>2680</v>
      </c>
      <c r="B4414" t="s">
        <v>19</v>
      </c>
      <c r="C4414">
        <v>1</v>
      </c>
      <c r="D4414" t="s">
        <v>13</v>
      </c>
      <c r="E4414">
        <f>IF(D4414="Yes",1,0)</f>
        <v>1</v>
      </c>
      <c r="F4414" t="s">
        <v>14</v>
      </c>
      <c r="G4414">
        <f>IF(Table1[[#This Row],[Dependents]]="Yes",1,0)</f>
        <v>0</v>
      </c>
      <c r="H4414">
        <v>46</v>
      </c>
      <c r="I4414" t="s">
        <v>13</v>
      </c>
      <c r="J4414" t="s">
        <v>23</v>
      </c>
      <c r="K4414" t="s">
        <v>16</v>
      </c>
      <c r="L4414" t="s">
        <v>13</v>
      </c>
      <c r="M4414" t="s">
        <v>17</v>
      </c>
      <c r="N4414">
        <v>101</v>
      </c>
      <c r="O4414">
        <v>4680.05</v>
      </c>
      <c r="P4414" t="s">
        <v>13</v>
      </c>
    </row>
    <row r="4415" spans="1:16" x14ac:dyDescent="0.25">
      <c r="A4415" t="s">
        <v>2693</v>
      </c>
      <c r="B4415" t="s">
        <v>19</v>
      </c>
      <c r="C4415">
        <v>0</v>
      </c>
      <c r="D4415" t="s">
        <v>14</v>
      </c>
      <c r="E4415">
        <f>IF(D4415="Yes",1,0)</f>
        <v>0</v>
      </c>
      <c r="F4415" t="s">
        <v>13</v>
      </c>
      <c r="G4415">
        <f>IF(Table1[[#This Row],[Dependents]]="Yes",1,0)</f>
        <v>1</v>
      </c>
      <c r="H4415">
        <v>20</v>
      </c>
      <c r="I4415" t="s">
        <v>13</v>
      </c>
      <c r="J4415" t="s">
        <v>14</v>
      </c>
      <c r="K4415" t="s">
        <v>16</v>
      </c>
      <c r="L4415" t="s">
        <v>13</v>
      </c>
      <c r="M4415" t="s">
        <v>17</v>
      </c>
      <c r="N4415">
        <v>19.399999999999999</v>
      </c>
      <c r="O4415">
        <v>374.5</v>
      </c>
      <c r="P4415" t="s">
        <v>13</v>
      </c>
    </row>
    <row r="4416" spans="1:16" x14ac:dyDescent="0.25">
      <c r="A4416" t="s">
        <v>2703</v>
      </c>
      <c r="B4416" t="s">
        <v>19</v>
      </c>
      <c r="C4416">
        <v>1</v>
      </c>
      <c r="D4416" t="s">
        <v>13</v>
      </c>
      <c r="E4416">
        <f>IF(D4416="Yes",1,0)</f>
        <v>1</v>
      </c>
      <c r="F4416" t="s">
        <v>14</v>
      </c>
      <c r="G4416">
        <f>IF(Table1[[#This Row],[Dependents]]="Yes",1,0)</f>
        <v>0</v>
      </c>
      <c r="H4416">
        <v>46</v>
      </c>
      <c r="I4416" t="s">
        <v>13</v>
      </c>
      <c r="J4416" t="s">
        <v>23</v>
      </c>
      <c r="K4416" t="s">
        <v>16</v>
      </c>
      <c r="L4416" t="s">
        <v>13</v>
      </c>
      <c r="M4416" t="s">
        <v>17</v>
      </c>
      <c r="N4416">
        <v>80.400000000000006</v>
      </c>
      <c r="O4416">
        <v>3605.2</v>
      </c>
      <c r="P4416" t="s">
        <v>13</v>
      </c>
    </row>
    <row r="4417" spans="1:16" x14ac:dyDescent="0.25">
      <c r="A4417" t="s">
        <v>2723</v>
      </c>
      <c r="B4417" t="s">
        <v>19</v>
      </c>
      <c r="C4417">
        <v>0</v>
      </c>
      <c r="D4417" t="s">
        <v>14</v>
      </c>
      <c r="E4417">
        <f>IF(D4417="Yes",1,0)</f>
        <v>0</v>
      </c>
      <c r="F4417" t="s">
        <v>13</v>
      </c>
      <c r="G4417">
        <f>IF(Table1[[#This Row],[Dependents]]="Yes",1,0)</f>
        <v>1</v>
      </c>
      <c r="H4417">
        <v>4</v>
      </c>
      <c r="I4417" t="s">
        <v>13</v>
      </c>
      <c r="J4417" t="s">
        <v>15</v>
      </c>
      <c r="K4417" t="s">
        <v>16</v>
      </c>
      <c r="L4417" t="s">
        <v>14</v>
      </c>
      <c r="M4417" t="s">
        <v>17</v>
      </c>
      <c r="N4417">
        <v>49.35</v>
      </c>
      <c r="O4417">
        <v>219.65</v>
      </c>
      <c r="P4417" t="s">
        <v>13</v>
      </c>
    </row>
    <row r="4418" spans="1:16" x14ac:dyDescent="0.25">
      <c r="A4418" t="s">
        <v>2725</v>
      </c>
      <c r="B4418" t="s">
        <v>19</v>
      </c>
      <c r="C4418">
        <v>0</v>
      </c>
      <c r="D4418" t="s">
        <v>14</v>
      </c>
      <c r="E4418">
        <f>IF(D4418="Yes",1,0)</f>
        <v>0</v>
      </c>
      <c r="F4418" t="s">
        <v>14</v>
      </c>
      <c r="G4418">
        <f>IF(Table1[[#This Row],[Dependents]]="Yes",1,0)</f>
        <v>0</v>
      </c>
      <c r="H4418">
        <v>7</v>
      </c>
      <c r="I4418" t="s">
        <v>13</v>
      </c>
      <c r="J4418" t="s">
        <v>23</v>
      </c>
      <c r="K4418" t="s">
        <v>16</v>
      </c>
      <c r="L4418" t="s">
        <v>13</v>
      </c>
      <c r="M4418" t="s">
        <v>17</v>
      </c>
      <c r="N4418">
        <v>94.25</v>
      </c>
      <c r="O4418">
        <v>669</v>
      </c>
      <c r="P4418" t="s">
        <v>13</v>
      </c>
    </row>
    <row r="4419" spans="1:16" x14ac:dyDescent="0.25">
      <c r="A4419" t="s">
        <v>4441</v>
      </c>
      <c r="B4419" t="s">
        <v>12</v>
      </c>
      <c r="C4419">
        <v>0</v>
      </c>
      <c r="D4419" t="s">
        <v>14</v>
      </c>
      <c r="E4419">
        <f>IF(D4419="Yes",1,0)</f>
        <v>0</v>
      </c>
      <c r="F4419" t="s">
        <v>13</v>
      </c>
      <c r="G4419">
        <f>IF(Table1[[#This Row],[Dependents]]="Yes",1,0)</f>
        <v>1</v>
      </c>
      <c r="H4419">
        <v>25</v>
      </c>
      <c r="I4419" t="s">
        <v>13</v>
      </c>
      <c r="J4419" t="s">
        <v>15</v>
      </c>
      <c r="K4419" t="s">
        <v>20</v>
      </c>
      <c r="L4419" t="s">
        <v>13</v>
      </c>
      <c r="M4419" t="s">
        <v>25</v>
      </c>
      <c r="N4419">
        <v>54.75</v>
      </c>
      <c r="O4419">
        <v>1266.3499999999999</v>
      </c>
      <c r="P4419" t="s">
        <v>14</v>
      </c>
    </row>
    <row r="4420" spans="1:16" x14ac:dyDescent="0.25">
      <c r="A4420" t="s">
        <v>4442</v>
      </c>
      <c r="B4420" t="s">
        <v>12</v>
      </c>
      <c r="C4420">
        <v>0</v>
      </c>
      <c r="D4420" t="s">
        <v>13</v>
      </c>
      <c r="E4420">
        <f>IF(D4420="Yes",1,0)</f>
        <v>1</v>
      </c>
      <c r="F4420" t="s">
        <v>13</v>
      </c>
      <c r="G4420">
        <f>IF(Table1[[#This Row],[Dependents]]="Yes",1,0)</f>
        <v>1</v>
      </c>
      <c r="H4420">
        <v>5</v>
      </c>
      <c r="I4420" t="s">
        <v>13</v>
      </c>
      <c r="J4420" t="s">
        <v>23</v>
      </c>
      <c r="K4420" t="s">
        <v>16</v>
      </c>
      <c r="L4420" t="s">
        <v>13</v>
      </c>
      <c r="M4420" t="s">
        <v>17</v>
      </c>
      <c r="N4420">
        <v>85.75</v>
      </c>
      <c r="O4420">
        <v>470.95</v>
      </c>
      <c r="P4420" t="s">
        <v>13</v>
      </c>
    </row>
    <row r="4421" spans="1:16" x14ac:dyDescent="0.25">
      <c r="A4421" t="s">
        <v>2729</v>
      </c>
      <c r="B4421" t="s">
        <v>19</v>
      </c>
      <c r="C4421">
        <v>1</v>
      </c>
      <c r="D4421" t="s">
        <v>14</v>
      </c>
      <c r="E4421">
        <f>IF(D4421="Yes",1,0)</f>
        <v>0</v>
      </c>
      <c r="F4421" t="s">
        <v>14</v>
      </c>
      <c r="G4421">
        <f>IF(Table1[[#This Row],[Dependents]]="Yes",1,0)</f>
        <v>0</v>
      </c>
      <c r="H4421">
        <v>2</v>
      </c>
      <c r="I4421" t="s">
        <v>13</v>
      </c>
      <c r="J4421" t="s">
        <v>23</v>
      </c>
      <c r="K4421" t="s">
        <v>16</v>
      </c>
      <c r="L4421" t="s">
        <v>13</v>
      </c>
      <c r="M4421" t="s">
        <v>17</v>
      </c>
      <c r="N4421">
        <v>93.85</v>
      </c>
      <c r="O4421">
        <v>196.75</v>
      </c>
      <c r="P4421" t="s">
        <v>13</v>
      </c>
    </row>
    <row r="4422" spans="1:16" x14ac:dyDescent="0.25">
      <c r="A4422" t="s">
        <v>4444</v>
      </c>
      <c r="B4422" t="s">
        <v>12</v>
      </c>
      <c r="C4422">
        <v>0</v>
      </c>
      <c r="D4422" t="s">
        <v>13</v>
      </c>
      <c r="E4422">
        <f>IF(D4422="Yes",1,0)</f>
        <v>1</v>
      </c>
      <c r="F4422" t="s">
        <v>13</v>
      </c>
      <c r="G4422">
        <f>IF(Table1[[#This Row],[Dependents]]="Yes",1,0)</f>
        <v>1</v>
      </c>
      <c r="H4422">
        <v>19</v>
      </c>
      <c r="I4422" t="s">
        <v>13</v>
      </c>
      <c r="J4422" t="s">
        <v>14</v>
      </c>
      <c r="K4422" t="s">
        <v>30</v>
      </c>
      <c r="L4422" t="s">
        <v>14</v>
      </c>
      <c r="M4422" t="s">
        <v>27</v>
      </c>
      <c r="N4422">
        <v>20.149999999999999</v>
      </c>
      <c r="O4422">
        <v>387.7</v>
      </c>
      <c r="P4422" t="s">
        <v>14</v>
      </c>
    </row>
    <row r="4423" spans="1:16" x14ac:dyDescent="0.25">
      <c r="A4423" t="s">
        <v>2734</v>
      </c>
      <c r="B4423" t="s">
        <v>19</v>
      </c>
      <c r="C4423">
        <v>0</v>
      </c>
      <c r="D4423" t="s">
        <v>14</v>
      </c>
      <c r="E4423">
        <f>IF(D4423="Yes",1,0)</f>
        <v>0</v>
      </c>
      <c r="F4423" t="s">
        <v>14</v>
      </c>
      <c r="G4423">
        <f>IF(Table1[[#This Row],[Dependents]]="Yes",1,0)</f>
        <v>0</v>
      </c>
      <c r="H4423">
        <v>4</v>
      </c>
      <c r="I4423" t="s">
        <v>13</v>
      </c>
      <c r="J4423" t="s">
        <v>23</v>
      </c>
      <c r="K4423" t="s">
        <v>16</v>
      </c>
      <c r="L4423" t="s">
        <v>13</v>
      </c>
      <c r="M4423" t="s">
        <v>17</v>
      </c>
      <c r="N4423">
        <v>76.05</v>
      </c>
      <c r="O4423">
        <v>318.89999999999998</v>
      </c>
      <c r="P4423" t="s">
        <v>13</v>
      </c>
    </row>
    <row r="4424" spans="1:16" x14ac:dyDescent="0.25">
      <c r="A4424" t="s">
        <v>4446</v>
      </c>
      <c r="B4424" t="s">
        <v>12</v>
      </c>
      <c r="C4424">
        <v>1</v>
      </c>
      <c r="D4424" t="s">
        <v>14</v>
      </c>
      <c r="E4424">
        <f>IF(D4424="Yes",1,0)</f>
        <v>0</v>
      </c>
      <c r="F4424" t="s">
        <v>14</v>
      </c>
      <c r="G4424">
        <f>IF(Table1[[#This Row],[Dependents]]="Yes",1,0)</f>
        <v>0</v>
      </c>
      <c r="H4424">
        <v>6</v>
      </c>
      <c r="I4424" t="s">
        <v>13</v>
      </c>
      <c r="J4424" t="s">
        <v>23</v>
      </c>
      <c r="K4424" t="s">
        <v>16</v>
      </c>
      <c r="L4424" t="s">
        <v>13</v>
      </c>
      <c r="M4424" t="s">
        <v>17</v>
      </c>
      <c r="N4424">
        <v>98.25</v>
      </c>
      <c r="O4424">
        <v>560.6</v>
      </c>
      <c r="P4424" t="s">
        <v>13</v>
      </c>
    </row>
    <row r="4425" spans="1:16" x14ac:dyDescent="0.25">
      <c r="A4425" t="s">
        <v>2735</v>
      </c>
      <c r="B4425" t="s">
        <v>19</v>
      </c>
      <c r="C4425">
        <v>0</v>
      </c>
      <c r="D4425" t="s">
        <v>14</v>
      </c>
      <c r="E4425">
        <f>IF(D4425="Yes",1,0)</f>
        <v>0</v>
      </c>
      <c r="F4425" t="s">
        <v>14</v>
      </c>
      <c r="G4425">
        <f>IF(Table1[[#This Row],[Dependents]]="Yes",1,0)</f>
        <v>0</v>
      </c>
      <c r="H4425">
        <v>1</v>
      </c>
      <c r="I4425" t="s">
        <v>14</v>
      </c>
      <c r="J4425" t="s">
        <v>15</v>
      </c>
      <c r="K4425" t="s">
        <v>16</v>
      </c>
      <c r="L4425" t="s">
        <v>13</v>
      </c>
      <c r="M4425" t="s">
        <v>27</v>
      </c>
      <c r="N4425">
        <v>24.45</v>
      </c>
      <c r="O4425">
        <v>24.45</v>
      </c>
      <c r="P4425" t="s">
        <v>13</v>
      </c>
    </row>
    <row r="4426" spans="1:16" x14ac:dyDescent="0.25">
      <c r="A4426" t="s">
        <v>2738</v>
      </c>
      <c r="B4426" t="s">
        <v>19</v>
      </c>
      <c r="C4426">
        <v>0</v>
      </c>
      <c r="D4426" t="s">
        <v>14</v>
      </c>
      <c r="E4426">
        <f>IF(D4426="Yes",1,0)</f>
        <v>0</v>
      </c>
      <c r="F4426" t="s">
        <v>14</v>
      </c>
      <c r="G4426">
        <f>IF(Table1[[#This Row],[Dependents]]="Yes",1,0)</f>
        <v>0</v>
      </c>
      <c r="H4426">
        <v>7</v>
      </c>
      <c r="I4426" t="s">
        <v>13</v>
      </c>
      <c r="J4426" t="s">
        <v>23</v>
      </c>
      <c r="K4426" t="s">
        <v>16</v>
      </c>
      <c r="L4426" t="s">
        <v>13</v>
      </c>
      <c r="M4426" t="s">
        <v>25</v>
      </c>
      <c r="N4426">
        <v>89.35</v>
      </c>
      <c r="O4426">
        <v>631.85</v>
      </c>
      <c r="P4426" t="s">
        <v>13</v>
      </c>
    </row>
    <row r="4427" spans="1:16" x14ac:dyDescent="0.25">
      <c r="A4427" t="s">
        <v>4449</v>
      </c>
      <c r="B4427" t="s">
        <v>12</v>
      </c>
      <c r="C4427">
        <v>0</v>
      </c>
      <c r="D4427" t="s">
        <v>13</v>
      </c>
      <c r="E4427">
        <f>IF(D4427="Yes",1,0)</f>
        <v>1</v>
      </c>
      <c r="F4427" t="s">
        <v>13</v>
      </c>
      <c r="G4427">
        <f>IF(Table1[[#This Row],[Dependents]]="Yes",1,0)</f>
        <v>1</v>
      </c>
      <c r="H4427">
        <v>70</v>
      </c>
      <c r="I4427" t="s">
        <v>14</v>
      </c>
      <c r="J4427" t="s">
        <v>15</v>
      </c>
      <c r="K4427" t="s">
        <v>20</v>
      </c>
      <c r="L4427" t="s">
        <v>13</v>
      </c>
      <c r="M4427" t="s">
        <v>21</v>
      </c>
      <c r="N4427">
        <v>58.4</v>
      </c>
      <c r="O4427">
        <v>4113.1499999999996</v>
      </c>
      <c r="P4427" t="s">
        <v>14</v>
      </c>
    </row>
    <row r="4428" spans="1:16" x14ac:dyDescent="0.25">
      <c r="A4428" t="s">
        <v>4450</v>
      </c>
      <c r="B4428" t="s">
        <v>12</v>
      </c>
      <c r="C4428">
        <v>1</v>
      </c>
      <c r="D4428" t="s">
        <v>14</v>
      </c>
      <c r="E4428">
        <f>IF(D4428="Yes",1,0)</f>
        <v>0</v>
      </c>
      <c r="F4428" t="s">
        <v>14</v>
      </c>
      <c r="G4428">
        <f>IF(Table1[[#This Row],[Dependents]]="Yes",1,0)</f>
        <v>0</v>
      </c>
      <c r="H4428">
        <v>1</v>
      </c>
      <c r="I4428" t="s">
        <v>14</v>
      </c>
      <c r="J4428" t="s">
        <v>15</v>
      </c>
      <c r="K4428" t="s">
        <v>16</v>
      </c>
      <c r="L4428" t="s">
        <v>13</v>
      </c>
      <c r="M4428" t="s">
        <v>27</v>
      </c>
      <c r="N4428">
        <v>25.7</v>
      </c>
      <c r="O4428">
        <v>25.7</v>
      </c>
      <c r="P4428" t="s">
        <v>13</v>
      </c>
    </row>
    <row r="4429" spans="1:16" x14ac:dyDescent="0.25">
      <c r="A4429" t="s">
        <v>2742</v>
      </c>
      <c r="B4429" t="s">
        <v>19</v>
      </c>
      <c r="C4429">
        <v>0</v>
      </c>
      <c r="D4429" t="s">
        <v>13</v>
      </c>
      <c r="E4429">
        <f>IF(D4429="Yes",1,0)</f>
        <v>1</v>
      </c>
      <c r="F4429" t="s">
        <v>14</v>
      </c>
      <c r="G4429">
        <f>IF(Table1[[#This Row],[Dependents]]="Yes",1,0)</f>
        <v>0</v>
      </c>
      <c r="H4429">
        <v>4</v>
      </c>
      <c r="I4429" t="s">
        <v>13</v>
      </c>
      <c r="J4429" t="s">
        <v>23</v>
      </c>
      <c r="K4429" t="s">
        <v>16</v>
      </c>
      <c r="L4429" t="s">
        <v>13</v>
      </c>
      <c r="M4429" t="s">
        <v>17</v>
      </c>
      <c r="N4429">
        <v>80.349999999999994</v>
      </c>
      <c r="O4429">
        <v>307.39999999999998</v>
      </c>
      <c r="P4429" t="s">
        <v>13</v>
      </c>
    </row>
    <row r="4430" spans="1:16" x14ac:dyDescent="0.25">
      <c r="A4430" t="s">
        <v>2748</v>
      </c>
      <c r="B4430" t="s">
        <v>19</v>
      </c>
      <c r="C4430">
        <v>0</v>
      </c>
      <c r="D4430" t="s">
        <v>14</v>
      </c>
      <c r="E4430">
        <f>IF(D4430="Yes",1,0)</f>
        <v>0</v>
      </c>
      <c r="F4430" t="s">
        <v>14</v>
      </c>
      <c r="G4430">
        <f>IF(Table1[[#This Row],[Dependents]]="Yes",1,0)</f>
        <v>0</v>
      </c>
      <c r="H4430">
        <v>1</v>
      </c>
      <c r="I4430" t="s">
        <v>13</v>
      </c>
      <c r="J4430" t="s">
        <v>23</v>
      </c>
      <c r="K4430" t="s">
        <v>16</v>
      </c>
      <c r="L4430" t="s">
        <v>13</v>
      </c>
      <c r="M4430" t="s">
        <v>17</v>
      </c>
      <c r="N4430">
        <v>79.05</v>
      </c>
      <c r="O4430">
        <v>79.05</v>
      </c>
      <c r="P4430" t="s">
        <v>13</v>
      </c>
    </row>
    <row r="4431" spans="1:16" x14ac:dyDescent="0.25">
      <c r="A4431" t="s">
        <v>2751</v>
      </c>
      <c r="B4431" t="s">
        <v>19</v>
      </c>
      <c r="C4431">
        <v>1</v>
      </c>
      <c r="D4431" t="s">
        <v>14</v>
      </c>
      <c r="E4431">
        <f>IF(D4431="Yes",1,0)</f>
        <v>0</v>
      </c>
      <c r="F4431" t="s">
        <v>14</v>
      </c>
      <c r="G4431">
        <f>IF(Table1[[#This Row],[Dependents]]="Yes",1,0)</f>
        <v>0</v>
      </c>
      <c r="H4431">
        <v>41</v>
      </c>
      <c r="I4431" t="s">
        <v>13</v>
      </c>
      <c r="J4431" t="s">
        <v>23</v>
      </c>
      <c r="K4431" t="s">
        <v>16</v>
      </c>
      <c r="L4431" t="s">
        <v>13</v>
      </c>
      <c r="M4431" t="s">
        <v>17</v>
      </c>
      <c r="N4431">
        <v>98.4</v>
      </c>
      <c r="O4431">
        <v>4187.75</v>
      </c>
      <c r="P4431" t="s">
        <v>13</v>
      </c>
    </row>
    <row r="4432" spans="1:16" x14ac:dyDescent="0.25">
      <c r="A4432" t="s">
        <v>2754</v>
      </c>
      <c r="B4432" t="s">
        <v>19</v>
      </c>
      <c r="C4432">
        <v>1</v>
      </c>
      <c r="D4432" t="s">
        <v>13</v>
      </c>
      <c r="E4432">
        <f>IF(D4432="Yes",1,0)</f>
        <v>1</v>
      </c>
      <c r="F4432" t="s">
        <v>13</v>
      </c>
      <c r="G4432">
        <f>IF(Table1[[#This Row],[Dependents]]="Yes",1,0)</f>
        <v>1</v>
      </c>
      <c r="H4432">
        <v>66</v>
      </c>
      <c r="I4432" t="s">
        <v>13</v>
      </c>
      <c r="J4432" t="s">
        <v>15</v>
      </c>
      <c r="K4432" t="s">
        <v>30</v>
      </c>
      <c r="L4432" t="s">
        <v>14</v>
      </c>
      <c r="M4432" t="s">
        <v>25</v>
      </c>
      <c r="N4432">
        <v>79.400000000000006</v>
      </c>
      <c r="O4432">
        <v>5154.6000000000004</v>
      </c>
      <c r="P4432" t="s">
        <v>13</v>
      </c>
    </row>
    <row r="4433" spans="1:16" x14ac:dyDescent="0.25">
      <c r="A4433" t="s">
        <v>2758</v>
      </c>
      <c r="B4433" t="s">
        <v>19</v>
      </c>
      <c r="C4433">
        <v>1</v>
      </c>
      <c r="D4433" t="s">
        <v>14</v>
      </c>
      <c r="E4433">
        <f>IF(D4433="Yes",1,0)</f>
        <v>0</v>
      </c>
      <c r="F4433" t="s">
        <v>14</v>
      </c>
      <c r="G4433">
        <f>IF(Table1[[#This Row],[Dependents]]="Yes",1,0)</f>
        <v>0</v>
      </c>
      <c r="H4433">
        <v>35</v>
      </c>
      <c r="I4433" t="s">
        <v>13</v>
      </c>
      <c r="J4433" t="s">
        <v>23</v>
      </c>
      <c r="K4433" t="s">
        <v>16</v>
      </c>
      <c r="L4433" t="s">
        <v>13</v>
      </c>
      <c r="M4433" t="s">
        <v>17</v>
      </c>
      <c r="N4433">
        <v>101.4</v>
      </c>
      <c r="O4433">
        <v>3496.3</v>
      </c>
      <c r="P4433" t="s">
        <v>13</v>
      </c>
    </row>
    <row r="4434" spans="1:16" x14ac:dyDescent="0.25">
      <c r="A4434" t="s">
        <v>2759</v>
      </c>
      <c r="B4434" t="s">
        <v>19</v>
      </c>
      <c r="C4434">
        <v>1</v>
      </c>
      <c r="D4434" t="s">
        <v>13</v>
      </c>
      <c r="E4434">
        <f>IF(D4434="Yes",1,0)</f>
        <v>1</v>
      </c>
      <c r="F4434" t="s">
        <v>14</v>
      </c>
      <c r="G4434">
        <f>IF(Table1[[#This Row],[Dependents]]="Yes",1,0)</f>
        <v>0</v>
      </c>
      <c r="H4434">
        <v>10</v>
      </c>
      <c r="I4434" t="s">
        <v>13</v>
      </c>
      <c r="J4434" t="s">
        <v>23</v>
      </c>
      <c r="K4434" t="s">
        <v>16</v>
      </c>
      <c r="L4434" t="s">
        <v>13</v>
      </c>
      <c r="M4434" t="s">
        <v>17</v>
      </c>
      <c r="N4434">
        <v>89.8</v>
      </c>
      <c r="O4434">
        <v>914.3</v>
      </c>
      <c r="P4434" t="s">
        <v>13</v>
      </c>
    </row>
    <row r="4435" spans="1:16" x14ac:dyDescent="0.25">
      <c r="A4435" t="s">
        <v>4457</v>
      </c>
      <c r="B4435" t="s">
        <v>12</v>
      </c>
      <c r="C4435">
        <v>1</v>
      </c>
      <c r="D4435" t="s">
        <v>13</v>
      </c>
      <c r="E4435">
        <f>IF(D4435="Yes",1,0)</f>
        <v>1</v>
      </c>
      <c r="F4435" t="s">
        <v>14</v>
      </c>
      <c r="G4435">
        <f>IF(Table1[[#This Row],[Dependents]]="Yes",1,0)</f>
        <v>0</v>
      </c>
      <c r="H4435">
        <v>1</v>
      </c>
      <c r="I4435" t="s">
        <v>13</v>
      </c>
      <c r="J4435" t="s">
        <v>23</v>
      </c>
      <c r="K4435" t="s">
        <v>16</v>
      </c>
      <c r="L4435" t="s">
        <v>13</v>
      </c>
      <c r="M4435" t="s">
        <v>27</v>
      </c>
      <c r="N4435">
        <v>76.400000000000006</v>
      </c>
      <c r="O4435">
        <v>76.400000000000006</v>
      </c>
      <c r="P4435" t="s">
        <v>13</v>
      </c>
    </row>
    <row r="4436" spans="1:16" x14ac:dyDescent="0.25">
      <c r="A4436" t="s">
        <v>4458</v>
      </c>
      <c r="B4436" t="s">
        <v>12</v>
      </c>
      <c r="C4436">
        <v>0</v>
      </c>
      <c r="D4436" t="s">
        <v>14</v>
      </c>
      <c r="E4436">
        <f>IF(D4436="Yes",1,0)</f>
        <v>0</v>
      </c>
      <c r="F4436" t="s">
        <v>14</v>
      </c>
      <c r="G4436">
        <f>IF(Table1[[#This Row],[Dependents]]="Yes",1,0)</f>
        <v>0</v>
      </c>
      <c r="H4436">
        <v>5</v>
      </c>
      <c r="I4436" t="s">
        <v>13</v>
      </c>
      <c r="J4436" t="s">
        <v>23</v>
      </c>
      <c r="K4436" t="s">
        <v>16</v>
      </c>
      <c r="L4436" t="s">
        <v>13</v>
      </c>
      <c r="M4436" t="s">
        <v>17</v>
      </c>
      <c r="N4436">
        <v>100.5</v>
      </c>
      <c r="O4436">
        <v>514</v>
      </c>
      <c r="P4436" t="s">
        <v>13</v>
      </c>
    </row>
    <row r="4437" spans="1:16" x14ac:dyDescent="0.25">
      <c r="A4437" t="s">
        <v>2760</v>
      </c>
      <c r="B4437" t="s">
        <v>19</v>
      </c>
      <c r="C4437">
        <v>0</v>
      </c>
      <c r="D4437" t="s">
        <v>13</v>
      </c>
      <c r="E4437">
        <f>IF(D4437="Yes",1,0)</f>
        <v>1</v>
      </c>
      <c r="F4437" t="s">
        <v>14</v>
      </c>
      <c r="G4437">
        <f>IF(Table1[[#This Row],[Dependents]]="Yes",1,0)</f>
        <v>0</v>
      </c>
      <c r="H4437">
        <v>54</v>
      </c>
      <c r="I4437" t="s">
        <v>13</v>
      </c>
      <c r="J4437" t="s">
        <v>23</v>
      </c>
      <c r="K4437" t="s">
        <v>30</v>
      </c>
      <c r="L4437" t="s">
        <v>14</v>
      </c>
      <c r="M4437" t="s">
        <v>21</v>
      </c>
      <c r="N4437">
        <v>109.75</v>
      </c>
      <c r="O4437">
        <v>6110.2</v>
      </c>
      <c r="P4437" t="s">
        <v>13</v>
      </c>
    </row>
    <row r="4438" spans="1:16" x14ac:dyDescent="0.25">
      <c r="A4438" t="s">
        <v>2771</v>
      </c>
      <c r="B4438" t="s">
        <v>19</v>
      </c>
      <c r="C4438">
        <v>1</v>
      </c>
      <c r="D4438" t="s">
        <v>14</v>
      </c>
      <c r="E4438">
        <f>IF(D4438="Yes",1,0)</f>
        <v>0</v>
      </c>
      <c r="F4438" t="s">
        <v>14</v>
      </c>
      <c r="G4438">
        <f>IF(Table1[[#This Row],[Dependents]]="Yes",1,0)</f>
        <v>0</v>
      </c>
      <c r="H4438">
        <v>1</v>
      </c>
      <c r="I4438" t="s">
        <v>13</v>
      </c>
      <c r="J4438" t="s">
        <v>23</v>
      </c>
      <c r="K4438" t="s">
        <v>16</v>
      </c>
      <c r="L4438" t="s">
        <v>13</v>
      </c>
      <c r="M4438" t="s">
        <v>17</v>
      </c>
      <c r="N4438">
        <v>71.650000000000006</v>
      </c>
      <c r="O4438">
        <v>71.650000000000006</v>
      </c>
      <c r="P4438" t="s">
        <v>13</v>
      </c>
    </row>
    <row r="4439" spans="1:16" x14ac:dyDescent="0.25">
      <c r="A4439" t="s">
        <v>2787</v>
      </c>
      <c r="B4439" t="s">
        <v>19</v>
      </c>
      <c r="C4439">
        <v>1</v>
      </c>
      <c r="D4439" t="s">
        <v>13</v>
      </c>
      <c r="E4439">
        <f>IF(D4439="Yes",1,0)</f>
        <v>1</v>
      </c>
      <c r="F4439" t="s">
        <v>14</v>
      </c>
      <c r="G4439">
        <f>IF(Table1[[#This Row],[Dependents]]="Yes",1,0)</f>
        <v>0</v>
      </c>
      <c r="H4439">
        <v>43</v>
      </c>
      <c r="I4439" t="s">
        <v>13</v>
      </c>
      <c r="J4439" t="s">
        <v>23</v>
      </c>
      <c r="K4439" t="s">
        <v>16</v>
      </c>
      <c r="L4439" t="s">
        <v>13</v>
      </c>
      <c r="M4439" t="s">
        <v>17</v>
      </c>
      <c r="N4439">
        <v>101</v>
      </c>
      <c r="O4439">
        <v>4388.3999999999996</v>
      </c>
      <c r="P4439" t="s">
        <v>13</v>
      </c>
    </row>
    <row r="4440" spans="1:16" x14ac:dyDescent="0.25">
      <c r="A4440" t="s">
        <v>2788</v>
      </c>
      <c r="B4440" t="s">
        <v>19</v>
      </c>
      <c r="C4440">
        <v>0</v>
      </c>
      <c r="D4440" t="s">
        <v>13</v>
      </c>
      <c r="E4440">
        <f>IF(D4440="Yes",1,0)</f>
        <v>1</v>
      </c>
      <c r="F4440" t="s">
        <v>14</v>
      </c>
      <c r="G4440">
        <f>IF(Table1[[#This Row],[Dependents]]="Yes",1,0)</f>
        <v>0</v>
      </c>
      <c r="H4440">
        <v>4</v>
      </c>
      <c r="I4440" t="s">
        <v>13</v>
      </c>
      <c r="J4440" t="s">
        <v>23</v>
      </c>
      <c r="K4440" t="s">
        <v>16</v>
      </c>
      <c r="L4440" t="s">
        <v>13</v>
      </c>
      <c r="M4440" t="s">
        <v>17</v>
      </c>
      <c r="N4440">
        <v>100.2</v>
      </c>
      <c r="O4440">
        <v>420.2</v>
      </c>
      <c r="P4440" t="s">
        <v>13</v>
      </c>
    </row>
    <row r="4441" spans="1:16" x14ac:dyDescent="0.25">
      <c r="A4441" t="s">
        <v>2796</v>
      </c>
      <c r="B4441" t="s">
        <v>19</v>
      </c>
      <c r="C4441">
        <v>1</v>
      </c>
      <c r="D4441" t="s">
        <v>13</v>
      </c>
      <c r="E4441">
        <f>IF(D4441="Yes",1,0)</f>
        <v>1</v>
      </c>
      <c r="F4441" t="s">
        <v>14</v>
      </c>
      <c r="G4441">
        <f>IF(Table1[[#This Row],[Dependents]]="Yes",1,0)</f>
        <v>0</v>
      </c>
      <c r="H4441">
        <v>1</v>
      </c>
      <c r="I4441" t="s">
        <v>13</v>
      </c>
      <c r="J4441" t="s">
        <v>23</v>
      </c>
      <c r="K4441" t="s">
        <v>16</v>
      </c>
      <c r="L4441" t="s">
        <v>14</v>
      </c>
      <c r="M4441" t="s">
        <v>27</v>
      </c>
      <c r="N4441">
        <v>70.849999999999994</v>
      </c>
      <c r="O4441">
        <v>70.849999999999994</v>
      </c>
      <c r="P4441" t="s">
        <v>13</v>
      </c>
    </row>
    <row r="4442" spans="1:16" x14ac:dyDescent="0.25">
      <c r="A4442" t="s">
        <v>2798</v>
      </c>
      <c r="B4442" t="s">
        <v>19</v>
      </c>
      <c r="C4442">
        <v>0</v>
      </c>
      <c r="D4442" t="s">
        <v>14</v>
      </c>
      <c r="E4442">
        <f>IF(D4442="Yes",1,0)</f>
        <v>0</v>
      </c>
      <c r="F4442" t="s">
        <v>14</v>
      </c>
      <c r="G4442">
        <f>IF(Table1[[#This Row],[Dependents]]="Yes",1,0)</f>
        <v>0</v>
      </c>
      <c r="H4442">
        <v>4</v>
      </c>
      <c r="I4442" t="s">
        <v>13</v>
      </c>
      <c r="J4442" t="s">
        <v>23</v>
      </c>
      <c r="K4442" t="s">
        <v>16</v>
      </c>
      <c r="L4442" t="s">
        <v>13</v>
      </c>
      <c r="M4442" t="s">
        <v>17</v>
      </c>
      <c r="N4442">
        <v>73.900000000000006</v>
      </c>
      <c r="O4442">
        <v>280.85000000000002</v>
      </c>
      <c r="P4442" t="s">
        <v>13</v>
      </c>
    </row>
    <row r="4443" spans="1:16" x14ac:dyDescent="0.25">
      <c r="A4443" t="s">
        <v>2817</v>
      </c>
      <c r="B4443" t="s">
        <v>19</v>
      </c>
      <c r="C4443">
        <v>0</v>
      </c>
      <c r="D4443" t="s">
        <v>14</v>
      </c>
      <c r="E4443">
        <f>IF(D4443="Yes",1,0)</f>
        <v>0</v>
      </c>
      <c r="F4443" t="s">
        <v>14</v>
      </c>
      <c r="G4443">
        <f>IF(Table1[[#This Row],[Dependents]]="Yes",1,0)</f>
        <v>0</v>
      </c>
      <c r="H4443">
        <v>1</v>
      </c>
      <c r="I4443" t="s">
        <v>13</v>
      </c>
      <c r="J4443" t="s">
        <v>15</v>
      </c>
      <c r="K4443" t="s">
        <v>16</v>
      </c>
      <c r="L4443" t="s">
        <v>14</v>
      </c>
      <c r="M4443" t="s">
        <v>17</v>
      </c>
      <c r="N4443">
        <v>45.75</v>
      </c>
      <c r="O4443">
        <v>45.75</v>
      </c>
      <c r="P4443" t="s">
        <v>13</v>
      </c>
    </row>
    <row r="4444" spans="1:16" x14ac:dyDescent="0.25">
      <c r="A4444" t="s">
        <v>2836</v>
      </c>
      <c r="B4444" t="s">
        <v>19</v>
      </c>
      <c r="C4444">
        <v>0</v>
      </c>
      <c r="D4444" t="s">
        <v>14</v>
      </c>
      <c r="E4444">
        <f>IF(D4444="Yes",1,0)</f>
        <v>0</v>
      </c>
      <c r="F4444" t="s">
        <v>14</v>
      </c>
      <c r="G4444">
        <f>IF(Table1[[#This Row],[Dependents]]="Yes",1,0)</f>
        <v>0</v>
      </c>
      <c r="H4444">
        <v>18</v>
      </c>
      <c r="I4444" t="s">
        <v>13</v>
      </c>
      <c r="J4444" t="s">
        <v>15</v>
      </c>
      <c r="K4444" t="s">
        <v>16</v>
      </c>
      <c r="L4444" t="s">
        <v>14</v>
      </c>
      <c r="M4444" t="s">
        <v>17</v>
      </c>
      <c r="N4444">
        <v>49.4</v>
      </c>
      <c r="O4444">
        <v>874.8</v>
      </c>
      <c r="P4444" t="s">
        <v>13</v>
      </c>
    </row>
    <row r="4445" spans="1:16" x14ac:dyDescent="0.25">
      <c r="A4445" t="s">
        <v>4467</v>
      </c>
      <c r="B4445" t="s">
        <v>12</v>
      </c>
      <c r="C4445">
        <v>0</v>
      </c>
      <c r="D4445" t="s">
        <v>13</v>
      </c>
      <c r="E4445">
        <f>IF(D4445="Yes",1,0)</f>
        <v>1</v>
      </c>
      <c r="F4445" t="s">
        <v>13</v>
      </c>
      <c r="G4445">
        <f>IF(Table1[[#This Row],[Dependents]]="Yes",1,0)</f>
        <v>1</v>
      </c>
      <c r="H4445">
        <v>72</v>
      </c>
      <c r="I4445" t="s">
        <v>13</v>
      </c>
      <c r="J4445" t="s">
        <v>23</v>
      </c>
      <c r="K4445" t="s">
        <v>30</v>
      </c>
      <c r="L4445" t="s">
        <v>14</v>
      </c>
      <c r="M4445" t="s">
        <v>25</v>
      </c>
      <c r="N4445">
        <v>107.45</v>
      </c>
      <c r="O4445">
        <v>7658.3</v>
      </c>
      <c r="P4445" t="s">
        <v>14</v>
      </c>
    </row>
    <row r="4446" spans="1:16" x14ac:dyDescent="0.25">
      <c r="A4446" t="s">
        <v>2841</v>
      </c>
      <c r="B4446" t="s">
        <v>19</v>
      </c>
      <c r="C4446">
        <v>1</v>
      </c>
      <c r="D4446" t="s">
        <v>14</v>
      </c>
      <c r="E4446">
        <f>IF(D4446="Yes",1,0)</f>
        <v>0</v>
      </c>
      <c r="F4446" t="s">
        <v>14</v>
      </c>
      <c r="G4446">
        <f>IF(Table1[[#This Row],[Dependents]]="Yes",1,0)</f>
        <v>0</v>
      </c>
      <c r="H4446">
        <v>1</v>
      </c>
      <c r="I4446" t="s">
        <v>13</v>
      </c>
      <c r="J4446" t="s">
        <v>23</v>
      </c>
      <c r="K4446" t="s">
        <v>16</v>
      </c>
      <c r="L4446" t="s">
        <v>14</v>
      </c>
      <c r="M4446" t="s">
        <v>17</v>
      </c>
      <c r="N4446">
        <v>69.099999999999994</v>
      </c>
      <c r="O4446">
        <v>69.099999999999994</v>
      </c>
      <c r="P4446" t="s">
        <v>13</v>
      </c>
    </row>
    <row r="4447" spans="1:16" x14ac:dyDescent="0.25">
      <c r="A4447" t="s">
        <v>2842</v>
      </c>
      <c r="B4447" t="s">
        <v>19</v>
      </c>
      <c r="C4447">
        <v>0</v>
      </c>
      <c r="D4447" t="s">
        <v>13</v>
      </c>
      <c r="E4447">
        <f>IF(D4447="Yes",1,0)</f>
        <v>1</v>
      </c>
      <c r="F4447" t="s">
        <v>13</v>
      </c>
      <c r="G4447">
        <f>IF(Table1[[#This Row],[Dependents]]="Yes",1,0)</f>
        <v>1</v>
      </c>
      <c r="H4447">
        <v>20</v>
      </c>
      <c r="I4447" t="s">
        <v>13</v>
      </c>
      <c r="J4447" t="s">
        <v>23</v>
      </c>
      <c r="K4447" t="s">
        <v>16</v>
      </c>
      <c r="L4447" t="s">
        <v>13</v>
      </c>
      <c r="M4447" t="s">
        <v>17</v>
      </c>
      <c r="N4447">
        <v>90.2</v>
      </c>
      <c r="O4447">
        <v>1776.55</v>
      </c>
      <c r="P4447" t="s">
        <v>13</v>
      </c>
    </row>
    <row r="4448" spans="1:16" x14ac:dyDescent="0.25">
      <c r="A4448" t="s">
        <v>2847</v>
      </c>
      <c r="B4448" t="s">
        <v>19</v>
      </c>
      <c r="C4448">
        <v>0</v>
      </c>
      <c r="D4448" t="s">
        <v>14</v>
      </c>
      <c r="E4448">
        <f>IF(D4448="Yes",1,0)</f>
        <v>0</v>
      </c>
      <c r="F4448" t="s">
        <v>14</v>
      </c>
      <c r="G4448">
        <f>IF(Table1[[#This Row],[Dependents]]="Yes",1,0)</f>
        <v>0</v>
      </c>
      <c r="H4448">
        <v>1</v>
      </c>
      <c r="I4448" t="s">
        <v>13</v>
      </c>
      <c r="J4448" t="s">
        <v>23</v>
      </c>
      <c r="K4448" t="s">
        <v>16</v>
      </c>
      <c r="L4448" t="s">
        <v>13</v>
      </c>
      <c r="M4448" t="s">
        <v>27</v>
      </c>
      <c r="N4448">
        <v>80.849999999999994</v>
      </c>
      <c r="O4448">
        <v>80.849999999999994</v>
      </c>
      <c r="P4448" t="s">
        <v>13</v>
      </c>
    </row>
    <row r="4449" spans="1:16" x14ac:dyDescent="0.25">
      <c r="A4449" t="s">
        <v>4471</v>
      </c>
      <c r="B4449" t="s">
        <v>12</v>
      </c>
      <c r="C4449">
        <v>0</v>
      </c>
      <c r="D4449" t="s">
        <v>13</v>
      </c>
      <c r="E4449">
        <f>IF(D4449="Yes",1,0)</f>
        <v>1</v>
      </c>
      <c r="F4449" t="s">
        <v>14</v>
      </c>
      <c r="G4449">
        <f>IF(Table1[[#This Row],[Dependents]]="Yes",1,0)</f>
        <v>0</v>
      </c>
      <c r="H4449">
        <v>60</v>
      </c>
      <c r="I4449" t="s">
        <v>14</v>
      </c>
      <c r="J4449" t="s">
        <v>15</v>
      </c>
      <c r="K4449" t="s">
        <v>30</v>
      </c>
      <c r="L4449" t="s">
        <v>14</v>
      </c>
      <c r="M4449" t="s">
        <v>25</v>
      </c>
      <c r="N4449">
        <v>60.8</v>
      </c>
      <c r="O4449">
        <v>3603.45</v>
      </c>
      <c r="P4449" t="s">
        <v>14</v>
      </c>
    </row>
    <row r="4450" spans="1:16" x14ac:dyDescent="0.25">
      <c r="A4450" t="s">
        <v>2861</v>
      </c>
      <c r="B4450" t="s">
        <v>19</v>
      </c>
      <c r="C4450">
        <v>0</v>
      </c>
      <c r="D4450" t="s">
        <v>14</v>
      </c>
      <c r="E4450">
        <f>IF(D4450="Yes",1,0)</f>
        <v>0</v>
      </c>
      <c r="F4450" t="s">
        <v>14</v>
      </c>
      <c r="G4450">
        <f>IF(Table1[[#This Row],[Dependents]]="Yes",1,0)</f>
        <v>0</v>
      </c>
      <c r="H4450">
        <v>1</v>
      </c>
      <c r="I4450" t="s">
        <v>13</v>
      </c>
      <c r="J4450" t="s">
        <v>15</v>
      </c>
      <c r="K4450" t="s">
        <v>16</v>
      </c>
      <c r="L4450" t="s">
        <v>13</v>
      </c>
      <c r="M4450" t="s">
        <v>17</v>
      </c>
      <c r="N4450">
        <v>42.9</v>
      </c>
      <c r="O4450">
        <v>42.9</v>
      </c>
      <c r="P4450" t="s">
        <v>13</v>
      </c>
    </row>
    <row r="4451" spans="1:16" x14ac:dyDescent="0.25">
      <c r="A4451" t="s">
        <v>4473</v>
      </c>
      <c r="B4451" t="s">
        <v>12</v>
      </c>
      <c r="C4451">
        <v>0</v>
      </c>
      <c r="D4451" t="s">
        <v>13</v>
      </c>
      <c r="E4451">
        <f>IF(D4451="Yes",1,0)</f>
        <v>1</v>
      </c>
      <c r="F4451" t="s">
        <v>14</v>
      </c>
      <c r="G4451">
        <f>IF(Table1[[#This Row],[Dependents]]="Yes",1,0)</f>
        <v>0</v>
      </c>
      <c r="H4451">
        <v>69</v>
      </c>
      <c r="I4451" t="s">
        <v>13</v>
      </c>
      <c r="J4451" t="s">
        <v>23</v>
      </c>
      <c r="K4451" t="s">
        <v>30</v>
      </c>
      <c r="L4451" t="s">
        <v>14</v>
      </c>
      <c r="M4451" t="s">
        <v>21</v>
      </c>
      <c r="N4451">
        <v>99.15</v>
      </c>
      <c r="O4451">
        <v>6875.35</v>
      </c>
      <c r="P4451" t="s">
        <v>14</v>
      </c>
    </row>
    <row r="4452" spans="1:16" x14ac:dyDescent="0.25">
      <c r="A4452" t="s">
        <v>4474</v>
      </c>
      <c r="B4452" t="s">
        <v>12</v>
      </c>
      <c r="C4452">
        <v>0</v>
      </c>
      <c r="D4452" t="s">
        <v>13</v>
      </c>
      <c r="E4452">
        <f>IF(D4452="Yes",1,0)</f>
        <v>1</v>
      </c>
      <c r="F4452" t="s">
        <v>13</v>
      </c>
      <c r="G4452">
        <f>IF(Table1[[#This Row],[Dependents]]="Yes",1,0)</f>
        <v>1</v>
      </c>
      <c r="H4452">
        <v>1</v>
      </c>
      <c r="I4452" t="s">
        <v>13</v>
      </c>
      <c r="J4452" t="s">
        <v>14</v>
      </c>
      <c r="K4452" t="s">
        <v>16</v>
      </c>
      <c r="L4452" t="s">
        <v>14</v>
      </c>
      <c r="M4452" t="s">
        <v>17</v>
      </c>
      <c r="N4452">
        <v>19.25</v>
      </c>
      <c r="O4452">
        <v>19.25</v>
      </c>
      <c r="P4452" t="s">
        <v>14</v>
      </c>
    </row>
    <row r="4453" spans="1:16" x14ac:dyDescent="0.25">
      <c r="A4453" t="s">
        <v>2870</v>
      </c>
      <c r="B4453" t="s">
        <v>19</v>
      </c>
      <c r="C4453">
        <v>0</v>
      </c>
      <c r="D4453" t="s">
        <v>13</v>
      </c>
      <c r="E4453">
        <f>IF(D4453="Yes",1,0)</f>
        <v>1</v>
      </c>
      <c r="F4453" t="s">
        <v>14</v>
      </c>
      <c r="G4453">
        <f>IF(Table1[[#This Row],[Dependents]]="Yes",1,0)</f>
        <v>0</v>
      </c>
      <c r="H4453">
        <v>16</v>
      </c>
      <c r="I4453" t="s">
        <v>13</v>
      </c>
      <c r="J4453" t="s">
        <v>23</v>
      </c>
      <c r="K4453" t="s">
        <v>16</v>
      </c>
      <c r="L4453" t="s">
        <v>13</v>
      </c>
      <c r="M4453" t="s">
        <v>21</v>
      </c>
      <c r="N4453">
        <v>73.849999999999994</v>
      </c>
      <c r="O4453">
        <v>1284.2</v>
      </c>
      <c r="P4453" t="s">
        <v>13</v>
      </c>
    </row>
    <row r="4454" spans="1:16" x14ac:dyDescent="0.25">
      <c r="A4454" t="s">
        <v>4476</v>
      </c>
      <c r="B4454" t="s">
        <v>12</v>
      </c>
      <c r="C4454">
        <v>0</v>
      </c>
      <c r="D4454" t="s">
        <v>14</v>
      </c>
      <c r="E4454">
        <f>IF(D4454="Yes",1,0)</f>
        <v>0</v>
      </c>
      <c r="F4454" t="s">
        <v>14</v>
      </c>
      <c r="G4454">
        <f>IF(Table1[[#This Row],[Dependents]]="Yes",1,0)</f>
        <v>0</v>
      </c>
      <c r="H4454">
        <v>56</v>
      </c>
      <c r="I4454" t="s">
        <v>14</v>
      </c>
      <c r="J4454" t="s">
        <v>15</v>
      </c>
      <c r="K4454" t="s">
        <v>16</v>
      </c>
      <c r="L4454" t="s">
        <v>13</v>
      </c>
      <c r="M4454" t="s">
        <v>25</v>
      </c>
      <c r="N4454">
        <v>44.85</v>
      </c>
      <c r="O4454">
        <v>2564.9499999999998</v>
      </c>
      <c r="P4454" t="s">
        <v>14</v>
      </c>
    </row>
    <row r="4455" spans="1:16" x14ac:dyDescent="0.25">
      <c r="A4455" t="s">
        <v>4477</v>
      </c>
      <c r="B4455" t="s">
        <v>12</v>
      </c>
      <c r="C4455">
        <v>0</v>
      </c>
      <c r="D4455" t="s">
        <v>13</v>
      </c>
      <c r="E4455">
        <f>IF(D4455="Yes",1,0)</f>
        <v>1</v>
      </c>
      <c r="F4455" t="s">
        <v>14</v>
      </c>
      <c r="G4455">
        <f>IF(Table1[[#This Row],[Dependents]]="Yes",1,0)</f>
        <v>0</v>
      </c>
      <c r="H4455">
        <v>60</v>
      </c>
      <c r="I4455" t="s">
        <v>13</v>
      </c>
      <c r="J4455" t="s">
        <v>23</v>
      </c>
      <c r="K4455" t="s">
        <v>30</v>
      </c>
      <c r="L4455" t="s">
        <v>13</v>
      </c>
      <c r="M4455" t="s">
        <v>17</v>
      </c>
      <c r="N4455">
        <v>97.2</v>
      </c>
      <c r="O4455">
        <v>5611.75</v>
      </c>
      <c r="P4455" t="s">
        <v>14</v>
      </c>
    </row>
    <row r="4456" spans="1:16" x14ac:dyDescent="0.25">
      <c r="A4456" t="s">
        <v>2886</v>
      </c>
      <c r="B4456" t="s">
        <v>19</v>
      </c>
      <c r="C4456">
        <v>0</v>
      </c>
      <c r="D4456" t="s">
        <v>14</v>
      </c>
      <c r="E4456">
        <f>IF(D4456="Yes",1,0)</f>
        <v>0</v>
      </c>
      <c r="F4456" t="s">
        <v>14</v>
      </c>
      <c r="G4456">
        <f>IF(Table1[[#This Row],[Dependents]]="Yes",1,0)</f>
        <v>0</v>
      </c>
      <c r="H4456">
        <v>28</v>
      </c>
      <c r="I4456" t="s">
        <v>13</v>
      </c>
      <c r="J4456" t="s">
        <v>23</v>
      </c>
      <c r="K4456" t="s">
        <v>16</v>
      </c>
      <c r="L4456" t="s">
        <v>13</v>
      </c>
      <c r="M4456" t="s">
        <v>17</v>
      </c>
      <c r="N4456">
        <v>105.7</v>
      </c>
      <c r="O4456">
        <v>2979.5</v>
      </c>
      <c r="P4456" t="s">
        <v>13</v>
      </c>
    </row>
    <row r="4457" spans="1:16" x14ac:dyDescent="0.25">
      <c r="A4457" t="s">
        <v>4479</v>
      </c>
      <c r="B4457" t="s">
        <v>12</v>
      </c>
      <c r="C4457">
        <v>0</v>
      </c>
      <c r="D4457" t="s">
        <v>14</v>
      </c>
      <c r="E4457">
        <f>IF(D4457="Yes",1,0)</f>
        <v>0</v>
      </c>
      <c r="F4457" t="s">
        <v>14</v>
      </c>
      <c r="G4457">
        <f>IF(Table1[[#This Row],[Dependents]]="Yes",1,0)</f>
        <v>0</v>
      </c>
      <c r="H4457">
        <v>1</v>
      </c>
      <c r="I4457" t="s">
        <v>14</v>
      </c>
      <c r="J4457" t="s">
        <v>15</v>
      </c>
      <c r="K4457" t="s">
        <v>16</v>
      </c>
      <c r="L4457" t="s">
        <v>14</v>
      </c>
      <c r="M4457" t="s">
        <v>27</v>
      </c>
      <c r="N4457">
        <v>35.049999999999997</v>
      </c>
      <c r="O4457">
        <v>35.049999999999997</v>
      </c>
      <c r="P4457" t="s">
        <v>13</v>
      </c>
    </row>
    <row r="4458" spans="1:16" x14ac:dyDescent="0.25">
      <c r="A4458" t="s">
        <v>4480</v>
      </c>
      <c r="B4458" t="s">
        <v>12</v>
      </c>
      <c r="C4458">
        <v>0</v>
      </c>
      <c r="D4458" t="s">
        <v>13</v>
      </c>
      <c r="E4458">
        <f>IF(D4458="Yes",1,0)</f>
        <v>1</v>
      </c>
      <c r="F4458" t="s">
        <v>14</v>
      </c>
      <c r="G4458">
        <f>IF(Table1[[#This Row],[Dependents]]="Yes",1,0)</f>
        <v>0</v>
      </c>
      <c r="H4458">
        <v>3</v>
      </c>
      <c r="I4458" t="s">
        <v>13</v>
      </c>
      <c r="J4458" t="s">
        <v>14</v>
      </c>
      <c r="K4458" t="s">
        <v>16</v>
      </c>
      <c r="L4458" t="s">
        <v>13</v>
      </c>
      <c r="M4458" t="s">
        <v>27</v>
      </c>
      <c r="N4458">
        <v>19.899999999999999</v>
      </c>
      <c r="O4458">
        <v>45.75</v>
      </c>
      <c r="P4458" t="s">
        <v>14</v>
      </c>
    </row>
    <row r="4459" spans="1:16" x14ac:dyDescent="0.25">
      <c r="A4459" t="s">
        <v>2888</v>
      </c>
      <c r="B4459" t="s">
        <v>19</v>
      </c>
      <c r="C4459">
        <v>0</v>
      </c>
      <c r="D4459" t="s">
        <v>14</v>
      </c>
      <c r="E4459">
        <f>IF(D4459="Yes",1,0)</f>
        <v>0</v>
      </c>
      <c r="F4459" t="s">
        <v>14</v>
      </c>
      <c r="G4459">
        <f>IF(Table1[[#This Row],[Dependents]]="Yes",1,0)</f>
        <v>0</v>
      </c>
      <c r="H4459">
        <v>1</v>
      </c>
      <c r="I4459" t="s">
        <v>14</v>
      </c>
      <c r="J4459" t="s">
        <v>15</v>
      </c>
      <c r="K4459" t="s">
        <v>16</v>
      </c>
      <c r="L4459" t="s">
        <v>13</v>
      </c>
      <c r="M4459" t="s">
        <v>17</v>
      </c>
      <c r="N4459">
        <v>24.25</v>
      </c>
      <c r="O4459">
        <v>24.25</v>
      </c>
      <c r="P4459" t="s">
        <v>13</v>
      </c>
    </row>
    <row r="4460" spans="1:16" x14ac:dyDescent="0.25">
      <c r="A4460" t="s">
        <v>2905</v>
      </c>
      <c r="B4460" t="s">
        <v>19</v>
      </c>
      <c r="C4460">
        <v>0</v>
      </c>
      <c r="D4460" t="s">
        <v>14</v>
      </c>
      <c r="E4460">
        <f>IF(D4460="Yes",1,0)</f>
        <v>0</v>
      </c>
      <c r="F4460" t="s">
        <v>14</v>
      </c>
      <c r="G4460">
        <f>IF(Table1[[#This Row],[Dependents]]="Yes",1,0)</f>
        <v>0</v>
      </c>
      <c r="H4460">
        <v>1</v>
      </c>
      <c r="I4460" t="s">
        <v>13</v>
      </c>
      <c r="J4460" t="s">
        <v>14</v>
      </c>
      <c r="K4460" t="s">
        <v>16</v>
      </c>
      <c r="L4460" t="s">
        <v>13</v>
      </c>
      <c r="M4460" t="s">
        <v>27</v>
      </c>
      <c r="N4460">
        <v>24.05</v>
      </c>
      <c r="O4460">
        <v>24.05</v>
      </c>
      <c r="P4460" t="s">
        <v>13</v>
      </c>
    </row>
    <row r="4461" spans="1:16" x14ac:dyDescent="0.25">
      <c r="A4461" t="s">
        <v>4483</v>
      </c>
      <c r="B4461" t="s">
        <v>12</v>
      </c>
      <c r="C4461">
        <v>0</v>
      </c>
      <c r="D4461" t="s">
        <v>14</v>
      </c>
      <c r="E4461">
        <f>IF(D4461="Yes",1,0)</f>
        <v>0</v>
      </c>
      <c r="F4461" t="s">
        <v>14</v>
      </c>
      <c r="G4461">
        <f>IF(Table1[[#This Row],[Dependents]]="Yes",1,0)</f>
        <v>0</v>
      </c>
      <c r="H4461">
        <v>25</v>
      </c>
      <c r="I4461" t="s">
        <v>14</v>
      </c>
      <c r="J4461" t="s">
        <v>15</v>
      </c>
      <c r="K4461" t="s">
        <v>20</v>
      </c>
      <c r="L4461" t="s">
        <v>14</v>
      </c>
      <c r="M4461" t="s">
        <v>17</v>
      </c>
      <c r="N4461">
        <v>54.2</v>
      </c>
      <c r="O4461">
        <v>1423.15</v>
      </c>
      <c r="P4461" t="s">
        <v>14</v>
      </c>
    </row>
    <row r="4462" spans="1:16" x14ac:dyDescent="0.25">
      <c r="A4462" t="s">
        <v>2914</v>
      </c>
      <c r="B4462" t="s">
        <v>19</v>
      </c>
      <c r="C4462">
        <v>0</v>
      </c>
      <c r="D4462" t="s">
        <v>14</v>
      </c>
      <c r="E4462">
        <f>IF(D4462="Yes",1,0)</f>
        <v>0</v>
      </c>
      <c r="F4462" t="s">
        <v>14</v>
      </c>
      <c r="G4462">
        <f>IF(Table1[[#This Row],[Dependents]]="Yes",1,0)</f>
        <v>0</v>
      </c>
      <c r="H4462">
        <v>4</v>
      </c>
      <c r="I4462" t="s">
        <v>13</v>
      </c>
      <c r="J4462" t="s">
        <v>23</v>
      </c>
      <c r="K4462" t="s">
        <v>16</v>
      </c>
      <c r="L4462" t="s">
        <v>13</v>
      </c>
      <c r="M4462" t="s">
        <v>21</v>
      </c>
      <c r="N4462">
        <v>74.8</v>
      </c>
      <c r="O4462">
        <v>321.89999999999998</v>
      </c>
      <c r="P4462" t="s">
        <v>13</v>
      </c>
    </row>
    <row r="4463" spans="1:16" x14ac:dyDescent="0.25">
      <c r="A4463" t="s">
        <v>4485</v>
      </c>
      <c r="B4463" t="s">
        <v>12</v>
      </c>
      <c r="C4463">
        <v>0</v>
      </c>
      <c r="D4463" t="s">
        <v>14</v>
      </c>
      <c r="E4463">
        <f>IF(D4463="Yes",1,0)</f>
        <v>0</v>
      </c>
      <c r="F4463" t="s">
        <v>14</v>
      </c>
      <c r="G4463">
        <f>IF(Table1[[#This Row],[Dependents]]="Yes",1,0)</f>
        <v>0</v>
      </c>
      <c r="H4463">
        <v>2</v>
      </c>
      <c r="I4463" t="s">
        <v>13</v>
      </c>
      <c r="J4463" t="s">
        <v>15</v>
      </c>
      <c r="K4463" t="s">
        <v>16</v>
      </c>
      <c r="L4463" t="s">
        <v>13</v>
      </c>
      <c r="M4463" t="s">
        <v>27</v>
      </c>
      <c r="N4463">
        <v>45.25</v>
      </c>
      <c r="O4463">
        <v>74.2</v>
      </c>
      <c r="P4463" t="s">
        <v>14</v>
      </c>
    </row>
    <row r="4464" spans="1:16" x14ac:dyDescent="0.25">
      <c r="A4464" t="s">
        <v>4486</v>
      </c>
      <c r="B4464" t="s">
        <v>12</v>
      </c>
      <c r="C4464">
        <v>0</v>
      </c>
      <c r="D4464" t="s">
        <v>13</v>
      </c>
      <c r="E4464">
        <f>IF(D4464="Yes",1,0)</f>
        <v>1</v>
      </c>
      <c r="F4464" t="s">
        <v>13</v>
      </c>
      <c r="G4464">
        <f>IF(Table1[[#This Row],[Dependents]]="Yes",1,0)</f>
        <v>1</v>
      </c>
      <c r="H4464">
        <v>29</v>
      </c>
      <c r="I4464" t="s">
        <v>13</v>
      </c>
      <c r="J4464" t="s">
        <v>14</v>
      </c>
      <c r="K4464" t="s">
        <v>30</v>
      </c>
      <c r="L4464" t="s">
        <v>14</v>
      </c>
      <c r="M4464" t="s">
        <v>27</v>
      </c>
      <c r="N4464">
        <v>20.2</v>
      </c>
      <c r="O4464">
        <v>558.79999999999995</v>
      </c>
      <c r="P4464" t="s">
        <v>14</v>
      </c>
    </row>
    <row r="4465" spans="1:16" x14ac:dyDescent="0.25">
      <c r="A4465" t="s">
        <v>2949</v>
      </c>
      <c r="B4465" t="s">
        <v>19</v>
      </c>
      <c r="C4465">
        <v>0</v>
      </c>
      <c r="D4465" t="s">
        <v>14</v>
      </c>
      <c r="E4465">
        <f>IF(D4465="Yes",1,0)</f>
        <v>0</v>
      </c>
      <c r="F4465" t="s">
        <v>14</v>
      </c>
      <c r="G4465">
        <f>IF(Table1[[#This Row],[Dependents]]="Yes",1,0)</f>
        <v>0</v>
      </c>
      <c r="H4465">
        <v>1</v>
      </c>
      <c r="I4465" t="s">
        <v>13</v>
      </c>
      <c r="J4465" t="s">
        <v>14</v>
      </c>
      <c r="K4465" t="s">
        <v>16</v>
      </c>
      <c r="L4465" t="s">
        <v>14</v>
      </c>
      <c r="M4465" t="s">
        <v>27</v>
      </c>
      <c r="N4465">
        <v>19.75</v>
      </c>
      <c r="O4465">
        <v>19.75</v>
      </c>
      <c r="P4465" t="s">
        <v>13</v>
      </c>
    </row>
    <row r="4466" spans="1:16" x14ac:dyDescent="0.25">
      <c r="A4466" t="s">
        <v>2956</v>
      </c>
      <c r="B4466" t="s">
        <v>19</v>
      </c>
      <c r="C4466">
        <v>0</v>
      </c>
      <c r="D4466" t="s">
        <v>13</v>
      </c>
      <c r="E4466">
        <f>IF(D4466="Yes",1,0)</f>
        <v>1</v>
      </c>
      <c r="F4466" t="s">
        <v>13</v>
      </c>
      <c r="G4466">
        <f>IF(Table1[[#This Row],[Dependents]]="Yes",1,0)</f>
        <v>1</v>
      </c>
      <c r="H4466">
        <v>14</v>
      </c>
      <c r="I4466" t="s">
        <v>13</v>
      </c>
      <c r="J4466" t="s">
        <v>15</v>
      </c>
      <c r="K4466" t="s">
        <v>16</v>
      </c>
      <c r="L4466" t="s">
        <v>13</v>
      </c>
      <c r="M4466" t="s">
        <v>17</v>
      </c>
      <c r="N4466">
        <v>65.45</v>
      </c>
      <c r="O4466">
        <v>937.6</v>
      </c>
      <c r="P4466" t="s">
        <v>13</v>
      </c>
    </row>
    <row r="4467" spans="1:16" x14ac:dyDescent="0.25">
      <c r="A4467" t="s">
        <v>4489</v>
      </c>
      <c r="B4467" t="s">
        <v>12</v>
      </c>
      <c r="C4467">
        <v>1</v>
      </c>
      <c r="D4467" t="s">
        <v>14</v>
      </c>
      <c r="E4467">
        <f>IF(D4467="Yes",1,0)</f>
        <v>0</v>
      </c>
      <c r="F4467" t="s">
        <v>14</v>
      </c>
      <c r="G4467">
        <f>IF(Table1[[#This Row],[Dependents]]="Yes",1,0)</f>
        <v>0</v>
      </c>
      <c r="H4467">
        <v>2</v>
      </c>
      <c r="I4467" t="s">
        <v>13</v>
      </c>
      <c r="J4467" t="s">
        <v>23</v>
      </c>
      <c r="K4467" t="s">
        <v>16</v>
      </c>
      <c r="L4467" t="s">
        <v>13</v>
      </c>
      <c r="M4467" t="s">
        <v>17</v>
      </c>
      <c r="N4467">
        <v>70.650000000000006</v>
      </c>
      <c r="O4467">
        <v>142.35</v>
      </c>
      <c r="P4467" t="s">
        <v>13</v>
      </c>
    </row>
    <row r="4468" spans="1:16" x14ac:dyDescent="0.25">
      <c r="A4468" t="s">
        <v>2957</v>
      </c>
      <c r="B4468" t="s">
        <v>19</v>
      </c>
      <c r="C4468">
        <v>1</v>
      </c>
      <c r="D4468" t="s">
        <v>13</v>
      </c>
      <c r="E4468">
        <f>IF(D4468="Yes",1,0)</f>
        <v>1</v>
      </c>
      <c r="F4468" t="s">
        <v>14</v>
      </c>
      <c r="G4468">
        <f>IF(Table1[[#This Row],[Dependents]]="Yes",1,0)</f>
        <v>0</v>
      </c>
      <c r="H4468">
        <v>58</v>
      </c>
      <c r="I4468" t="s">
        <v>13</v>
      </c>
      <c r="J4468" t="s">
        <v>23</v>
      </c>
      <c r="K4468" t="s">
        <v>16</v>
      </c>
      <c r="L4468" t="s">
        <v>13</v>
      </c>
      <c r="M4468" t="s">
        <v>17</v>
      </c>
      <c r="N4468">
        <v>98.7</v>
      </c>
      <c r="O4468">
        <v>5812.6</v>
      </c>
      <c r="P4468" t="s">
        <v>13</v>
      </c>
    </row>
    <row r="4469" spans="1:16" x14ac:dyDescent="0.25">
      <c r="A4469" t="s">
        <v>4491</v>
      </c>
      <c r="B4469" t="s">
        <v>12</v>
      </c>
      <c r="C4469">
        <v>0</v>
      </c>
      <c r="D4469" t="s">
        <v>13</v>
      </c>
      <c r="E4469">
        <f>IF(D4469="Yes",1,0)</f>
        <v>1</v>
      </c>
      <c r="F4469" t="s">
        <v>13</v>
      </c>
      <c r="G4469">
        <f>IF(Table1[[#This Row],[Dependents]]="Yes",1,0)</f>
        <v>1</v>
      </c>
      <c r="H4469">
        <v>15</v>
      </c>
      <c r="I4469" t="s">
        <v>13</v>
      </c>
      <c r="J4469" t="s">
        <v>14</v>
      </c>
      <c r="K4469" t="s">
        <v>20</v>
      </c>
      <c r="L4469" t="s">
        <v>14</v>
      </c>
      <c r="M4469" t="s">
        <v>25</v>
      </c>
      <c r="N4469">
        <v>20.350000000000001</v>
      </c>
      <c r="O4469">
        <v>335.95</v>
      </c>
      <c r="P4469" t="s">
        <v>14</v>
      </c>
    </row>
    <row r="4470" spans="1:16" x14ac:dyDescent="0.25">
      <c r="A4470" t="s">
        <v>2960</v>
      </c>
      <c r="B4470" t="s">
        <v>19</v>
      </c>
      <c r="C4470">
        <v>0</v>
      </c>
      <c r="D4470" t="s">
        <v>13</v>
      </c>
      <c r="E4470">
        <f>IF(D4470="Yes",1,0)</f>
        <v>1</v>
      </c>
      <c r="F4470" t="s">
        <v>13</v>
      </c>
      <c r="G4470">
        <f>IF(Table1[[#This Row],[Dependents]]="Yes",1,0)</f>
        <v>1</v>
      </c>
      <c r="H4470">
        <v>22</v>
      </c>
      <c r="I4470" t="s">
        <v>13</v>
      </c>
      <c r="J4470" t="s">
        <v>15</v>
      </c>
      <c r="K4470" t="s">
        <v>20</v>
      </c>
      <c r="L4470" t="s">
        <v>13</v>
      </c>
      <c r="M4470" t="s">
        <v>21</v>
      </c>
      <c r="N4470">
        <v>67.5</v>
      </c>
      <c r="O4470">
        <v>1544.05</v>
      </c>
      <c r="P4470" t="s">
        <v>13</v>
      </c>
    </row>
    <row r="4471" spans="1:16" x14ac:dyDescent="0.25">
      <c r="A4471" t="s">
        <v>2966</v>
      </c>
      <c r="B4471" t="s">
        <v>19</v>
      </c>
      <c r="C4471">
        <v>0</v>
      </c>
      <c r="D4471" t="s">
        <v>14</v>
      </c>
      <c r="E4471">
        <f>IF(D4471="Yes",1,0)</f>
        <v>0</v>
      </c>
      <c r="F4471" t="s">
        <v>14</v>
      </c>
      <c r="G4471">
        <f>IF(Table1[[#This Row],[Dependents]]="Yes",1,0)</f>
        <v>0</v>
      </c>
      <c r="H4471">
        <v>7</v>
      </c>
      <c r="I4471" t="s">
        <v>13</v>
      </c>
      <c r="J4471" t="s">
        <v>23</v>
      </c>
      <c r="K4471" t="s">
        <v>16</v>
      </c>
      <c r="L4471" t="s">
        <v>14</v>
      </c>
      <c r="M4471" t="s">
        <v>17</v>
      </c>
      <c r="N4471">
        <v>73.599999999999994</v>
      </c>
      <c r="O4471">
        <v>520</v>
      </c>
      <c r="P4471" t="s">
        <v>13</v>
      </c>
    </row>
    <row r="4472" spans="1:16" x14ac:dyDescent="0.25">
      <c r="A4472" t="s">
        <v>4494</v>
      </c>
      <c r="B4472" t="s">
        <v>12</v>
      </c>
      <c r="C4472">
        <v>0</v>
      </c>
      <c r="D4472" t="s">
        <v>14</v>
      </c>
      <c r="E4472">
        <f>IF(D4472="Yes",1,0)</f>
        <v>0</v>
      </c>
      <c r="F4472" t="s">
        <v>14</v>
      </c>
      <c r="G4472">
        <f>IF(Table1[[#This Row],[Dependents]]="Yes",1,0)</f>
        <v>0</v>
      </c>
      <c r="H4472">
        <v>3</v>
      </c>
      <c r="I4472" t="s">
        <v>13</v>
      </c>
      <c r="J4472" t="s">
        <v>23</v>
      </c>
      <c r="K4472" t="s">
        <v>16</v>
      </c>
      <c r="L4472" t="s">
        <v>13</v>
      </c>
      <c r="M4472" t="s">
        <v>25</v>
      </c>
      <c r="N4472">
        <v>99</v>
      </c>
      <c r="O4472">
        <v>287.39999999999998</v>
      </c>
      <c r="P4472" t="s">
        <v>13</v>
      </c>
    </row>
    <row r="4473" spans="1:16" x14ac:dyDescent="0.25">
      <c r="A4473" t="s">
        <v>4495</v>
      </c>
      <c r="B4473" t="s">
        <v>12</v>
      </c>
      <c r="C4473">
        <v>0</v>
      </c>
      <c r="D4473" t="s">
        <v>14</v>
      </c>
      <c r="E4473">
        <f>IF(D4473="Yes",1,0)</f>
        <v>0</v>
      </c>
      <c r="F4473" t="s">
        <v>14</v>
      </c>
      <c r="G4473">
        <f>IF(Table1[[#This Row],[Dependents]]="Yes",1,0)</f>
        <v>0</v>
      </c>
      <c r="H4473">
        <v>23</v>
      </c>
      <c r="I4473" t="s">
        <v>13</v>
      </c>
      <c r="J4473" t="s">
        <v>23</v>
      </c>
      <c r="K4473" t="s">
        <v>16</v>
      </c>
      <c r="L4473" t="s">
        <v>13</v>
      </c>
      <c r="M4473" t="s">
        <v>17</v>
      </c>
      <c r="N4473">
        <v>93.5</v>
      </c>
      <c r="O4473">
        <v>2341.5500000000002</v>
      </c>
      <c r="P4473" t="s">
        <v>14</v>
      </c>
    </row>
    <row r="4474" spans="1:16" x14ac:dyDescent="0.25">
      <c r="A4474" t="s">
        <v>2983</v>
      </c>
      <c r="B4474" t="s">
        <v>19</v>
      </c>
      <c r="C4474">
        <v>0</v>
      </c>
      <c r="D4474" t="s">
        <v>14</v>
      </c>
      <c r="E4474">
        <f>IF(D4474="Yes",1,0)</f>
        <v>0</v>
      </c>
      <c r="F4474" t="s">
        <v>14</v>
      </c>
      <c r="G4474">
        <f>IF(Table1[[#This Row],[Dependents]]="Yes",1,0)</f>
        <v>0</v>
      </c>
      <c r="H4474">
        <v>2</v>
      </c>
      <c r="I4474" t="s">
        <v>14</v>
      </c>
      <c r="J4474" t="s">
        <v>15</v>
      </c>
      <c r="K4474" t="s">
        <v>16</v>
      </c>
      <c r="L4474" t="s">
        <v>13</v>
      </c>
      <c r="M4474" t="s">
        <v>17</v>
      </c>
      <c r="N4474">
        <v>25.05</v>
      </c>
      <c r="O4474">
        <v>56.35</v>
      </c>
      <c r="P4474" t="s">
        <v>13</v>
      </c>
    </row>
    <row r="4475" spans="1:16" x14ac:dyDescent="0.25">
      <c r="A4475" t="s">
        <v>4497</v>
      </c>
      <c r="B4475" t="s">
        <v>12</v>
      </c>
      <c r="C4475">
        <v>0</v>
      </c>
      <c r="D4475" t="s">
        <v>14</v>
      </c>
      <c r="E4475">
        <f>IF(D4475="Yes",1,0)</f>
        <v>0</v>
      </c>
      <c r="F4475" t="s">
        <v>13</v>
      </c>
      <c r="G4475">
        <f>IF(Table1[[#This Row],[Dependents]]="Yes",1,0)</f>
        <v>1</v>
      </c>
      <c r="H4475">
        <v>8</v>
      </c>
      <c r="I4475" t="s">
        <v>13</v>
      </c>
      <c r="J4475" t="s">
        <v>14</v>
      </c>
      <c r="K4475" t="s">
        <v>16</v>
      </c>
      <c r="L4475" t="s">
        <v>14</v>
      </c>
      <c r="M4475" t="s">
        <v>27</v>
      </c>
      <c r="N4475">
        <v>20.05</v>
      </c>
      <c r="O4475">
        <v>163.6</v>
      </c>
      <c r="P4475" t="s">
        <v>14</v>
      </c>
    </row>
    <row r="4476" spans="1:16" x14ac:dyDescent="0.25">
      <c r="A4476" t="s">
        <v>2992</v>
      </c>
      <c r="B4476" t="s">
        <v>19</v>
      </c>
      <c r="C4476">
        <v>1</v>
      </c>
      <c r="D4476" t="s">
        <v>13</v>
      </c>
      <c r="E4476">
        <f>IF(D4476="Yes",1,0)</f>
        <v>1</v>
      </c>
      <c r="F4476" t="s">
        <v>14</v>
      </c>
      <c r="G4476">
        <f>IF(Table1[[#This Row],[Dependents]]="Yes",1,0)</f>
        <v>0</v>
      </c>
      <c r="H4476">
        <v>27</v>
      </c>
      <c r="I4476" t="s">
        <v>13</v>
      </c>
      <c r="J4476" t="s">
        <v>23</v>
      </c>
      <c r="K4476" t="s">
        <v>16</v>
      </c>
      <c r="L4476" t="s">
        <v>13</v>
      </c>
      <c r="M4476" t="s">
        <v>17</v>
      </c>
      <c r="N4476">
        <v>95.55</v>
      </c>
      <c r="O4476">
        <v>2510.1999999999998</v>
      </c>
      <c r="P4476" t="s">
        <v>13</v>
      </c>
    </row>
    <row r="4477" spans="1:16" x14ac:dyDescent="0.25">
      <c r="A4477" t="s">
        <v>3009</v>
      </c>
      <c r="B4477" t="s">
        <v>19</v>
      </c>
      <c r="C4477">
        <v>0</v>
      </c>
      <c r="D4477" t="s">
        <v>14</v>
      </c>
      <c r="E4477">
        <f>IF(D4477="Yes",1,0)</f>
        <v>0</v>
      </c>
      <c r="F4477" t="s">
        <v>14</v>
      </c>
      <c r="G4477">
        <f>IF(Table1[[#This Row],[Dependents]]="Yes",1,0)</f>
        <v>0</v>
      </c>
      <c r="H4477">
        <v>25</v>
      </c>
      <c r="I4477" t="s">
        <v>13</v>
      </c>
      <c r="J4477" t="s">
        <v>23</v>
      </c>
      <c r="K4477" t="s">
        <v>16</v>
      </c>
      <c r="L4477" t="s">
        <v>13</v>
      </c>
      <c r="M4477" t="s">
        <v>17</v>
      </c>
      <c r="N4477">
        <v>84.8</v>
      </c>
      <c r="O4477">
        <v>2043.45</v>
      </c>
      <c r="P4477" t="s">
        <v>13</v>
      </c>
    </row>
    <row r="4478" spans="1:16" x14ac:dyDescent="0.25">
      <c r="A4478" t="s">
        <v>4500</v>
      </c>
      <c r="B4478" t="s">
        <v>12</v>
      </c>
      <c r="C4478">
        <v>0</v>
      </c>
      <c r="D4478" t="s">
        <v>14</v>
      </c>
      <c r="E4478">
        <f>IF(D4478="Yes",1,0)</f>
        <v>0</v>
      </c>
      <c r="F4478" t="s">
        <v>14</v>
      </c>
      <c r="G4478">
        <f>IF(Table1[[#This Row],[Dependents]]="Yes",1,0)</f>
        <v>0</v>
      </c>
      <c r="H4478">
        <v>59</v>
      </c>
      <c r="I4478" t="s">
        <v>13</v>
      </c>
      <c r="J4478" t="s">
        <v>15</v>
      </c>
      <c r="K4478" t="s">
        <v>20</v>
      </c>
      <c r="L4478" t="s">
        <v>14</v>
      </c>
      <c r="M4478" t="s">
        <v>25</v>
      </c>
      <c r="N4478">
        <v>79.849999999999994</v>
      </c>
      <c r="O4478">
        <v>4786.1000000000004</v>
      </c>
      <c r="P4478" t="s">
        <v>14</v>
      </c>
    </row>
    <row r="4479" spans="1:16" x14ac:dyDescent="0.25">
      <c r="A4479" t="s">
        <v>3012</v>
      </c>
      <c r="B4479" t="s">
        <v>19</v>
      </c>
      <c r="C4479">
        <v>0</v>
      </c>
      <c r="D4479" t="s">
        <v>13</v>
      </c>
      <c r="E4479">
        <f>IF(D4479="Yes",1,0)</f>
        <v>1</v>
      </c>
      <c r="F4479" t="s">
        <v>14</v>
      </c>
      <c r="G4479">
        <f>IF(Table1[[#This Row],[Dependents]]="Yes",1,0)</f>
        <v>0</v>
      </c>
      <c r="H4479">
        <v>35</v>
      </c>
      <c r="I4479" t="s">
        <v>13</v>
      </c>
      <c r="J4479" t="s">
        <v>23</v>
      </c>
      <c r="K4479" t="s">
        <v>16</v>
      </c>
      <c r="L4479" t="s">
        <v>13</v>
      </c>
      <c r="M4479" t="s">
        <v>17</v>
      </c>
      <c r="N4479">
        <v>75.2</v>
      </c>
      <c r="O4479">
        <v>2576.1999999999998</v>
      </c>
      <c r="P4479" t="s">
        <v>13</v>
      </c>
    </row>
    <row r="4480" spans="1:16" x14ac:dyDescent="0.25">
      <c r="A4480" t="s">
        <v>3014</v>
      </c>
      <c r="B4480" t="s">
        <v>19</v>
      </c>
      <c r="C4480">
        <v>0</v>
      </c>
      <c r="D4480" t="s">
        <v>13</v>
      </c>
      <c r="E4480">
        <f>IF(D4480="Yes",1,0)</f>
        <v>1</v>
      </c>
      <c r="F4480" t="s">
        <v>14</v>
      </c>
      <c r="G4480">
        <f>IF(Table1[[#This Row],[Dependents]]="Yes",1,0)</f>
        <v>0</v>
      </c>
      <c r="H4480">
        <v>71</v>
      </c>
      <c r="I4480" t="s">
        <v>14</v>
      </c>
      <c r="J4480" t="s">
        <v>15</v>
      </c>
      <c r="K4480" t="s">
        <v>30</v>
      </c>
      <c r="L4480" t="s">
        <v>14</v>
      </c>
      <c r="M4480" t="s">
        <v>17</v>
      </c>
      <c r="N4480">
        <v>49.35</v>
      </c>
      <c r="O4480">
        <v>3515.25</v>
      </c>
      <c r="P4480" t="s">
        <v>13</v>
      </c>
    </row>
    <row r="4481" spans="1:16" x14ac:dyDescent="0.25">
      <c r="A4481" t="s">
        <v>3019</v>
      </c>
      <c r="B4481" t="s">
        <v>19</v>
      </c>
      <c r="C4481">
        <v>0</v>
      </c>
      <c r="D4481" t="s">
        <v>14</v>
      </c>
      <c r="E4481">
        <f>IF(D4481="Yes",1,0)</f>
        <v>0</v>
      </c>
      <c r="F4481" t="s">
        <v>14</v>
      </c>
      <c r="G4481">
        <f>IF(Table1[[#This Row],[Dependents]]="Yes",1,0)</f>
        <v>0</v>
      </c>
      <c r="H4481">
        <v>6</v>
      </c>
      <c r="I4481" t="s">
        <v>13</v>
      </c>
      <c r="J4481" t="s">
        <v>23</v>
      </c>
      <c r="K4481" t="s">
        <v>16</v>
      </c>
      <c r="L4481" t="s">
        <v>13</v>
      </c>
      <c r="M4481" t="s">
        <v>17</v>
      </c>
      <c r="N4481">
        <v>74.900000000000006</v>
      </c>
      <c r="O4481">
        <v>469.8</v>
      </c>
      <c r="P4481" t="s">
        <v>13</v>
      </c>
    </row>
    <row r="4482" spans="1:16" x14ac:dyDescent="0.25">
      <c r="A4482" t="s">
        <v>4504</v>
      </c>
      <c r="B4482" t="s">
        <v>12</v>
      </c>
      <c r="C4482">
        <v>0</v>
      </c>
      <c r="D4482" t="s">
        <v>13</v>
      </c>
      <c r="E4482">
        <f>IF(D4482="Yes",1,0)</f>
        <v>1</v>
      </c>
      <c r="F4482" t="s">
        <v>13</v>
      </c>
      <c r="G4482">
        <f>IF(Table1[[#This Row],[Dependents]]="Yes",1,0)</f>
        <v>1</v>
      </c>
      <c r="H4482">
        <v>48</v>
      </c>
      <c r="I4482" t="s">
        <v>13</v>
      </c>
      <c r="J4482" t="s">
        <v>14</v>
      </c>
      <c r="K4482" t="s">
        <v>30</v>
      </c>
      <c r="L4482" t="s">
        <v>14</v>
      </c>
      <c r="M4482" t="s">
        <v>21</v>
      </c>
      <c r="N4482">
        <v>20.2</v>
      </c>
      <c r="O4482">
        <v>1027.25</v>
      </c>
      <c r="P4482" t="s">
        <v>14</v>
      </c>
    </row>
    <row r="4483" spans="1:16" x14ac:dyDescent="0.25">
      <c r="A4483" t="s">
        <v>4505</v>
      </c>
      <c r="B4483" t="s">
        <v>12</v>
      </c>
      <c r="C4483">
        <v>1</v>
      </c>
      <c r="D4483" t="s">
        <v>13</v>
      </c>
      <c r="E4483">
        <f>IF(D4483="Yes",1,0)</f>
        <v>1</v>
      </c>
      <c r="F4483" t="s">
        <v>14</v>
      </c>
      <c r="G4483">
        <f>IF(Table1[[#This Row],[Dependents]]="Yes",1,0)</f>
        <v>0</v>
      </c>
      <c r="H4483">
        <v>31</v>
      </c>
      <c r="I4483" t="s">
        <v>14</v>
      </c>
      <c r="J4483" t="s">
        <v>15</v>
      </c>
      <c r="K4483" t="s">
        <v>20</v>
      </c>
      <c r="L4483" t="s">
        <v>13</v>
      </c>
      <c r="M4483" t="s">
        <v>25</v>
      </c>
      <c r="N4483">
        <v>50.4</v>
      </c>
      <c r="O4483">
        <v>1580.1</v>
      </c>
      <c r="P4483" t="s">
        <v>14</v>
      </c>
    </row>
    <row r="4484" spans="1:16" x14ac:dyDescent="0.25">
      <c r="A4484" t="s">
        <v>4506</v>
      </c>
      <c r="B4484" t="s">
        <v>12</v>
      </c>
      <c r="C4484">
        <v>0</v>
      </c>
      <c r="D4484" t="s">
        <v>13</v>
      </c>
      <c r="E4484">
        <f>IF(D4484="Yes",1,0)</f>
        <v>1</v>
      </c>
      <c r="F4484" t="s">
        <v>13</v>
      </c>
      <c r="G4484">
        <f>IF(Table1[[#This Row],[Dependents]]="Yes",1,0)</f>
        <v>1</v>
      </c>
      <c r="H4484">
        <v>64</v>
      </c>
      <c r="I4484" t="s">
        <v>13</v>
      </c>
      <c r="J4484" t="s">
        <v>23</v>
      </c>
      <c r="K4484" t="s">
        <v>20</v>
      </c>
      <c r="L4484" t="s">
        <v>14</v>
      </c>
      <c r="M4484" t="s">
        <v>17</v>
      </c>
      <c r="N4484">
        <v>113.35</v>
      </c>
      <c r="O4484">
        <v>7222.75</v>
      </c>
      <c r="P4484" t="s">
        <v>14</v>
      </c>
    </row>
    <row r="4485" spans="1:16" x14ac:dyDescent="0.25">
      <c r="A4485" t="s">
        <v>3032</v>
      </c>
      <c r="B4485" t="s">
        <v>19</v>
      </c>
      <c r="C4485">
        <v>0</v>
      </c>
      <c r="D4485" t="s">
        <v>14</v>
      </c>
      <c r="E4485">
        <f>IF(D4485="Yes",1,0)</f>
        <v>0</v>
      </c>
      <c r="F4485" t="s">
        <v>14</v>
      </c>
      <c r="G4485">
        <f>IF(Table1[[#This Row],[Dependents]]="Yes",1,0)</f>
        <v>0</v>
      </c>
      <c r="H4485">
        <v>9</v>
      </c>
      <c r="I4485" t="s">
        <v>13</v>
      </c>
      <c r="J4485" t="s">
        <v>14</v>
      </c>
      <c r="K4485" t="s">
        <v>16</v>
      </c>
      <c r="L4485" t="s">
        <v>13</v>
      </c>
      <c r="M4485" t="s">
        <v>27</v>
      </c>
      <c r="N4485">
        <v>18.95</v>
      </c>
      <c r="O4485">
        <v>185.6</v>
      </c>
      <c r="P4485" t="s">
        <v>13</v>
      </c>
    </row>
    <row r="4486" spans="1:16" x14ac:dyDescent="0.25">
      <c r="A4486" t="s">
        <v>4508</v>
      </c>
      <c r="B4486" t="s">
        <v>12</v>
      </c>
      <c r="C4486">
        <v>0</v>
      </c>
      <c r="D4486" t="s">
        <v>14</v>
      </c>
      <c r="E4486">
        <f>IF(D4486="Yes",1,0)</f>
        <v>0</v>
      </c>
      <c r="F4486" t="s">
        <v>14</v>
      </c>
      <c r="G4486">
        <f>IF(Table1[[#This Row],[Dependents]]="Yes",1,0)</f>
        <v>0</v>
      </c>
      <c r="H4486">
        <v>52</v>
      </c>
      <c r="I4486" t="s">
        <v>13</v>
      </c>
      <c r="J4486" t="s">
        <v>15</v>
      </c>
      <c r="K4486" t="s">
        <v>30</v>
      </c>
      <c r="L4486" t="s">
        <v>13</v>
      </c>
      <c r="M4486" t="s">
        <v>21</v>
      </c>
      <c r="N4486">
        <v>80.95</v>
      </c>
      <c r="O4486">
        <v>4233.95</v>
      </c>
      <c r="P4486" t="s">
        <v>14</v>
      </c>
    </row>
    <row r="4487" spans="1:16" x14ac:dyDescent="0.25">
      <c r="A4487" t="s">
        <v>4509</v>
      </c>
      <c r="B4487" t="s">
        <v>12</v>
      </c>
      <c r="C4487">
        <v>0</v>
      </c>
      <c r="D4487" t="s">
        <v>13</v>
      </c>
      <c r="E4487">
        <f>IF(D4487="Yes",1,0)</f>
        <v>1</v>
      </c>
      <c r="F4487" t="s">
        <v>13</v>
      </c>
      <c r="G4487">
        <f>IF(Table1[[#This Row],[Dependents]]="Yes",1,0)</f>
        <v>1</v>
      </c>
      <c r="H4487">
        <v>67</v>
      </c>
      <c r="I4487" t="s">
        <v>13</v>
      </c>
      <c r="J4487" t="s">
        <v>14</v>
      </c>
      <c r="K4487" t="s">
        <v>30</v>
      </c>
      <c r="L4487" t="s">
        <v>13</v>
      </c>
      <c r="M4487" t="s">
        <v>27</v>
      </c>
      <c r="N4487">
        <v>24.9</v>
      </c>
      <c r="O4487">
        <v>1680.25</v>
      </c>
      <c r="P4487" t="s">
        <v>14</v>
      </c>
    </row>
    <row r="4488" spans="1:16" x14ac:dyDescent="0.25">
      <c r="A4488" t="s">
        <v>4510</v>
      </c>
      <c r="B4488" t="s">
        <v>12</v>
      </c>
      <c r="C4488">
        <v>1</v>
      </c>
      <c r="D4488" t="s">
        <v>14</v>
      </c>
      <c r="E4488">
        <f>IF(D4488="Yes",1,0)</f>
        <v>0</v>
      </c>
      <c r="F4488" t="s">
        <v>14</v>
      </c>
      <c r="G4488">
        <f>IF(Table1[[#This Row],[Dependents]]="Yes",1,0)</f>
        <v>0</v>
      </c>
      <c r="H4488">
        <v>67</v>
      </c>
      <c r="I4488" t="s">
        <v>13</v>
      </c>
      <c r="J4488" t="s">
        <v>15</v>
      </c>
      <c r="K4488" t="s">
        <v>16</v>
      </c>
      <c r="L4488" t="s">
        <v>14</v>
      </c>
      <c r="M4488" t="s">
        <v>17</v>
      </c>
      <c r="N4488">
        <v>54.9</v>
      </c>
      <c r="O4488">
        <v>3725.5</v>
      </c>
      <c r="P4488" t="s">
        <v>14</v>
      </c>
    </row>
    <row r="4489" spans="1:16" x14ac:dyDescent="0.25">
      <c r="A4489" t="s">
        <v>4511</v>
      </c>
      <c r="B4489" t="s">
        <v>12</v>
      </c>
      <c r="C4489">
        <v>0</v>
      </c>
      <c r="D4489" t="s">
        <v>14</v>
      </c>
      <c r="E4489">
        <f>IF(D4489="Yes",1,0)</f>
        <v>0</v>
      </c>
      <c r="F4489" t="s">
        <v>14</v>
      </c>
      <c r="G4489">
        <f>IF(Table1[[#This Row],[Dependents]]="Yes",1,0)</f>
        <v>0</v>
      </c>
      <c r="H4489">
        <v>5</v>
      </c>
      <c r="I4489" t="s">
        <v>13</v>
      </c>
      <c r="J4489" t="s">
        <v>23</v>
      </c>
      <c r="K4489" t="s">
        <v>16</v>
      </c>
      <c r="L4489" t="s">
        <v>14</v>
      </c>
      <c r="M4489" t="s">
        <v>17</v>
      </c>
      <c r="N4489">
        <v>75.55</v>
      </c>
      <c r="O4489">
        <v>413.65</v>
      </c>
      <c r="P4489" t="s">
        <v>13</v>
      </c>
    </row>
    <row r="4490" spans="1:16" x14ac:dyDescent="0.25">
      <c r="A4490" t="s">
        <v>4512</v>
      </c>
      <c r="B4490" t="s">
        <v>12</v>
      </c>
      <c r="C4490">
        <v>0</v>
      </c>
      <c r="D4490" t="s">
        <v>13</v>
      </c>
      <c r="E4490">
        <f>IF(D4490="Yes",1,0)</f>
        <v>1</v>
      </c>
      <c r="F4490" t="s">
        <v>14</v>
      </c>
      <c r="G4490">
        <f>IF(Table1[[#This Row],[Dependents]]="Yes",1,0)</f>
        <v>0</v>
      </c>
      <c r="H4490">
        <v>71</v>
      </c>
      <c r="I4490" t="s">
        <v>13</v>
      </c>
      <c r="J4490" t="s">
        <v>23</v>
      </c>
      <c r="K4490" t="s">
        <v>30</v>
      </c>
      <c r="L4490" t="s">
        <v>14</v>
      </c>
      <c r="M4490" t="s">
        <v>17</v>
      </c>
      <c r="N4490">
        <v>109.25</v>
      </c>
      <c r="O4490">
        <v>7707.7</v>
      </c>
      <c r="P4490" t="s">
        <v>14</v>
      </c>
    </row>
    <row r="4491" spans="1:16" x14ac:dyDescent="0.25">
      <c r="A4491" t="s">
        <v>4513</v>
      </c>
      <c r="B4491" t="s">
        <v>12</v>
      </c>
      <c r="C4491">
        <v>1</v>
      </c>
      <c r="D4491" t="s">
        <v>14</v>
      </c>
      <c r="E4491">
        <f>IF(D4491="Yes",1,0)</f>
        <v>0</v>
      </c>
      <c r="F4491" t="s">
        <v>14</v>
      </c>
      <c r="G4491">
        <f>IF(Table1[[#This Row],[Dependents]]="Yes",1,0)</f>
        <v>0</v>
      </c>
      <c r="H4491">
        <v>26</v>
      </c>
      <c r="I4491" t="s">
        <v>13</v>
      </c>
      <c r="J4491" t="s">
        <v>23</v>
      </c>
      <c r="K4491" t="s">
        <v>16</v>
      </c>
      <c r="L4491" t="s">
        <v>13</v>
      </c>
      <c r="M4491" t="s">
        <v>17</v>
      </c>
      <c r="N4491">
        <v>95</v>
      </c>
      <c r="O4491">
        <v>2497.1999999999998</v>
      </c>
      <c r="P4491" t="s">
        <v>13</v>
      </c>
    </row>
    <row r="4492" spans="1:16" x14ac:dyDescent="0.25">
      <c r="A4492" t="s">
        <v>3041</v>
      </c>
      <c r="B4492" t="s">
        <v>19</v>
      </c>
      <c r="C4492">
        <v>1</v>
      </c>
      <c r="D4492" t="s">
        <v>13</v>
      </c>
      <c r="E4492">
        <f>IF(D4492="Yes",1,0)</f>
        <v>1</v>
      </c>
      <c r="F4492" t="s">
        <v>14</v>
      </c>
      <c r="G4492">
        <f>IF(Table1[[#This Row],[Dependents]]="Yes",1,0)</f>
        <v>0</v>
      </c>
      <c r="H4492">
        <v>5</v>
      </c>
      <c r="I4492" t="s">
        <v>13</v>
      </c>
      <c r="J4492" t="s">
        <v>23</v>
      </c>
      <c r="K4492" t="s">
        <v>16</v>
      </c>
      <c r="L4492" t="s">
        <v>13</v>
      </c>
      <c r="M4492" t="s">
        <v>21</v>
      </c>
      <c r="N4492">
        <v>79.900000000000006</v>
      </c>
      <c r="O4492">
        <v>343.95</v>
      </c>
      <c r="P4492" t="s">
        <v>13</v>
      </c>
    </row>
    <row r="4493" spans="1:16" x14ac:dyDescent="0.25">
      <c r="A4493" t="s">
        <v>4515</v>
      </c>
      <c r="B4493" t="s">
        <v>12</v>
      </c>
      <c r="C4493">
        <v>0</v>
      </c>
      <c r="D4493" t="s">
        <v>14</v>
      </c>
      <c r="E4493">
        <f>IF(D4493="Yes",1,0)</f>
        <v>0</v>
      </c>
      <c r="F4493" t="s">
        <v>14</v>
      </c>
      <c r="G4493">
        <f>IF(Table1[[#This Row],[Dependents]]="Yes",1,0)</f>
        <v>0</v>
      </c>
      <c r="H4493">
        <v>32</v>
      </c>
      <c r="I4493" t="s">
        <v>13</v>
      </c>
      <c r="J4493" t="s">
        <v>14</v>
      </c>
      <c r="K4493" t="s">
        <v>16</v>
      </c>
      <c r="L4493" t="s">
        <v>14</v>
      </c>
      <c r="M4493" t="s">
        <v>21</v>
      </c>
      <c r="N4493">
        <v>19.899999999999999</v>
      </c>
      <c r="O4493">
        <v>601.54999999999995</v>
      </c>
      <c r="P4493" t="s">
        <v>14</v>
      </c>
    </row>
    <row r="4494" spans="1:16" x14ac:dyDescent="0.25">
      <c r="A4494" t="s">
        <v>4516</v>
      </c>
      <c r="B4494" t="s">
        <v>12</v>
      </c>
      <c r="C4494">
        <v>0</v>
      </c>
      <c r="D4494" t="s">
        <v>14</v>
      </c>
      <c r="E4494">
        <f>IF(D4494="Yes",1,0)</f>
        <v>0</v>
      </c>
      <c r="F4494" t="s">
        <v>14</v>
      </c>
      <c r="G4494">
        <f>IF(Table1[[#This Row],[Dependents]]="Yes",1,0)</f>
        <v>0</v>
      </c>
      <c r="H4494">
        <v>2</v>
      </c>
      <c r="I4494" t="s">
        <v>13</v>
      </c>
      <c r="J4494" t="s">
        <v>23</v>
      </c>
      <c r="K4494" t="s">
        <v>16</v>
      </c>
      <c r="L4494" t="s">
        <v>14</v>
      </c>
      <c r="M4494" t="s">
        <v>17</v>
      </c>
      <c r="N4494">
        <v>70.349999999999994</v>
      </c>
      <c r="O4494">
        <v>139.25</v>
      </c>
      <c r="P4494" t="s">
        <v>14</v>
      </c>
    </row>
    <row r="4495" spans="1:16" x14ac:dyDescent="0.25">
      <c r="A4495" t="s">
        <v>4517</v>
      </c>
      <c r="B4495" t="s">
        <v>12</v>
      </c>
      <c r="C4495">
        <v>0</v>
      </c>
      <c r="D4495" t="s">
        <v>13</v>
      </c>
      <c r="E4495">
        <f>IF(D4495="Yes",1,0)</f>
        <v>1</v>
      </c>
      <c r="F4495" t="s">
        <v>14</v>
      </c>
      <c r="G4495">
        <f>IF(Table1[[#This Row],[Dependents]]="Yes",1,0)</f>
        <v>0</v>
      </c>
      <c r="H4495">
        <v>71</v>
      </c>
      <c r="I4495" t="s">
        <v>13</v>
      </c>
      <c r="J4495" t="s">
        <v>14</v>
      </c>
      <c r="K4495" t="s">
        <v>30</v>
      </c>
      <c r="L4495" t="s">
        <v>14</v>
      </c>
      <c r="M4495" t="s">
        <v>25</v>
      </c>
      <c r="N4495">
        <v>25.6</v>
      </c>
      <c r="O4495">
        <v>1888.25</v>
      </c>
      <c r="P4495" t="s">
        <v>14</v>
      </c>
    </row>
    <row r="4496" spans="1:16" x14ac:dyDescent="0.25">
      <c r="A4496" t="s">
        <v>4518</v>
      </c>
      <c r="B4496" t="s">
        <v>12</v>
      </c>
      <c r="C4496">
        <v>1</v>
      </c>
      <c r="D4496" t="s">
        <v>14</v>
      </c>
      <c r="E4496">
        <f>IF(D4496="Yes",1,0)</f>
        <v>0</v>
      </c>
      <c r="F4496" t="s">
        <v>14</v>
      </c>
      <c r="G4496">
        <f>IF(Table1[[#This Row],[Dependents]]="Yes",1,0)</f>
        <v>0</v>
      </c>
      <c r="H4496">
        <v>55</v>
      </c>
      <c r="I4496" t="s">
        <v>13</v>
      </c>
      <c r="J4496" t="s">
        <v>23</v>
      </c>
      <c r="K4496" t="s">
        <v>20</v>
      </c>
      <c r="L4496" t="s">
        <v>13</v>
      </c>
      <c r="M4496" t="s">
        <v>17</v>
      </c>
      <c r="N4496">
        <v>100.15</v>
      </c>
      <c r="O4496">
        <v>5409.75</v>
      </c>
      <c r="P4496" t="s">
        <v>14</v>
      </c>
    </row>
    <row r="4497" spans="1:16" x14ac:dyDescent="0.25">
      <c r="A4497" t="s">
        <v>3050</v>
      </c>
      <c r="B4497" t="s">
        <v>19</v>
      </c>
      <c r="C4497">
        <v>0</v>
      </c>
      <c r="D4497" t="s">
        <v>13</v>
      </c>
      <c r="E4497">
        <f>IF(D4497="Yes",1,0)</f>
        <v>1</v>
      </c>
      <c r="F4497" t="s">
        <v>14</v>
      </c>
      <c r="G4497">
        <f>IF(Table1[[#This Row],[Dependents]]="Yes",1,0)</f>
        <v>0</v>
      </c>
      <c r="H4497">
        <v>55</v>
      </c>
      <c r="I4497" t="s">
        <v>13</v>
      </c>
      <c r="J4497" t="s">
        <v>23</v>
      </c>
      <c r="K4497" t="s">
        <v>20</v>
      </c>
      <c r="L4497" t="s">
        <v>13</v>
      </c>
      <c r="M4497" t="s">
        <v>17</v>
      </c>
      <c r="N4497">
        <v>104.15</v>
      </c>
      <c r="O4497">
        <v>5743.05</v>
      </c>
      <c r="P4497" t="s">
        <v>13</v>
      </c>
    </row>
    <row r="4498" spans="1:16" x14ac:dyDescent="0.25">
      <c r="A4498" t="s">
        <v>4520</v>
      </c>
      <c r="B4498" t="s">
        <v>12</v>
      </c>
      <c r="C4498">
        <v>0</v>
      </c>
      <c r="D4498" t="s">
        <v>14</v>
      </c>
      <c r="E4498">
        <f>IF(D4498="Yes",1,0)</f>
        <v>0</v>
      </c>
      <c r="F4498" t="s">
        <v>14</v>
      </c>
      <c r="G4498">
        <f>IF(Table1[[#This Row],[Dependents]]="Yes",1,0)</f>
        <v>0</v>
      </c>
      <c r="H4498">
        <v>6</v>
      </c>
      <c r="I4498" t="s">
        <v>13</v>
      </c>
      <c r="J4498" t="s">
        <v>23</v>
      </c>
      <c r="K4498" t="s">
        <v>16</v>
      </c>
      <c r="L4498" t="s">
        <v>13</v>
      </c>
      <c r="M4498" t="s">
        <v>27</v>
      </c>
      <c r="N4498">
        <v>73.849999999999994</v>
      </c>
      <c r="O4498">
        <v>401.3</v>
      </c>
      <c r="P4498" t="s">
        <v>14</v>
      </c>
    </row>
    <row r="4499" spans="1:16" x14ac:dyDescent="0.25">
      <c r="A4499" t="s">
        <v>4521</v>
      </c>
      <c r="B4499" t="s">
        <v>12</v>
      </c>
      <c r="C4499">
        <v>0</v>
      </c>
      <c r="D4499" t="s">
        <v>13</v>
      </c>
      <c r="E4499">
        <f>IF(D4499="Yes",1,0)</f>
        <v>1</v>
      </c>
      <c r="F4499" t="s">
        <v>13</v>
      </c>
      <c r="G4499">
        <f>IF(Table1[[#This Row],[Dependents]]="Yes",1,0)</f>
        <v>1</v>
      </c>
      <c r="H4499">
        <v>48</v>
      </c>
      <c r="I4499" t="s">
        <v>13</v>
      </c>
      <c r="J4499" t="s">
        <v>15</v>
      </c>
      <c r="K4499" t="s">
        <v>30</v>
      </c>
      <c r="L4499" t="s">
        <v>13</v>
      </c>
      <c r="M4499" t="s">
        <v>25</v>
      </c>
      <c r="N4499">
        <v>70.099999999999994</v>
      </c>
      <c r="O4499">
        <v>3238.4</v>
      </c>
      <c r="P4499" t="s">
        <v>14</v>
      </c>
    </row>
    <row r="4500" spans="1:16" x14ac:dyDescent="0.25">
      <c r="A4500" t="s">
        <v>3060</v>
      </c>
      <c r="B4500" t="s">
        <v>19</v>
      </c>
      <c r="C4500">
        <v>0</v>
      </c>
      <c r="D4500" t="s">
        <v>14</v>
      </c>
      <c r="E4500">
        <f>IF(D4500="Yes",1,0)</f>
        <v>0</v>
      </c>
      <c r="F4500" t="s">
        <v>14</v>
      </c>
      <c r="G4500">
        <f>IF(Table1[[#This Row],[Dependents]]="Yes",1,0)</f>
        <v>0</v>
      </c>
      <c r="H4500">
        <v>4</v>
      </c>
      <c r="I4500" t="s">
        <v>13</v>
      </c>
      <c r="J4500" t="s">
        <v>23</v>
      </c>
      <c r="K4500" t="s">
        <v>16</v>
      </c>
      <c r="L4500" t="s">
        <v>13</v>
      </c>
      <c r="M4500" t="s">
        <v>17</v>
      </c>
      <c r="N4500">
        <v>90.05</v>
      </c>
      <c r="O4500">
        <v>368.1</v>
      </c>
      <c r="P4500" t="s">
        <v>13</v>
      </c>
    </row>
    <row r="4501" spans="1:16" x14ac:dyDescent="0.25">
      <c r="A4501" t="s">
        <v>4523</v>
      </c>
      <c r="B4501" t="s">
        <v>12</v>
      </c>
      <c r="C4501">
        <v>0</v>
      </c>
      <c r="D4501" t="s">
        <v>13</v>
      </c>
      <c r="E4501">
        <f>IF(D4501="Yes",1,0)</f>
        <v>1</v>
      </c>
      <c r="F4501" t="s">
        <v>13</v>
      </c>
      <c r="G4501">
        <f>IF(Table1[[#This Row],[Dependents]]="Yes",1,0)</f>
        <v>1</v>
      </c>
      <c r="H4501">
        <v>30</v>
      </c>
      <c r="I4501" t="s">
        <v>13</v>
      </c>
      <c r="J4501" t="s">
        <v>15</v>
      </c>
      <c r="K4501" t="s">
        <v>20</v>
      </c>
      <c r="L4501" t="s">
        <v>13</v>
      </c>
      <c r="M4501" t="s">
        <v>17</v>
      </c>
      <c r="N4501">
        <v>64.5</v>
      </c>
      <c r="O4501">
        <v>1985.15</v>
      </c>
      <c r="P4501" t="s">
        <v>14</v>
      </c>
    </row>
    <row r="4502" spans="1:16" x14ac:dyDescent="0.25">
      <c r="A4502" t="s">
        <v>4524</v>
      </c>
      <c r="B4502" t="s">
        <v>12</v>
      </c>
      <c r="C4502">
        <v>0</v>
      </c>
      <c r="D4502" t="s">
        <v>14</v>
      </c>
      <c r="E4502">
        <f>IF(D4502="Yes",1,0)</f>
        <v>0</v>
      </c>
      <c r="F4502" t="s">
        <v>14</v>
      </c>
      <c r="G4502">
        <f>IF(Table1[[#This Row],[Dependents]]="Yes",1,0)</f>
        <v>0</v>
      </c>
      <c r="H4502">
        <v>4</v>
      </c>
      <c r="I4502" t="s">
        <v>13</v>
      </c>
      <c r="J4502" t="s">
        <v>23</v>
      </c>
      <c r="K4502" t="s">
        <v>16</v>
      </c>
      <c r="L4502" t="s">
        <v>13</v>
      </c>
      <c r="M4502" t="s">
        <v>17</v>
      </c>
      <c r="N4502">
        <v>79</v>
      </c>
      <c r="O4502">
        <v>303.14999999999998</v>
      </c>
      <c r="P4502" t="s">
        <v>13</v>
      </c>
    </row>
    <row r="4503" spans="1:16" x14ac:dyDescent="0.25">
      <c r="A4503" t="s">
        <v>4525</v>
      </c>
      <c r="B4503" t="s">
        <v>12</v>
      </c>
      <c r="C4503">
        <v>0</v>
      </c>
      <c r="D4503" t="s">
        <v>14</v>
      </c>
      <c r="E4503">
        <f>IF(D4503="Yes",1,0)</f>
        <v>0</v>
      </c>
      <c r="F4503" t="s">
        <v>14</v>
      </c>
      <c r="G4503">
        <f>IF(Table1[[#This Row],[Dependents]]="Yes",1,0)</f>
        <v>0</v>
      </c>
      <c r="H4503">
        <v>40</v>
      </c>
      <c r="I4503" t="s">
        <v>13</v>
      </c>
      <c r="J4503" t="s">
        <v>23</v>
      </c>
      <c r="K4503" t="s">
        <v>20</v>
      </c>
      <c r="L4503" t="s">
        <v>13</v>
      </c>
      <c r="M4503" t="s">
        <v>25</v>
      </c>
      <c r="N4503">
        <v>105.95</v>
      </c>
      <c r="O4503">
        <v>4335.2</v>
      </c>
      <c r="P4503" t="s">
        <v>14</v>
      </c>
    </row>
    <row r="4504" spans="1:16" x14ac:dyDescent="0.25">
      <c r="A4504" t="s">
        <v>4526</v>
      </c>
      <c r="B4504" t="s">
        <v>12</v>
      </c>
      <c r="C4504">
        <v>0</v>
      </c>
      <c r="D4504" t="s">
        <v>13</v>
      </c>
      <c r="E4504">
        <f>IF(D4504="Yes",1,0)</f>
        <v>1</v>
      </c>
      <c r="F4504" t="s">
        <v>13</v>
      </c>
      <c r="G4504">
        <f>IF(Table1[[#This Row],[Dependents]]="Yes",1,0)</f>
        <v>1</v>
      </c>
      <c r="H4504">
        <v>9</v>
      </c>
      <c r="I4504" t="s">
        <v>13</v>
      </c>
      <c r="J4504" t="s">
        <v>23</v>
      </c>
      <c r="K4504" t="s">
        <v>16</v>
      </c>
      <c r="L4504" t="s">
        <v>13</v>
      </c>
      <c r="M4504" t="s">
        <v>17</v>
      </c>
      <c r="N4504">
        <v>75.849999999999994</v>
      </c>
      <c r="O4504">
        <v>647.5</v>
      </c>
      <c r="P4504" t="s">
        <v>14</v>
      </c>
    </row>
    <row r="4505" spans="1:16" x14ac:dyDescent="0.25">
      <c r="A4505" t="s">
        <v>4527</v>
      </c>
      <c r="B4505" t="s">
        <v>12</v>
      </c>
      <c r="C4505">
        <v>0</v>
      </c>
      <c r="D4505" t="s">
        <v>13</v>
      </c>
      <c r="E4505">
        <f>IF(D4505="Yes",1,0)</f>
        <v>1</v>
      </c>
      <c r="F4505" t="s">
        <v>13</v>
      </c>
      <c r="G4505">
        <f>IF(Table1[[#This Row],[Dependents]]="Yes",1,0)</f>
        <v>1</v>
      </c>
      <c r="H4505">
        <v>17</v>
      </c>
      <c r="I4505" t="s">
        <v>13</v>
      </c>
      <c r="J4505" t="s">
        <v>23</v>
      </c>
      <c r="K4505" t="s">
        <v>16</v>
      </c>
      <c r="L4505" t="s">
        <v>14</v>
      </c>
      <c r="M4505" t="s">
        <v>17</v>
      </c>
      <c r="N4505">
        <v>91.85</v>
      </c>
      <c r="O4505">
        <v>1574.45</v>
      </c>
      <c r="P4505" t="s">
        <v>13</v>
      </c>
    </row>
    <row r="4506" spans="1:16" x14ac:dyDescent="0.25">
      <c r="A4506" t="s">
        <v>4528</v>
      </c>
      <c r="B4506" t="s">
        <v>12</v>
      </c>
      <c r="C4506">
        <v>0</v>
      </c>
      <c r="D4506" t="s">
        <v>14</v>
      </c>
      <c r="E4506">
        <f>IF(D4506="Yes",1,0)</f>
        <v>0</v>
      </c>
      <c r="F4506" t="s">
        <v>14</v>
      </c>
      <c r="G4506">
        <f>IF(Table1[[#This Row],[Dependents]]="Yes",1,0)</f>
        <v>0</v>
      </c>
      <c r="H4506">
        <v>62</v>
      </c>
      <c r="I4506" t="s">
        <v>14</v>
      </c>
      <c r="J4506" t="s">
        <v>15</v>
      </c>
      <c r="K4506" t="s">
        <v>30</v>
      </c>
      <c r="L4506" t="s">
        <v>13</v>
      </c>
      <c r="M4506" t="s">
        <v>25</v>
      </c>
      <c r="N4506">
        <v>43.6</v>
      </c>
      <c r="O4506">
        <v>2748.7</v>
      </c>
      <c r="P4506" t="s">
        <v>14</v>
      </c>
    </row>
    <row r="4507" spans="1:16" x14ac:dyDescent="0.25">
      <c r="A4507" t="s">
        <v>4529</v>
      </c>
      <c r="B4507" t="s">
        <v>12</v>
      </c>
      <c r="C4507">
        <v>0</v>
      </c>
      <c r="D4507" t="s">
        <v>14</v>
      </c>
      <c r="E4507">
        <f>IF(D4507="Yes",1,0)</f>
        <v>0</v>
      </c>
      <c r="F4507" t="s">
        <v>14</v>
      </c>
      <c r="G4507">
        <f>IF(Table1[[#This Row],[Dependents]]="Yes",1,0)</f>
        <v>0</v>
      </c>
      <c r="H4507">
        <v>70</v>
      </c>
      <c r="I4507" t="s">
        <v>13</v>
      </c>
      <c r="J4507" t="s">
        <v>15</v>
      </c>
      <c r="K4507" t="s">
        <v>30</v>
      </c>
      <c r="L4507" t="s">
        <v>14</v>
      </c>
      <c r="M4507" t="s">
        <v>25</v>
      </c>
      <c r="N4507">
        <v>89.75</v>
      </c>
      <c r="O4507">
        <v>6367.2</v>
      </c>
      <c r="P4507" t="s">
        <v>14</v>
      </c>
    </row>
    <row r="4508" spans="1:16" x14ac:dyDescent="0.25">
      <c r="A4508" t="s">
        <v>4530</v>
      </c>
      <c r="B4508" t="s">
        <v>12</v>
      </c>
      <c r="C4508">
        <v>0</v>
      </c>
      <c r="D4508" t="s">
        <v>13</v>
      </c>
      <c r="E4508">
        <f>IF(D4508="Yes",1,0)</f>
        <v>1</v>
      </c>
      <c r="F4508" t="s">
        <v>14</v>
      </c>
      <c r="G4508">
        <f>IF(Table1[[#This Row],[Dependents]]="Yes",1,0)</f>
        <v>0</v>
      </c>
      <c r="H4508">
        <v>23</v>
      </c>
      <c r="I4508" t="s">
        <v>13</v>
      </c>
      <c r="J4508" t="s">
        <v>23</v>
      </c>
      <c r="K4508" t="s">
        <v>16</v>
      </c>
      <c r="L4508" t="s">
        <v>14</v>
      </c>
      <c r="M4508" t="s">
        <v>27</v>
      </c>
      <c r="N4508">
        <v>90.15</v>
      </c>
      <c r="O4508">
        <v>2044.95</v>
      </c>
      <c r="P4508" t="s">
        <v>14</v>
      </c>
    </row>
    <row r="4509" spans="1:16" x14ac:dyDescent="0.25">
      <c r="A4509" t="s">
        <v>3069</v>
      </c>
      <c r="B4509" t="s">
        <v>19</v>
      </c>
      <c r="C4509">
        <v>0</v>
      </c>
      <c r="D4509" t="s">
        <v>13</v>
      </c>
      <c r="E4509">
        <f>IF(D4509="Yes",1,0)</f>
        <v>1</v>
      </c>
      <c r="F4509" t="s">
        <v>13</v>
      </c>
      <c r="G4509">
        <f>IF(Table1[[#This Row],[Dependents]]="Yes",1,0)</f>
        <v>1</v>
      </c>
      <c r="H4509">
        <v>1</v>
      </c>
      <c r="I4509" t="s">
        <v>13</v>
      </c>
      <c r="J4509" t="s">
        <v>23</v>
      </c>
      <c r="K4509" t="s">
        <v>16</v>
      </c>
      <c r="L4509" t="s">
        <v>13</v>
      </c>
      <c r="M4509" t="s">
        <v>17</v>
      </c>
      <c r="N4509">
        <v>68.5</v>
      </c>
      <c r="O4509">
        <v>68.5</v>
      </c>
      <c r="P4509" t="s">
        <v>13</v>
      </c>
    </row>
    <row r="4510" spans="1:16" x14ac:dyDescent="0.25">
      <c r="A4510" t="s">
        <v>4532</v>
      </c>
      <c r="B4510" t="s">
        <v>12</v>
      </c>
      <c r="C4510">
        <v>0</v>
      </c>
      <c r="D4510" t="s">
        <v>14</v>
      </c>
      <c r="E4510">
        <f>IF(D4510="Yes",1,0)</f>
        <v>0</v>
      </c>
      <c r="F4510" t="s">
        <v>14</v>
      </c>
      <c r="G4510">
        <f>IF(Table1[[#This Row],[Dependents]]="Yes",1,0)</f>
        <v>0</v>
      </c>
      <c r="H4510">
        <v>14</v>
      </c>
      <c r="I4510" t="s">
        <v>13</v>
      </c>
      <c r="J4510" t="s">
        <v>15</v>
      </c>
      <c r="K4510" t="s">
        <v>16</v>
      </c>
      <c r="L4510" t="s">
        <v>13</v>
      </c>
      <c r="M4510" t="s">
        <v>17</v>
      </c>
      <c r="N4510">
        <v>69.650000000000006</v>
      </c>
      <c r="O4510">
        <v>921.4</v>
      </c>
      <c r="P4510" t="s">
        <v>14</v>
      </c>
    </row>
    <row r="4511" spans="1:16" x14ac:dyDescent="0.25">
      <c r="A4511" t="s">
        <v>3070</v>
      </c>
      <c r="B4511" t="s">
        <v>19</v>
      </c>
      <c r="C4511">
        <v>0</v>
      </c>
      <c r="D4511" t="s">
        <v>14</v>
      </c>
      <c r="E4511">
        <f>IF(D4511="Yes",1,0)</f>
        <v>0</v>
      </c>
      <c r="F4511" t="s">
        <v>14</v>
      </c>
      <c r="G4511">
        <f>IF(Table1[[#This Row],[Dependents]]="Yes",1,0)</f>
        <v>0</v>
      </c>
      <c r="H4511">
        <v>11</v>
      </c>
      <c r="I4511" t="s">
        <v>13</v>
      </c>
      <c r="J4511" t="s">
        <v>23</v>
      </c>
      <c r="K4511" t="s">
        <v>16</v>
      </c>
      <c r="L4511" t="s">
        <v>13</v>
      </c>
      <c r="M4511" t="s">
        <v>17</v>
      </c>
      <c r="N4511">
        <v>73.5</v>
      </c>
      <c r="O4511">
        <v>791.75</v>
      </c>
      <c r="P4511" t="s">
        <v>13</v>
      </c>
    </row>
    <row r="4512" spans="1:16" x14ac:dyDescent="0.25">
      <c r="A4512" t="s">
        <v>3076</v>
      </c>
      <c r="B4512" t="s">
        <v>19</v>
      </c>
      <c r="C4512">
        <v>0</v>
      </c>
      <c r="D4512" t="s">
        <v>14</v>
      </c>
      <c r="E4512">
        <f>IF(D4512="Yes",1,0)</f>
        <v>0</v>
      </c>
      <c r="F4512" t="s">
        <v>14</v>
      </c>
      <c r="G4512">
        <f>IF(Table1[[#This Row],[Dependents]]="Yes",1,0)</f>
        <v>0</v>
      </c>
      <c r="H4512">
        <v>8</v>
      </c>
      <c r="I4512" t="s">
        <v>13</v>
      </c>
      <c r="J4512" t="s">
        <v>23</v>
      </c>
      <c r="K4512" t="s">
        <v>16</v>
      </c>
      <c r="L4512" t="s">
        <v>13</v>
      </c>
      <c r="M4512" t="s">
        <v>17</v>
      </c>
      <c r="N4512">
        <v>94</v>
      </c>
      <c r="O4512">
        <v>773.65</v>
      </c>
      <c r="P4512" t="s">
        <v>13</v>
      </c>
    </row>
    <row r="4513" spans="1:16" x14ac:dyDescent="0.25">
      <c r="A4513" t="s">
        <v>3086</v>
      </c>
      <c r="B4513" t="s">
        <v>19</v>
      </c>
      <c r="C4513">
        <v>0</v>
      </c>
      <c r="D4513" t="s">
        <v>13</v>
      </c>
      <c r="E4513">
        <f>IF(D4513="Yes",1,0)</f>
        <v>1</v>
      </c>
      <c r="F4513" t="s">
        <v>14</v>
      </c>
      <c r="G4513">
        <f>IF(Table1[[#This Row],[Dependents]]="Yes",1,0)</f>
        <v>0</v>
      </c>
      <c r="H4513">
        <v>29</v>
      </c>
      <c r="I4513" t="s">
        <v>13</v>
      </c>
      <c r="J4513" t="s">
        <v>23</v>
      </c>
      <c r="K4513" t="s">
        <v>16</v>
      </c>
      <c r="L4513" t="s">
        <v>13</v>
      </c>
      <c r="M4513" t="s">
        <v>17</v>
      </c>
      <c r="N4513">
        <v>84.45</v>
      </c>
      <c r="O4513">
        <v>2467.1</v>
      </c>
      <c r="P4513" t="s">
        <v>13</v>
      </c>
    </row>
    <row r="4514" spans="1:16" x14ac:dyDescent="0.25">
      <c r="A4514" t="s">
        <v>4536</v>
      </c>
      <c r="B4514" t="s">
        <v>12</v>
      </c>
      <c r="C4514">
        <v>0</v>
      </c>
      <c r="D4514" t="s">
        <v>14</v>
      </c>
      <c r="E4514">
        <f>IF(D4514="Yes",1,0)</f>
        <v>0</v>
      </c>
      <c r="F4514" t="s">
        <v>14</v>
      </c>
      <c r="G4514">
        <f>IF(Table1[[#This Row],[Dependents]]="Yes",1,0)</f>
        <v>0</v>
      </c>
      <c r="H4514">
        <v>13</v>
      </c>
      <c r="I4514" t="s">
        <v>13</v>
      </c>
      <c r="J4514" t="s">
        <v>23</v>
      </c>
      <c r="K4514" t="s">
        <v>16</v>
      </c>
      <c r="L4514" t="s">
        <v>13</v>
      </c>
      <c r="M4514" t="s">
        <v>17</v>
      </c>
      <c r="N4514">
        <v>100.35</v>
      </c>
      <c r="O4514">
        <v>1358.85</v>
      </c>
      <c r="P4514" t="s">
        <v>13</v>
      </c>
    </row>
    <row r="4515" spans="1:16" x14ac:dyDescent="0.25">
      <c r="A4515" t="s">
        <v>3087</v>
      </c>
      <c r="B4515" t="s">
        <v>19</v>
      </c>
      <c r="C4515">
        <v>0</v>
      </c>
      <c r="D4515" t="s">
        <v>13</v>
      </c>
      <c r="E4515">
        <f>IF(D4515="Yes",1,0)</f>
        <v>1</v>
      </c>
      <c r="F4515" t="s">
        <v>14</v>
      </c>
      <c r="G4515">
        <f>IF(Table1[[#This Row],[Dependents]]="Yes",1,0)</f>
        <v>0</v>
      </c>
      <c r="H4515">
        <v>13</v>
      </c>
      <c r="I4515" t="s">
        <v>13</v>
      </c>
      <c r="J4515" t="s">
        <v>15</v>
      </c>
      <c r="K4515" t="s">
        <v>20</v>
      </c>
      <c r="L4515" t="s">
        <v>13</v>
      </c>
      <c r="M4515" t="s">
        <v>27</v>
      </c>
      <c r="N4515">
        <v>75.3</v>
      </c>
      <c r="O4515">
        <v>989.45</v>
      </c>
      <c r="P4515" t="s">
        <v>13</v>
      </c>
    </row>
    <row r="4516" spans="1:16" x14ac:dyDescent="0.25">
      <c r="A4516" t="s">
        <v>3091</v>
      </c>
      <c r="B4516" t="s">
        <v>19</v>
      </c>
      <c r="C4516">
        <v>1</v>
      </c>
      <c r="D4516" t="s">
        <v>13</v>
      </c>
      <c r="E4516">
        <f>IF(D4516="Yes",1,0)</f>
        <v>1</v>
      </c>
      <c r="F4516" t="s">
        <v>14</v>
      </c>
      <c r="G4516">
        <f>IF(Table1[[#This Row],[Dependents]]="Yes",1,0)</f>
        <v>0</v>
      </c>
      <c r="H4516">
        <v>66</v>
      </c>
      <c r="I4516" t="s">
        <v>13</v>
      </c>
      <c r="J4516" t="s">
        <v>23</v>
      </c>
      <c r="K4516" t="s">
        <v>16</v>
      </c>
      <c r="L4516" t="s">
        <v>13</v>
      </c>
      <c r="M4516" t="s">
        <v>25</v>
      </c>
      <c r="N4516">
        <v>100.05</v>
      </c>
      <c r="O4516">
        <v>6871.9</v>
      </c>
      <c r="P4516" t="s">
        <v>13</v>
      </c>
    </row>
    <row r="4517" spans="1:16" x14ac:dyDescent="0.25">
      <c r="A4517" t="s">
        <v>4539</v>
      </c>
      <c r="B4517" t="s">
        <v>12</v>
      </c>
      <c r="C4517">
        <v>1</v>
      </c>
      <c r="D4517" t="s">
        <v>13</v>
      </c>
      <c r="E4517">
        <f>IF(D4517="Yes",1,0)</f>
        <v>1</v>
      </c>
      <c r="F4517" t="s">
        <v>14</v>
      </c>
      <c r="G4517">
        <f>IF(Table1[[#This Row],[Dependents]]="Yes",1,0)</f>
        <v>0</v>
      </c>
      <c r="H4517">
        <v>38</v>
      </c>
      <c r="I4517" t="s">
        <v>13</v>
      </c>
      <c r="J4517" t="s">
        <v>23</v>
      </c>
      <c r="K4517" t="s">
        <v>16</v>
      </c>
      <c r="L4517" t="s">
        <v>13</v>
      </c>
      <c r="M4517" t="s">
        <v>21</v>
      </c>
      <c r="N4517">
        <v>74.95</v>
      </c>
      <c r="O4517">
        <v>2869.85</v>
      </c>
      <c r="P4517" t="s">
        <v>13</v>
      </c>
    </row>
    <row r="4518" spans="1:16" x14ac:dyDescent="0.25">
      <c r="A4518" t="s">
        <v>4540</v>
      </c>
      <c r="B4518" t="s">
        <v>12</v>
      </c>
      <c r="C4518">
        <v>1</v>
      </c>
      <c r="D4518" t="s">
        <v>14</v>
      </c>
      <c r="E4518">
        <f>IF(D4518="Yes",1,0)</f>
        <v>0</v>
      </c>
      <c r="F4518" t="s">
        <v>14</v>
      </c>
      <c r="G4518">
        <f>IF(Table1[[#This Row],[Dependents]]="Yes",1,0)</f>
        <v>0</v>
      </c>
      <c r="H4518">
        <v>2</v>
      </c>
      <c r="I4518" t="s">
        <v>13</v>
      </c>
      <c r="J4518" t="s">
        <v>15</v>
      </c>
      <c r="K4518" t="s">
        <v>16</v>
      </c>
      <c r="L4518" t="s">
        <v>13</v>
      </c>
      <c r="M4518" t="s">
        <v>25</v>
      </c>
      <c r="N4518">
        <v>56.55</v>
      </c>
      <c r="O4518">
        <v>118.25</v>
      </c>
      <c r="P4518" t="s">
        <v>14</v>
      </c>
    </row>
    <row r="4519" spans="1:16" x14ac:dyDescent="0.25">
      <c r="A4519" t="s">
        <v>3092</v>
      </c>
      <c r="B4519" t="s">
        <v>19</v>
      </c>
      <c r="C4519">
        <v>0</v>
      </c>
      <c r="D4519" t="s">
        <v>14</v>
      </c>
      <c r="E4519">
        <f>IF(D4519="Yes",1,0)</f>
        <v>0</v>
      </c>
      <c r="F4519" t="s">
        <v>14</v>
      </c>
      <c r="G4519">
        <f>IF(Table1[[#This Row],[Dependents]]="Yes",1,0)</f>
        <v>0</v>
      </c>
      <c r="H4519">
        <v>62</v>
      </c>
      <c r="I4519" t="s">
        <v>13</v>
      </c>
      <c r="J4519" t="s">
        <v>23</v>
      </c>
      <c r="K4519" t="s">
        <v>20</v>
      </c>
      <c r="L4519" t="s">
        <v>14</v>
      </c>
      <c r="M4519" t="s">
        <v>17</v>
      </c>
      <c r="N4519">
        <v>102</v>
      </c>
      <c r="O4519">
        <v>6529.25</v>
      </c>
      <c r="P4519" t="s">
        <v>13</v>
      </c>
    </row>
    <row r="4520" spans="1:16" x14ac:dyDescent="0.25">
      <c r="A4520" t="s">
        <v>3094</v>
      </c>
      <c r="B4520" t="s">
        <v>19</v>
      </c>
      <c r="C4520">
        <v>0</v>
      </c>
      <c r="D4520" t="s">
        <v>13</v>
      </c>
      <c r="E4520">
        <f>IF(D4520="Yes",1,0)</f>
        <v>1</v>
      </c>
      <c r="F4520" t="s">
        <v>14</v>
      </c>
      <c r="G4520">
        <f>IF(Table1[[#This Row],[Dependents]]="Yes",1,0)</f>
        <v>0</v>
      </c>
      <c r="H4520">
        <v>17</v>
      </c>
      <c r="I4520" t="s">
        <v>13</v>
      </c>
      <c r="J4520" t="s">
        <v>23</v>
      </c>
      <c r="K4520" t="s">
        <v>16</v>
      </c>
      <c r="L4520" t="s">
        <v>14</v>
      </c>
      <c r="M4520" t="s">
        <v>25</v>
      </c>
      <c r="N4520">
        <v>90.2</v>
      </c>
      <c r="O4520">
        <v>1454.15</v>
      </c>
      <c r="P4520" t="s">
        <v>13</v>
      </c>
    </row>
    <row r="4521" spans="1:16" x14ac:dyDescent="0.25">
      <c r="A4521" t="s">
        <v>4543</v>
      </c>
      <c r="B4521" t="s">
        <v>12</v>
      </c>
      <c r="C4521">
        <v>0</v>
      </c>
      <c r="D4521" t="s">
        <v>13</v>
      </c>
      <c r="E4521">
        <f>IF(D4521="Yes",1,0)</f>
        <v>1</v>
      </c>
      <c r="F4521" t="s">
        <v>13</v>
      </c>
      <c r="G4521">
        <f>IF(Table1[[#This Row],[Dependents]]="Yes",1,0)</f>
        <v>1</v>
      </c>
      <c r="H4521">
        <v>35</v>
      </c>
      <c r="I4521" t="s">
        <v>13</v>
      </c>
      <c r="J4521" t="s">
        <v>14</v>
      </c>
      <c r="K4521" t="s">
        <v>30</v>
      </c>
      <c r="L4521" t="s">
        <v>14</v>
      </c>
      <c r="M4521" t="s">
        <v>25</v>
      </c>
      <c r="N4521">
        <v>19.7</v>
      </c>
      <c r="O4521">
        <v>730.4</v>
      </c>
      <c r="P4521" t="s">
        <v>14</v>
      </c>
    </row>
    <row r="4522" spans="1:16" x14ac:dyDescent="0.25">
      <c r="A4522" t="s">
        <v>3105</v>
      </c>
      <c r="B4522" t="s">
        <v>19</v>
      </c>
      <c r="C4522">
        <v>0</v>
      </c>
      <c r="D4522" t="s">
        <v>14</v>
      </c>
      <c r="E4522">
        <f>IF(D4522="Yes",1,0)</f>
        <v>0</v>
      </c>
      <c r="F4522" t="s">
        <v>13</v>
      </c>
      <c r="G4522">
        <f>IF(Table1[[#This Row],[Dependents]]="Yes",1,0)</f>
        <v>1</v>
      </c>
      <c r="H4522">
        <v>3</v>
      </c>
      <c r="I4522" t="s">
        <v>13</v>
      </c>
      <c r="J4522" t="s">
        <v>23</v>
      </c>
      <c r="K4522" t="s">
        <v>16</v>
      </c>
      <c r="L4522" t="s">
        <v>14</v>
      </c>
      <c r="M4522" t="s">
        <v>17</v>
      </c>
      <c r="N4522">
        <v>91.85</v>
      </c>
      <c r="O4522">
        <v>257.05</v>
      </c>
      <c r="P4522" t="s">
        <v>13</v>
      </c>
    </row>
    <row r="4523" spans="1:16" x14ac:dyDescent="0.25">
      <c r="A4523" t="s">
        <v>3125</v>
      </c>
      <c r="B4523" t="s">
        <v>19</v>
      </c>
      <c r="C4523">
        <v>1</v>
      </c>
      <c r="D4523" t="s">
        <v>14</v>
      </c>
      <c r="E4523">
        <f>IF(D4523="Yes",1,0)</f>
        <v>0</v>
      </c>
      <c r="F4523" t="s">
        <v>14</v>
      </c>
      <c r="G4523">
        <f>IF(Table1[[#This Row],[Dependents]]="Yes",1,0)</f>
        <v>0</v>
      </c>
      <c r="H4523">
        <v>24</v>
      </c>
      <c r="I4523" t="s">
        <v>13</v>
      </c>
      <c r="J4523" t="s">
        <v>23</v>
      </c>
      <c r="K4523" t="s">
        <v>16</v>
      </c>
      <c r="L4523" t="s">
        <v>13</v>
      </c>
      <c r="M4523" t="s">
        <v>17</v>
      </c>
      <c r="N4523">
        <v>101.25</v>
      </c>
      <c r="O4523">
        <v>2440.15</v>
      </c>
      <c r="P4523" t="s">
        <v>13</v>
      </c>
    </row>
    <row r="4524" spans="1:16" x14ac:dyDescent="0.25">
      <c r="A4524" t="s">
        <v>3136</v>
      </c>
      <c r="B4524" t="s">
        <v>19</v>
      </c>
      <c r="C4524">
        <v>0</v>
      </c>
      <c r="D4524" t="s">
        <v>14</v>
      </c>
      <c r="E4524">
        <f>IF(D4524="Yes",1,0)</f>
        <v>0</v>
      </c>
      <c r="F4524" t="s">
        <v>14</v>
      </c>
      <c r="G4524">
        <f>IF(Table1[[#This Row],[Dependents]]="Yes",1,0)</f>
        <v>0</v>
      </c>
      <c r="H4524">
        <v>1</v>
      </c>
      <c r="I4524" t="s">
        <v>13</v>
      </c>
      <c r="J4524" t="s">
        <v>23</v>
      </c>
      <c r="K4524" t="s">
        <v>16</v>
      </c>
      <c r="L4524" t="s">
        <v>13</v>
      </c>
      <c r="M4524" t="s">
        <v>17</v>
      </c>
      <c r="N4524">
        <v>89.1</v>
      </c>
      <c r="O4524">
        <v>89.1</v>
      </c>
      <c r="P4524" t="s">
        <v>13</v>
      </c>
    </row>
    <row r="4525" spans="1:16" x14ac:dyDescent="0.25">
      <c r="A4525" t="s">
        <v>4547</v>
      </c>
      <c r="B4525" t="s">
        <v>12</v>
      </c>
      <c r="C4525">
        <v>0</v>
      </c>
      <c r="D4525" t="s">
        <v>13</v>
      </c>
      <c r="E4525">
        <f>IF(D4525="Yes",1,0)</f>
        <v>1</v>
      </c>
      <c r="F4525" t="s">
        <v>14</v>
      </c>
      <c r="G4525">
        <f>IF(Table1[[#This Row],[Dependents]]="Yes",1,0)</f>
        <v>0</v>
      </c>
      <c r="H4525">
        <v>61</v>
      </c>
      <c r="I4525" t="s">
        <v>13</v>
      </c>
      <c r="J4525" t="s">
        <v>23</v>
      </c>
      <c r="K4525" t="s">
        <v>20</v>
      </c>
      <c r="L4525" t="s">
        <v>14</v>
      </c>
      <c r="M4525" t="s">
        <v>21</v>
      </c>
      <c r="N4525">
        <v>93.7</v>
      </c>
      <c r="O4525">
        <v>5860.7</v>
      </c>
      <c r="P4525" t="s">
        <v>14</v>
      </c>
    </row>
    <row r="4526" spans="1:16" x14ac:dyDescent="0.25">
      <c r="A4526" t="s">
        <v>4548</v>
      </c>
      <c r="B4526" t="s">
        <v>12</v>
      </c>
      <c r="C4526">
        <v>0</v>
      </c>
      <c r="D4526" t="s">
        <v>14</v>
      </c>
      <c r="E4526">
        <f>IF(D4526="Yes",1,0)</f>
        <v>0</v>
      </c>
      <c r="F4526" t="s">
        <v>14</v>
      </c>
      <c r="G4526">
        <f>IF(Table1[[#This Row],[Dependents]]="Yes",1,0)</f>
        <v>0</v>
      </c>
      <c r="H4526">
        <v>68</v>
      </c>
      <c r="I4526" t="s">
        <v>13</v>
      </c>
      <c r="J4526" t="s">
        <v>23</v>
      </c>
      <c r="K4526" t="s">
        <v>30</v>
      </c>
      <c r="L4526" t="s">
        <v>14</v>
      </c>
      <c r="M4526" t="s">
        <v>25</v>
      </c>
      <c r="N4526">
        <v>110.25</v>
      </c>
      <c r="O4526">
        <v>7279.35</v>
      </c>
      <c r="P4526" t="s">
        <v>14</v>
      </c>
    </row>
    <row r="4527" spans="1:16" x14ac:dyDescent="0.25">
      <c r="A4527" t="s">
        <v>4549</v>
      </c>
      <c r="B4527" t="s">
        <v>12</v>
      </c>
      <c r="C4527">
        <v>0</v>
      </c>
      <c r="D4527" t="s">
        <v>13</v>
      </c>
      <c r="E4527">
        <f>IF(D4527="Yes",1,0)</f>
        <v>1</v>
      </c>
      <c r="F4527" t="s">
        <v>13</v>
      </c>
      <c r="G4527">
        <f>IF(Table1[[#This Row],[Dependents]]="Yes",1,0)</f>
        <v>1</v>
      </c>
      <c r="H4527">
        <v>72</v>
      </c>
      <c r="I4527" t="s">
        <v>13</v>
      </c>
      <c r="J4527" t="s">
        <v>15</v>
      </c>
      <c r="K4527" t="s">
        <v>30</v>
      </c>
      <c r="L4527" t="s">
        <v>13</v>
      </c>
      <c r="M4527" t="s">
        <v>21</v>
      </c>
      <c r="N4527">
        <v>80.45</v>
      </c>
      <c r="O4527">
        <v>5886.85</v>
      </c>
      <c r="P4527" t="s">
        <v>14</v>
      </c>
    </row>
    <row r="4528" spans="1:16" x14ac:dyDescent="0.25">
      <c r="A4528" t="s">
        <v>3138</v>
      </c>
      <c r="B4528" t="s">
        <v>19</v>
      </c>
      <c r="C4528">
        <v>0</v>
      </c>
      <c r="D4528" t="s">
        <v>14</v>
      </c>
      <c r="E4528">
        <f>IF(D4528="Yes",1,0)</f>
        <v>0</v>
      </c>
      <c r="F4528" t="s">
        <v>14</v>
      </c>
      <c r="G4528">
        <f>IF(Table1[[#This Row],[Dependents]]="Yes",1,0)</f>
        <v>0</v>
      </c>
      <c r="H4528">
        <v>19</v>
      </c>
      <c r="I4528" t="s">
        <v>13</v>
      </c>
      <c r="J4528" t="s">
        <v>23</v>
      </c>
      <c r="K4528" t="s">
        <v>16</v>
      </c>
      <c r="L4528" t="s">
        <v>13</v>
      </c>
      <c r="M4528" t="s">
        <v>17</v>
      </c>
      <c r="N4528">
        <v>78.25</v>
      </c>
      <c r="O4528">
        <v>1490.95</v>
      </c>
      <c r="P4528" t="s">
        <v>13</v>
      </c>
    </row>
    <row r="4529" spans="1:16" x14ac:dyDescent="0.25">
      <c r="A4529" t="s">
        <v>4551</v>
      </c>
      <c r="B4529" t="s">
        <v>12</v>
      </c>
      <c r="C4529">
        <v>0</v>
      </c>
      <c r="D4529" t="s">
        <v>14</v>
      </c>
      <c r="E4529">
        <f>IF(D4529="Yes",1,0)</f>
        <v>0</v>
      </c>
      <c r="F4529" t="s">
        <v>14</v>
      </c>
      <c r="G4529">
        <f>IF(Table1[[#This Row],[Dependents]]="Yes",1,0)</f>
        <v>0</v>
      </c>
      <c r="H4529">
        <v>1</v>
      </c>
      <c r="I4529" t="s">
        <v>13</v>
      </c>
      <c r="J4529" t="s">
        <v>14</v>
      </c>
      <c r="K4529" t="s">
        <v>16</v>
      </c>
      <c r="L4529" t="s">
        <v>13</v>
      </c>
      <c r="M4529" t="s">
        <v>27</v>
      </c>
      <c r="N4529">
        <v>20.3</v>
      </c>
      <c r="O4529">
        <v>20.3</v>
      </c>
      <c r="P4529" t="s">
        <v>13</v>
      </c>
    </row>
    <row r="4530" spans="1:16" x14ac:dyDescent="0.25">
      <c r="A4530" t="s">
        <v>4552</v>
      </c>
      <c r="B4530" t="s">
        <v>12</v>
      </c>
      <c r="C4530">
        <v>0</v>
      </c>
      <c r="D4530" t="s">
        <v>14</v>
      </c>
      <c r="E4530">
        <f>IF(D4530="Yes",1,0)</f>
        <v>0</v>
      </c>
      <c r="F4530" t="s">
        <v>14</v>
      </c>
      <c r="G4530">
        <f>IF(Table1[[#This Row],[Dependents]]="Yes",1,0)</f>
        <v>0</v>
      </c>
      <c r="H4530">
        <v>7</v>
      </c>
      <c r="I4530" t="s">
        <v>13</v>
      </c>
      <c r="J4530" t="s">
        <v>15</v>
      </c>
      <c r="K4530" t="s">
        <v>16</v>
      </c>
      <c r="L4530" t="s">
        <v>14</v>
      </c>
      <c r="M4530" t="s">
        <v>21</v>
      </c>
      <c r="N4530">
        <v>62.8</v>
      </c>
      <c r="O4530">
        <v>418.3</v>
      </c>
      <c r="P4530" t="s">
        <v>14</v>
      </c>
    </row>
    <row r="4531" spans="1:16" x14ac:dyDescent="0.25">
      <c r="A4531" t="s">
        <v>4553</v>
      </c>
      <c r="B4531" t="s">
        <v>12</v>
      </c>
      <c r="C4531">
        <v>0</v>
      </c>
      <c r="D4531" t="s">
        <v>14</v>
      </c>
      <c r="E4531">
        <f>IF(D4531="Yes",1,0)</f>
        <v>0</v>
      </c>
      <c r="F4531" t="s">
        <v>14</v>
      </c>
      <c r="G4531">
        <f>IF(Table1[[#This Row],[Dependents]]="Yes",1,0)</f>
        <v>0</v>
      </c>
      <c r="H4531">
        <v>9</v>
      </c>
      <c r="I4531" t="s">
        <v>13</v>
      </c>
      <c r="J4531" t="s">
        <v>23</v>
      </c>
      <c r="K4531" t="s">
        <v>16</v>
      </c>
      <c r="L4531" t="s">
        <v>13</v>
      </c>
      <c r="M4531" t="s">
        <v>17</v>
      </c>
      <c r="N4531">
        <v>74.849999999999994</v>
      </c>
      <c r="O4531">
        <v>708.2</v>
      </c>
      <c r="P4531" t="s">
        <v>14</v>
      </c>
    </row>
    <row r="4532" spans="1:16" x14ac:dyDescent="0.25">
      <c r="A4532" t="s">
        <v>3143</v>
      </c>
      <c r="B4532" t="s">
        <v>19</v>
      </c>
      <c r="C4532">
        <v>1</v>
      </c>
      <c r="D4532" t="s">
        <v>14</v>
      </c>
      <c r="E4532">
        <f>IF(D4532="Yes",1,0)</f>
        <v>0</v>
      </c>
      <c r="F4532" t="s">
        <v>14</v>
      </c>
      <c r="G4532">
        <f>IF(Table1[[#This Row],[Dependents]]="Yes",1,0)</f>
        <v>0</v>
      </c>
      <c r="H4532">
        <v>2</v>
      </c>
      <c r="I4532" t="s">
        <v>13</v>
      </c>
      <c r="J4532" t="s">
        <v>15</v>
      </c>
      <c r="K4532" t="s">
        <v>16</v>
      </c>
      <c r="L4532" t="s">
        <v>13</v>
      </c>
      <c r="M4532" t="s">
        <v>17</v>
      </c>
      <c r="N4532">
        <v>44.15</v>
      </c>
      <c r="O4532">
        <v>92.65</v>
      </c>
      <c r="P4532" t="s">
        <v>13</v>
      </c>
    </row>
    <row r="4533" spans="1:16" x14ac:dyDescent="0.25">
      <c r="A4533" t="s">
        <v>3163</v>
      </c>
      <c r="B4533" t="s">
        <v>19</v>
      </c>
      <c r="C4533">
        <v>0</v>
      </c>
      <c r="D4533" t="s">
        <v>14</v>
      </c>
      <c r="E4533">
        <f>IF(D4533="Yes",1,0)</f>
        <v>0</v>
      </c>
      <c r="F4533" t="s">
        <v>14</v>
      </c>
      <c r="G4533">
        <f>IF(Table1[[#This Row],[Dependents]]="Yes",1,0)</f>
        <v>0</v>
      </c>
      <c r="H4533">
        <v>3</v>
      </c>
      <c r="I4533" t="s">
        <v>14</v>
      </c>
      <c r="J4533" t="s">
        <v>15</v>
      </c>
      <c r="K4533" t="s">
        <v>16</v>
      </c>
      <c r="L4533" t="s">
        <v>14</v>
      </c>
      <c r="M4533" t="s">
        <v>17</v>
      </c>
      <c r="N4533">
        <v>24.75</v>
      </c>
      <c r="O4533">
        <v>66.95</v>
      </c>
      <c r="P4533" t="s">
        <v>13</v>
      </c>
    </row>
    <row r="4534" spans="1:16" x14ac:dyDescent="0.25">
      <c r="A4534" t="s">
        <v>3176</v>
      </c>
      <c r="B4534" t="s">
        <v>19</v>
      </c>
      <c r="C4534">
        <v>0</v>
      </c>
      <c r="D4534" t="s">
        <v>13</v>
      </c>
      <c r="E4534">
        <f>IF(D4534="Yes",1,0)</f>
        <v>1</v>
      </c>
      <c r="F4534" t="s">
        <v>13</v>
      </c>
      <c r="G4534">
        <f>IF(Table1[[#This Row],[Dependents]]="Yes",1,0)</f>
        <v>1</v>
      </c>
      <c r="H4534">
        <v>55</v>
      </c>
      <c r="I4534" t="s">
        <v>13</v>
      </c>
      <c r="J4534" t="s">
        <v>15</v>
      </c>
      <c r="K4534" t="s">
        <v>30</v>
      </c>
      <c r="L4534" t="s">
        <v>14</v>
      </c>
      <c r="M4534" t="s">
        <v>21</v>
      </c>
      <c r="N4534">
        <v>57.55</v>
      </c>
      <c r="O4534">
        <v>3046.4</v>
      </c>
      <c r="P4534" t="s">
        <v>13</v>
      </c>
    </row>
    <row r="4535" spans="1:16" x14ac:dyDescent="0.25">
      <c r="A4535" t="s">
        <v>3181</v>
      </c>
      <c r="B4535" t="s">
        <v>19</v>
      </c>
      <c r="C4535">
        <v>1</v>
      </c>
      <c r="D4535" t="s">
        <v>14</v>
      </c>
      <c r="E4535">
        <f>IF(D4535="Yes",1,0)</f>
        <v>0</v>
      </c>
      <c r="F4535" t="s">
        <v>14</v>
      </c>
      <c r="G4535">
        <f>IF(Table1[[#This Row],[Dependents]]="Yes",1,0)</f>
        <v>0</v>
      </c>
      <c r="H4535">
        <v>1</v>
      </c>
      <c r="I4535" t="s">
        <v>14</v>
      </c>
      <c r="J4535" t="s">
        <v>15</v>
      </c>
      <c r="K4535" t="s">
        <v>16</v>
      </c>
      <c r="L4535" t="s">
        <v>13</v>
      </c>
      <c r="M4535" t="s">
        <v>17</v>
      </c>
      <c r="N4535">
        <v>25.1</v>
      </c>
      <c r="O4535">
        <v>25.1</v>
      </c>
      <c r="P4535" t="s">
        <v>13</v>
      </c>
    </row>
    <row r="4536" spans="1:16" x14ac:dyDescent="0.25">
      <c r="A4536" t="s">
        <v>3194</v>
      </c>
      <c r="B4536" t="s">
        <v>19</v>
      </c>
      <c r="C4536">
        <v>0</v>
      </c>
      <c r="D4536" t="s">
        <v>13</v>
      </c>
      <c r="E4536">
        <f>IF(D4536="Yes",1,0)</f>
        <v>1</v>
      </c>
      <c r="F4536" t="s">
        <v>14</v>
      </c>
      <c r="G4536">
        <f>IF(Table1[[#This Row],[Dependents]]="Yes",1,0)</f>
        <v>0</v>
      </c>
      <c r="H4536">
        <v>58</v>
      </c>
      <c r="I4536" t="s">
        <v>13</v>
      </c>
      <c r="J4536" t="s">
        <v>15</v>
      </c>
      <c r="K4536" t="s">
        <v>20</v>
      </c>
      <c r="L4536" t="s">
        <v>14</v>
      </c>
      <c r="M4536" t="s">
        <v>25</v>
      </c>
      <c r="N4536">
        <v>60.3</v>
      </c>
      <c r="O4536">
        <v>3563.8</v>
      </c>
      <c r="P4536" t="s">
        <v>13</v>
      </c>
    </row>
    <row r="4537" spans="1:16" x14ac:dyDescent="0.25">
      <c r="A4537" t="s">
        <v>4559</v>
      </c>
      <c r="B4537" t="s">
        <v>12</v>
      </c>
      <c r="C4537">
        <v>0</v>
      </c>
      <c r="D4537" t="s">
        <v>14</v>
      </c>
      <c r="E4537">
        <f>IF(D4537="Yes",1,0)</f>
        <v>0</v>
      </c>
      <c r="F4537" t="s">
        <v>14</v>
      </c>
      <c r="G4537">
        <f>IF(Table1[[#This Row],[Dependents]]="Yes",1,0)</f>
        <v>0</v>
      </c>
      <c r="H4537">
        <v>45</v>
      </c>
      <c r="I4537" t="s">
        <v>13</v>
      </c>
      <c r="J4537" t="s">
        <v>23</v>
      </c>
      <c r="K4537" t="s">
        <v>16</v>
      </c>
      <c r="L4537" t="s">
        <v>13</v>
      </c>
      <c r="M4537" t="s">
        <v>25</v>
      </c>
      <c r="N4537">
        <v>89.3</v>
      </c>
      <c r="O4537">
        <v>4016.85</v>
      </c>
      <c r="P4537" t="s">
        <v>13</v>
      </c>
    </row>
    <row r="4538" spans="1:16" x14ac:dyDescent="0.25">
      <c r="A4538" t="s">
        <v>4560</v>
      </c>
      <c r="B4538" t="s">
        <v>12</v>
      </c>
      <c r="C4538">
        <v>0</v>
      </c>
      <c r="D4538" t="s">
        <v>14</v>
      </c>
      <c r="E4538">
        <f>IF(D4538="Yes",1,0)</f>
        <v>0</v>
      </c>
      <c r="F4538" t="s">
        <v>14</v>
      </c>
      <c r="G4538">
        <f>IF(Table1[[#This Row],[Dependents]]="Yes",1,0)</f>
        <v>0</v>
      </c>
      <c r="H4538">
        <v>24</v>
      </c>
      <c r="I4538" t="s">
        <v>13</v>
      </c>
      <c r="J4538" t="s">
        <v>14</v>
      </c>
      <c r="K4538" t="s">
        <v>30</v>
      </c>
      <c r="L4538" t="s">
        <v>14</v>
      </c>
      <c r="M4538" t="s">
        <v>25</v>
      </c>
      <c r="N4538">
        <v>25.15</v>
      </c>
      <c r="O4538">
        <v>553</v>
      </c>
      <c r="P4538" t="s">
        <v>14</v>
      </c>
    </row>
    <row r="4539" spans="1:16" x14ac:dyDescent="0.25">
      <c r="A4539" t="s">
        <v>3203</v>
      </c>
      <c r="B4539" t="s">
        <v>19</v>
      </c>
      <c r="C4539">
        <v>0</v>
      </c>
      <c r="D4539" t="s">
        <v>13</v>
      </c>
      <c r="E4539">
        <f>IF(D4539="Yes",1,0)</f>
        <v>1</v>
      </c>
      <c r="F4539" t="s">
        <v>13</v>
      </c>
      <c r="G4539">
        <f>IF(Table1[[#This Row],[Dependents]]="Yes",1,0)</f>
        <v>1</v>
      </c>
      <c r="H4539">
        <v>19</v>
      </c>
      <c r="I4539" t="s">
        <v>13</v>
      </c>
      <c r="J4539" t="s">
        <v>23</v>
      </c>
      <c r="K4539" t="s">
        <v>16</v>
      </c>
      <c r="L4539" t="s">
        <v>14</v>
      </c>
      <c r="M4539" t="s">
        <v>17</v>
      </c>
      <c r="N4539">
        <v>103.3</v>
      </c>
      <c r="O4539">
        <v>2012.7</v>
      </c>
      <c r="P4539" t="s">
        <v>13</v>
      </c>
    </row>
    <row r="4540" spans="1:16" x14ac:dyDescent="0.25">
      <c r="A4540" t="s">
        <v>3218</v>
      </c>
      <c r="B4540" t="s">
        <v>19</v>
      </c>
      <c r="C4540">
        <v>0</v>
      </c>
      <c r="D4540" t="s">
        <v>14</v>
      </c>
      <c r="E4540">
        <f>IF(D4540="Yes",1,0)</f>
        <v>0</v>
      </c>
      <c r="F4540" t="s">
        <v>14</v>
      </c>
      <c r="G4540">
        <f>IF(Table1[[#This Row],[Dependents]]="Yes",1,0)</f>
        <v>0</v>
      </c>
      <c r="H4540">
        <v>15</v>
      </c>
      <c r="I4540" t="s">
        <v>13</v>
      </c>
      <c r="J4540" t="s">
        <v>15</v>
      </c>
      <c r="K4540" t="s">
        <v>16</v>
      </c>
      <c r="L4540" t="s">
        <v>13</v>
      </c>
      <c r="M4540" t="s">
        <v>25</v>
      </c>
      <c r="N4540">
        <v>58.6</v>
      </c>
      <c r="O4540">
        <v>939.7</v>
      </c>
      <c r="P4540" t="s">
        <v>13</v>
      </c>
    </row>
    <row r="4541" spans="1:16" x14ac:dyDescent="0.25">
      <c r="A4541" t="s">
        <v>4563</v>
      </c>
      <c r="B4541" t="s">
        <v>12</v>
      </c>
      <c r="C4541">
        <v>0</v>
      </c>
      <c r="D4541" t="s">
        <v>13</v>
      </c>
      <c r="E4541">
        <f>IF(D4541="Yes",1,0)</f>
        <v>1</v>
      </c>
      <c r="F4541" t="s">
        <v>13</v>
      </c>
      <c r="G4541">
        <f>IF(Table1[[#This Row],[Dependents]]="Yes",1,0)</f>
        <v>1</v>
      </c>
      <c r="H4541">
        <v>72</v>
      </c>
      <c r="I4541" t="s">
        <v>13</v>
      </c>
      <c r="J4541" t="s">
        <v>14</v>
      </c>
      <c r="K4541" t="s">
        <v>30</v>
      </c>
      <c r="L4541" t="s">
        <v>13</v>
      </c>
      <c r="M4541" t="s">
        <v>27</v>
      </c>
      <c r="N4541">
        <v>20.7</v>
      </c>
      <c r="O4541">
        <v>1482.3</v>
      </c>
      <c r="P4541" t="s">
        <v>14</v>
      </c>
    </row>
    <row r="4542" spans="1:16" x14ac:dyDescent="0.25">
      <c r="A4542" t="s">
        <v>4564</v>
      </c>
      <c r="B4542" t="s">
        <v>12</v>
      </c>
      <c r="C4542">
        <v>0</v>
      </c>
      <c r="D4542" t="s">
        <v>14</v>
      </c>
      <c r="E4542">
        <f>IF(D4542="Yes",1,0)</f>
        <v>0</v>
      </c>
      <c r="F4542" t="s">
        <v>14</v>
      </c>
      <c r="G4542">
        <f>IF(Table1[[#This Row],[Dependents]]="Yes",1,0)</f>
        <v>0</v>
      </c>
      <c r="H4542">
        <v>1</v>
      </c>
      <c r="I4542" t="s">
        <v>13</v>
      </c>
      <c r="J4542" t="s">
        <v>23</v>
      </c>
      <c r="K4542" t="s">
        <v>16</v>
      </c>
      <c r="L4542" t="s">
        <v>13</v>
      </c>
      <c r="M4542" t="s">
        <v>25</v>
      </c>
      <c r="N4542">
        <v>74.3</v>
      </c>
      <c r="O4542">
        <v>74.3</v>
      </c>
      <c r="P4542" t="s">
        <v>13</v>
      </c>
    </row>
    <row r="4543" spans="1:16" x14ac:dyDescent="0.25">
      <c r="A4543" t="s">
        <v>3221</v>
      </c>
      <c r="B4543" t="s">
        <v>19</v>
      </c>
      <c r="C4543">
        <v>0</v>
      </c>
      <c r="D4543" t="s">
        <v>13</v>
      </c>
      <c r="E4543">
        <f>IF(D4543="Yes",1,0)</f>
        <v>1</v>
      </c>
      <c r="F4543" t="s">
        <v>14</v>
      </c>
      <c r="G4543">
        <f>IF(Table1[[#This Row],[Dependents]]="Yes",1,0)</f>
        <v>0</v>
      </c>
      <c r="H4543">
        <v>10</v>
      </c>
      <c r="I4543" t="s">
        <v>13</v>
      </c>
      <c r="J4543" t="s">
        <v>23</v>
      </c>
      <c r="K4543" t="s">
        <v>16</v>
      </c>
      <c r="L4543" t="s">
        <v>13</v>
      </c>
      <c r="M4543" t="s">
        <v>17</v>
      </c>
      <c r="N4543">
        <v>98.5</v>
      </c>
      <c r="O4543">
        <v>1037.75</v>
      </c>
      <c r="P4543" t="s">
        <v>13</v>
      </c>
    </row>
    <row r="4544" spans="1:16" x14ac:dyDescent="0.25">
      <c r="A4544" t="s">
        <v>3227</v>
      </c>
      <c r="B4544" t="s">
        <v>19</v>
      </c>
      <c r="C4544">
        <v>0</v>
      </c>
      <c r="D4544" t="s">
        <v>14</v>
      </c>
      <c r="E4544">
        <f>IF(D4544="Yes",1,0)</f>
        <v>0</v>
      </c>
      <c r="F4544" t="s">
        <v>14</v>
      </c>
      <c r="G4544">
        <f>IF(Table1[[#This Row],[Dependents]]="Yes",1,0)</f>
        <v>0</v>
      </c>
      <c r="H4544">
        <v>1</v>
      </c>
      <c r="I4544" t="s">
        <v>13</v>
      </c>
      <c r="J4544" t="s">
        <v>23</v>
      </c>
      <c r="K4544" t="s">
        <v>16</v>
      </c>
      <c r="L4544" t="s">
        <v>13</v>
      </c>
      <c r="M4544" t="s">
        <v>17</v>
      </c>
      <c r="N4544">
        <v>69.849999999999994</v>
      </c>
      <c r="O4544">
        <v>69.849999999999994</v>
      </c>
      <c r="P4544" t="s">
        <v>13</v>
      </c>
    </row>
    <row r="4545" spans="1:16" x14ac:dyDescent="0.25">
      <c r="A4545" t="s">
        <v>4567</v>
      </c>
      <c r="B4545" t="s">
        <v>12</v>
      </c>
      <c r="C4545">
        <v>0</v>
      </c>
      <c r="D4545" t="s">
        <v>13</v>
      </c>
      <c r="E4545">
        <f>IF(D4545="Yes",1,0)</f>
        <v>1</v>
      </c>
      <c r="F4545" t="s">
        <v>14</v>
      </c>
      <c r="G4545">
        <f>IF(Table1[[#This Row],[Dependents]]="Yes",1,0)</f>
        <v>0</v>
      </c>
      <c r="H4545">
        <v>35</v>
      </c>
      <c r="I4545" t="s">
        <v>13</v>
      </c>
      <c r="J4545" t="s">
        <v>15</v>
      </c>
      <c r="K4545" t="s">
        <v>16</v>
      </c>
      <c r="L4545" t="s">
        <v>14</v>
      </c>
      <c r="M4545" t="s">
        <v>17</v>
      </c>
      <c r="N4545">
        <v>56.85</v>
      </c>
      <c r="O4545">
        <v>1861.1</v>
      </c>
      <c r="P4545" t="s">
        <v>14</v>
      </c>
    </row>
    <row r="4546" spans="1:16" x14ac:dyDescent="0.25">
      <c r="A4546" t="s">
        <v>4568</v>
      </c>
      <c r="B4546" t="s">
        <v>12</v>
      </c>
      <c r="C4546">
        <v>0</v>
      </c>
      <c r="D4546" t="s">
        <v>14</v>
      </c>
      <c r="E4546">
        <f>IF(D4546="Yes",1,0)</f>
        <v>0</v>
      </c>
      <c r="F4546" t="s">
        <v>14</v>
      </c>
      <c r="G4546">
        <f>IF(Table1[[#This Row],[Dependents]]="Yes",1,0)</f>
        <v>0</v>
      </c>
      <c r="H4546">
        <v>1</v>
      </c>
      <c r="I4546" t="s">
        <v>13</v>
      </c>
      <c r="J4546" t="s">
        <v>14</v>
      </c>
      <c r="K4546" t="s">
        <v>16</v>
      </c>
      <c r="L4546" t="s">
        <v>14</v>
      </c>
      <c r="M4546" t="s">
        <v>27</v>
      </c>
      <c r="N4546">
        <v>20.399999999999999</v>
      </c>
      <c r="O4546">
        <v>20.399999999999999</v>
      </c>
      <c r="P4546" t="s">
        <v>13</v>
      </c>
    </row>
    <row r="4547" spans="1:16" x14ac:dyDescent="0.25">
      <c r="A4547" t="s">
        <v>4569</v>
      </c>
      <c r="B4547" t="s">
        <v>12</v>
      </c>
      <c r="C4547">
        <v>0</v>
      </c>
      <c r="D4547" t="s">
        <v>13</v>
      </c>
      <c r="E4547">
        <f>IF(D4547="Yes",1,0)</f>
        <v>1</v>
      </c>
      <c r="F4547" t="s">
        <v>13</v>
      </c>
      <c r="G4547">
        <f>IF(Table1[[#This Row],[Dependents]]="Yes",1,0)</f>
        <v>1</v>
      </c>
      <c r="H4547">
        <v>58</v>
      </c>
      <c r="I4547" t="s">
        <v>13</v>
      </c>
      <c r="J4547" t="s">
        <v>14</v>
      </c>
      <c r="K4547" t="s">
        <v>30</v>
      </c>
      <c r="L4547" t="s">
        <v>14</v>
      </c>
      <c r="M4547" t="s">
        <v>25</v>
      </c>
      <c r="N4547">
        <v>19.55</v>
      </c>
      <c r="O4547">
        <v>1079.6500000000001</v>
      </c>
      <c r="P4547" t="s">
        <v>14</v>
      </c>
    </row>
    <row r="4548" spans="1:16" x14ac:dyDescent="0.25">
      <c r="A4548" t="s">
        <v>3233</v>
      </c>
      <c r="B4548" t="s">
        <v>19</v>
      </c>
      <c r="C4548">
        <v>1</v>
      </c>
      <c r="D4548" t="s">
        <v>13</v>
      </c>
      <c r="E4548">
        <f>IF(D4548="Yes",1,0)</f>
        <v>1</v>
      </c>
      <c r="F4548" t="s">
        <v>14</v>
      </c>
      <c r="G4548">
        <f>IF(Table1[[#This Row],[Dependents]]="Yes",1,0)</f>
        <v>0</v>
      </c>
      <c r="H4548">
        <v>41</v>
      </c>
      <c r="I4548" t="s">
        <v>13</v>
      </c>
      <c r="J4548" t="s">
        <v>23</v>
      </c>
      <c r="K4548" t="s">
        <v>16</v>
      </c>
      <c r="L4548" t="s">
        <v>13</v>
      </c>
      <c r="M4548" t="s">
        <v>21</v>
      </c>
      <c r="N4548">
        <v>83.75</v>
      </c>
      <c r="O4548">
        <v>3273.55</v>
      </c>
      <c r="P4548" t="s">
        <v>13</v>
      </c>
    </row>
    <row r="4549" spans="1:16" x14ac:dyDescent="0.25">
      <c r="A4549" t="s">
        <v>3252</v>
      </c>
      <c r="B4549" t="s">
        <v>19</v>
      </c>
      <c r="C4549">
        <v>0</v>
      </c>
      <c r="D4549" t="s">
        <v>14</v>
      </c>
      <c r="E4549">
        <f>IF(D4549="Yes",1,0)</f>
        <v>0</v>
      </c>
      <c r="F4549" t="s">
        <v>14</v>
      </c>
      <c r="G4549">
        <f>IF(Table1[[#This Row],[Dependents]]="Yes",1,0)</f>
        <v>0</v>
      </c>
      <c r="H4549">
        <v>55</v>
      </c>
      <c r="I4549" t="s">
        <v>13</v>
      </c>
      <c r="J4549" t="s">
        <v>23</v>
      </c>
      <c r="K4549" t="s">
        <v>16</v>
      </c>
      <c r="L4549" t="s">
        <v>13</v>
      </c>
      <c r="M4549" t="s">
        <v>17</v>
      </c>
      <c r="N4549">
        <v>96.8</v>
      </c>
      <c r="O4549">
        <v>5283.95</v>
      </c>
      <c r="P4549" t="s">
        <v>13</v>
      </c>
    </row>
    <row r="4550" spans="1:16" x14ac:dyDescent="0.25">
      <c r="A4550" t="s">
        <v>4572</v>
      </c>
      <c r="B4550" t="s">
        <v>12</v>
      </c>
      <c r="C4550">
        <v>0</v>
      </c>
      <c r="D4550" t="s">
        <v>13</v>
      </c>
      <c r="E4550">
        <f>IF(D4550="Yes",1,0)</f>
        <v>1</v>
      </c>
      <c r="F4550" t="s">
        <v>13</v>
      </c>
      <c r="G4550">
        <f>IF(Table1[[#This Row],[Dependents]]="Yes",1,0)</f>
        <v>1</v>
      </c>
      <c r="H4550">
        <v>60</v>
      </c>
      <c r="I4550" t="s">
        <v>14</v>
      </c>
      <c r="J4550" t="s">
        <v>15</v>
      </c>
      <c r="K4550" t="s">
        <v>16</v>
      </c>
      <c r="L4550" t="s">
        <v>13</v>
      </c>
      <c r="M4550" t="s">
        <v>17</v>
      </c>
      <c r="N4550">
        <v>49.75</v>
      </c>
      <c r="O4550">
        <v>3069.45</v>
      </c>
      <c r="P4550" t="s">
        <v>14</v>
      </c>
    </row>
    <row r="4551" spans="1:16" x14ac:dyDescent="0.25">
      <c r="A4551" t="s">
        <v>3267</v>
      </c>
      <c r="B4551" t="s">
        <v>19</v>
      </c>
      <c r="C4551">
        <v>1</v>
      </c>
      <c r="D4551" t="s">
        <v>14</v>
      </c>
      <c r="E4551">
        <f>IF(D4551="Yes",1,0)</f>
        <v>0</v>
      </c>
      <c r="F4551" t="s">
        <v>14</v>
      </c>
      <c r="G4551">
        <f>IF(Table1[[#This Row],[Dependents]]="Yes",1,0)</f>
        <v>0</v>
      </c>
      <c r="H4551">
        <v>8</v>
      </c>
      <c r="I4551" t="s">
        <v>13</v>
      </c>
      <c r="J4551" t="s">
        <v>23</v>
      </c>
      <c r="K4551" t="s">
        <v>16</v>
      </c>
      <c r="L4551" t="s">
        <v>13</v>
      </c>
      <c r="M4551" t="s">
        <v>17</v>
      </c>
      <c r="N4551">
        <v>81.25</v>
      </c>
      <c r="O4551">
        <v>585.95000000000005</v>
      </c>
      <c r="P4551" t="s">
        <v>13</v>
      </c>
    </row>
    <row r="4552" spans="1:16" x14ac:dyDescent="0.25">
      <c r="A4552" t="s">
        <v>4574</v>
      </c>
      <c r="B4552" t="s">
        <v>12</v>
      </c>
      <c r="C4552">
        <v>0</v>
      </c>
      <c r="D4552" t="s">
        <v>14</v>
      </c>
      <c r="E4552">
        <f>IF(D4552="Yes",1,0)</f>
        <v>0</v>
      </c>
      <c r="F4552" t="s">
        <v>14</v>
      </c>
      <c r="G4552">
        <f>IF(Table1[[#This Row],[Dependents]]="Yes",1,0)</f>
        <v>0</v>
      </c>
      <c r="H4552">
        <v>8</v>
      </c>
      <c r="I4552" t="s">
        <v>13</v>
      </c>
      <c r="J4552" t="s">
        <v>15</v>
      </c>
      <c r="K4552" t="s">
        <v>20</v>
      </c>
      <c r="L4552" t="s">
        <v>14</v>
      </c>
      <c r="M4552" t="s">
        <v>21</v>
      </c>
      <c r="N4552">
        <v>58.2</v>
      </c>
      <c r="O4552">
        <v>469.25</v>
      </c>
      <c r="P4552" t="s">
        <v>14</v>
      </c>
    </row>
    <row r="4553" spans="1:16" x14ac:dyDescent="0.25">
      <c r="A4553" t="s">
        <v>3269</v>
      </c>
      <c r="B4553" t="s">
        <v>19</v>
      </c>
      <c r="C4553">
        <v>0</v>
      </c>
      <c r="D4553" t="s">
        <v>13</v>
      </c>
      <c r="E4553">
        <f>IF(D4553="Yes",1,0)</f>
        <v>1</v>
      </c>
      <c r="F4553" t="s">
        <v>14</v>
      </c>
      <c r="G4553">
        <f>IF(Table1[[#This Row],[Dependents]]="Yes",1,0)</f>
        <v>0</v>
      </c>
      <c r="H4553">
        <v>23</v>
      </c>
      <c r="I4553" t="s">
        <v>13</v>
      </c>
      <c r="J4553" t="s">
        <v>23</v>
      </c>
      <c r="K4553" t="s">
        <v>16</v>
      </c>
      <c r="L4553" t="s">
        <v>13</v>
      </c>
      <c r="M4553" t="s">
        <v>17</v>
      </c>
      <c r="N4553">
        <v>99.25</v>
      </c>
      <c r="O4553">
        <v>2186.4</v>
      </c>
      <c r="P4553" t="s">
        <v>13</v>
      </c>
    </row>
    <row r="4554" spans="1:16" x14ac:dyDescent="0.25">
      <c r="A4554" t="s">
        <v>3273</v>
      </c>
      <c r="B4554" t="s">
        <v>19</v>
      </c>
      <c r="C4554">
        <v>0</v>
      </c>
      <c r="D4554" t="s">
        <v>14</v>
      </c>
      <c r="E4554">
        <f>IF(D4554="Yes",1,0)</f>
        <v>0</v>
      </c>
      <c r="F4554" t="s">
        <v>14</v>
      </c>
      <c r="G4554">
        <f>IF(Table1[[#This Row],[Dependents]]="Yes",1,0)</f>
        <v>0</v>
      </c>
      <c r="H4554">
        <v>1</v>
      </c>
      <c r="I4554" t="s">
        <v>13</v>
      </c>
      <c r="J4554" t="s">
        <v>23</v>
      </c>
      <c r="K4554" t="s">
        <v>16</v>
      </c>
      <c r="L4554" t="s">
        <v>13</v>
      </c>
      <c r="M4554" t="s">
        <v>17</v>
      </c>
      <c r="N4554">
        <v>69.349999999999994</v>
      </c>
      <c r="O4554">
        <v>69.349999999999994</v>
      </c>
      <c r="P4554" t="s">
        <v>13</v>
      </c>
    </row>
    <row r="4555" spans="1:16" x14ac:dyDescent="0.25">
      <c r="A4555" t="s">
        <v>3280</v>
      </c>
      <c r="B4555" t="s">
        <v>19</v>
      </c>
      <c r="C4555">
        <v>0</v>
      </c>
      <c r="D4555" t="s">
        <v>13</v>
      </c>
      <c r="E4555">
        <f>IF(D4555="Yes",1,0)</f>
        <v>1</v>
      </c>
      <c r="F4555" t="s">
        <v>14</v>
      </c>
      <c r="G4555">
        <f>IF(Table1[[#This Row],[Dependents]]="Yes",1,0)</f>
        <v>0</v>
      </c>
      <c r="H4555">
        <v>1</v>
      </c>
      <c r="I4555" t="s">
        <v>13</v>
      </c>
      <c r="J4555" t="s">
        <v>23</v>
      </c>
      <c r="K4555" t="s">
        <v>16</v>
      </c>
      <c r="L4555" t="s">
        <v>13</v>
      </c>
      <c r="M4555" t="s">
        <v>17</v>
      </c>
      <c r="N4555">
        <v>80.55</v>
      </c>
      <c r="O4555">
        <v>80.55</v>
      </c>
      <c r="P4555" t="s">
        <v>13</v>
      </c>
    </row>
    <row r="4556" spans="1:16" x14ac:dyDescent="0.25">
      <c r="A4556" t="s">
        <v>4578</v>
      </c>
      <c r="B4556" t="s">
        <v>12</v>
      </c>
      <c r="C4556">
        <v>0</v>
      </c>
      <c r="D4556" t="s">
        <v>14</v>
      </c>
      <c r="E4556">
        <f>IF(D4556="Yes",1,0)</f>
        <v>0</v>
      </c>
      <c r="F4556" t="s">
        <v>14</v>
      </c>
      <c r="G4556">
        <f>IF(Table1[[#This Row],[Dependents]]="Yes",1,0)</f>
        <v>0</v>
      </c>
      <c r="H4556">
        <v>72</v>
      </c>
      <c r="I4556" t="s">
        <v>13</v>
      </c>
      <c r="J4556" t="s">
        <v>15</v>
      </c>
      <c r="K4556" t="s">
        <v>30</v>
      </c>
      <c r="L4556" t="s">
        <v>14</v>
      </c>
      <c r="M4556" t="s">
        <v>21</v>
      </c>
      <c r="N4556">
        <v>59.75</v>
      </c>
      <c r="O4556">
        <v>4265</v>
      </c>
      <c r="P4556" t="s">
        <v>14</v>
      </c>
    </row>
    <row r="4557" spans="1:16" x14ac:dyDescent="0.25">
      <c r="A4557" t="s">
        <v>4579</v>
      </c>
      <c r="B4557" t="s">
        <v>12</v>
      </c>
      <c r="C4557">
        <v>0</v>
      </c>
      <c r="D4557" t="s">
        <v>13</v>
      </c>
      <c r="E4557">
        <f>IF(D4557="Yes",1,0)</f>
        <v>1</v>
      </c>
      <c r="F4557" t="s">
        <v>13</v>
      </c>
      <c r="G4557">
        <f>IF(Table1[[#This Row],[Dependents]]="Yes",1,0)</f>
        <v>1</v>
      </c>
      <c r="H4557">
        <v>54</v>
      </c>
      <c r="I4557" t="s">
        <v>13</v>
      </c>
      <c r="J4557" t="s">
        <v>15</v>
      </c>
      <c r="K4557" t="s">
        <v>30</v>
      </c>
      <c r="L4557" t="s">
        <v>13</v>
      </c>
      <c r="M4557" t="s">
        <v>21</v>
      </c>
      <c r="N4557">
        <v>59.8</v>
      </c>
      <c r="O4557">
        <v>3246.45</v>
      </c>
      <c r="P4557" t="s">
        <v>14</v>
      </c>
    </row>
    <row r="4558" spans="1:16" x14ac:dyDescent="0.25">
      <c r="A4558" t="s">
        <v>3288</v>
      </c>
      <c r="B4558" t="s">
        <v>19</v>
      </c>
      <c r="C4558">
        <v>0</v>
      </c>
      <c r="D4558" t="s">
        <v>14</v>
      </c>
      <c r="E4558">
        <f>IF(D4558="Yes",1,0)</f>
        <v>0</v>
      </c>
      <c r="F4558" t="s">
        <v>14</v>
      </c>
      <c r="G4558">
        <f>IF(Table1[[#This Row],[Dependents]]="Yes",1,0)</f>
        <v>0</v>
      </c>
      <c r="H4558">
        <v>2</v>
      </c>
      <c r="I4558" t="s">
        <v>13</v>
      </c>
      <c r="J4558" t="s">
        <v>23</v>
      </c>
      <c r="K4558" t="s">
        <v>16</v>
      </c>
      <c r="L4558" t="s">
        <v>13</v>
      </c>
      <c r="M4558" t="s">
        <v>17</v>
      </c>
      <c r="N4558">
        <v>67.75</v>
      </c>
      <c r="O4558">
        <v>116.65</v>
      </c>
      <c r="P4558" t="s">
        <v>13</v>
      </c>
    </row>
    <row r="4559" spans="1:16" x14ac:dyDescent="0.25">
      <c r="A4559" t="s">
        <v>4581</v>
      </c>
      <c r="B4559" t="s">
        <v>12</v>
      </c>
      <c r="C4559">
        <v>1</v>
      </c>
      <c r="D4559" t="s">
        <v>14</v>
      </c>
      <c r="E4559">
        <f>IF(D4559="Yes",1,0)</f>
        <v>0</v>
      </c>
      <c r="F4559" t="s">
        <v>14</v>
      </c>
      <c r="G4559">
        <f>IF(Table1[[#This Row],[Dependents]]="Yes",1,0)</f>
        <v>0</v>
      </c>
      <c r="H4559">
        <v>60</v>
      </c>
      <c r="I4559" t="s">
        <v>13</v>
      </c>
      <c r="J4559" t="s">
        <v>23</v>
      </c>
      <c r="K4559" t="s">
        <v>20</v>
      </c>
      <c r="L4559" t="s">
        <v>13</v>
      </c>
      <c r="M4559" t="s">
        <v>21</v>
      </c>
      <c r="N4559">
        <v>101.4</v>
      </c>
      <c r="O4559">
        <v>6176.6</v>
      </c>
      <c r="P4559" t="s">
        <v>14</v>
      </c>
    </row>
    <row r="4560" spans="1:16" x14ac:dyDescent="0.25">
      <c r="A4560" t="s">
        <v>4582</v>
      </c>
      <c r="B4560" t="s">
        <v>12</v>
      </c>
      <c r="C4560">
        <v>0</v>
      </c>
      <c r="D4560" t="s">
        <v>14</v>
      </c>
      <c r="E4560">
        <f>IF(D4560="Yes",1,0)</f>
        <v>0</v>
      </c>
      <c r="F4560" t="s">
        <v>14</v>
      </c>
      <c r="G4560">
        <f>IF(Table1[[#This Row],[Dependents]]="Yes",1,0)</f>
        <v>0</v>
      </c>
      <c r="H4560">
        <v>39</v>
      </c>
      <c r="I4560" t="s">
        <v>14</v>
      </c>
      <c r="J4560" t="s">
        <v>15</v>
      </c>
      <c r="K4560" t="s">
        <v>16</v>
      </c>
      <c r="L4560" t="s">
        <v>13</v>
      </c>
      <c r="M4560" t="s">
        <v>25</v>
      </c>
      <c r="N4560">
        <v>50.65</v>
      </c>
      <c r="O4560">
        <v>1905.4</v>
      </c>
      <c r="P4560" t="s">
        <v>14</v>
      </c>
    </row>
    <row r="4561" spans="1:16" x14ac:dyDescent="0.25">
      <c r="A4561" t="s">
        <v>3294</v>
      </c>
      <c r="B4561" t="s">
        <v>19</v>
      </c>
      <c r="C4561">
        <v>0</v>
      </c>
      <c r="D4561" t="s">
        <v>14</v>
      </c>
      <c r="E4561">
        <f>IF(D4561="Yes",1,0)</f>
        <v>0</v>
      </c>
      <c r="F4561" t="s">
        <v>14</v>
      </c>
      <c r="G4561">
        <f>IF(Table1[[#This Row],[Dependents]]="Yes",1,0)</f>
        <v>0</v>
      </c>
      <c r="H4561">
        <v>1</v>
      </c>
      <c r="I4561" t="s">
        <v>13</v>
      </c>
      <c r="J4561" t="s">
        <v>14</v>
      </c>
      <c r="K4561" t="s">
        <v>16</v>
      </c>
      <c r="L4561" t="s">
        <v>14</v>
      </c>
      <c r="M4561" t="s">
        <v>27</v>
      </c>
      <c r="N4561">
        <v>20</v>
      </c>
      <c r="O4561">
        <v>20</v>
      </c>
      <c r="P4561" t="s">
        <v>13</v>
      </c>
    </row>
    <row r="4562" spans="1:16" x14ac:dyDescent="0.25">
      <c r="A4562" t="s">
        <v>4584</v>
      </c>
      <c r="B4562" t="s">
        <v>12</v>
      </c>
      <c r="C4562">
        <v>1</v>
      </c>
      <c r="D4562" t="s">
        <v>14</v>
      </c>
      <c r="E4562">
        <f>IF(D4562="Yes",1,0)</f>
        <v>0</v>
      </c>
      <c r="F4562" t="s">
        <v>14</v>
      </c>
      <c r="G4562">
        <f>IF(Table1[[#This Row],[Dependents]]="Yes",1,0)</f>
        <v>0</v>
      </c>
      <c r="H4562">
        <v>63</v>
      </c>
      <c r="I4562" t="s">
        <v>13</v>
      </c>
      <c r="J4562" t="s">
        <v>15</v>
      </c>
      <c r="K4562" t="s">
        <v>20</v>
      </c>
      <c r="L4562" t="s">
        <v>14</v>
      </c>
      <c r="M4562" t="s">
        <v>21</v>
      </c>
      <c r="N4562">
        <v>83</v>
      </c>
      <c r="O4562">
        <v>5243.05</v>
      </c>
      <c r="P4562" t="s">
        <v>14</v>
      </c>
    </row>
    <row r="4563" spans="1:16" x14ac:dyDescent="0.25">
      <c r="A4563" t="s">
        <v>3325</v>
      </c>
      <c r="B4563" t="s">
        <v>19</v>
      </c>
      <c r="C4563">
        <v>0</v>
      </c>
      <c r="D4563" t="s">
        <v>13</v>
      </c>
      <c r="E4563">
        <f>IF(D4563="Yes",1,0)</f>
        <v>1</v>
      </c>
      <c r="F4563" t="s">
        <v>14</v>
      </c>
      <c r="G4563">
        <f>IF(Table1[[#This Row],[Dependents]]="Yes",1,0)</f>
        <v>0</v>
      </c>
      <c r="H4563">
        <v>72</v>
      </c>
      <c r="I4563" t="s">
        <v>13</v>
      </c>
      <c r="J4563" t="s">
        <v>23</v>
      </c>
      <c r="K4563" t="s">
        <v>20</v>
      </c>
      <c r="L4563" t="s">
        <v>13</v>
      </c>
      <c r="M4563" t="s">
        <v>21</v>
      </c>
      <c r="N4563">
        <v>117.8</v>
      </c>
      <c r="O4563">
        <v>8684.7999999999993</v>
      </c>
      <c r="P4563" t="s">
        <v>13</v>
      </c>
    </row>
    <row r="4564" spans="1:16" x14ac:dyDescent="0.25">
      <c r="A4564" t="s">
        <v>4586</v>
      </c>
      <c r="B4564" t="s">
        <v>12</v>
      </c>
      <c r="C4564">
        <v>0</v>
      </c>
      <c r="D4564" t="s">
        <v>13</v>
      </c>
      <c r="E4564">
        <f>IF(D4564="Yes",1,0)</f>
        <v>1</v>
      </c>
      <c r="F4564" t="s">
        <v>13</v>
      </c>
      <c r="G4564">
        <f>IF(Table1[[#This Row],[Dependents]]="Yes",1,0)</f>
        <v>1</v>
      </c>
      <c r="H4564">
        <v>72</v>
      </c>
      <c r="I4564" t="s">
        <v>13</v>
      </c>
      <c r="J4564" t="s">
        <v>23</v>
      </c>
      <c r="K4564" t="s">
        <v>30</v>
      </c>
      <c r="L4564" t="s">
        <v>13</v>
      </c>
      <c r="M4564" t="s">
        <v>21</v>
      </c>
      <c r="N4564">
        <v>108.3</v>
      </c>
      <c r="O4564">
        <v>7679.65</v>
      </c>
      <c r="P4564" t="s">
        <v>14</v>
      </c>
    </row>
    <row r="4565" spans="1:16" x14ac:dyDescent="0.25">
      <c r="A4565" t="s">
        <v>4587</v>
      </c>
      <c r="B4565" t="s">
        <v>12</v>
      </c>
      <c r="C4565">
        <v>0</v>
      </c>
      <c r="D4565" t="s">
        <v>13</v>
      </c>
      <c r="E4565">
        <f>IF(D4565="Yes",1,0)</f>
        <v>1</v>
      </c>
      <c r="F4565" t="s">
        <v>13</v>
      </c>
      <c r="G4565">
        <f>IF(Table1[[#This Row],[Dependents]]="Yes",1,0)</f>
        <v>1</v>
      </c>
      <c r="H4565">
        <v>32</v>
      </c>
      <c r="I4565" t="s">
        <v>13</v>
      </c>
      <c r="J4565" t="s">
        <v>23</v>
      </c>
      <c r="K4565" t="s">
        <v>16</v>
      </c>
      <c r="L4565" t="s">
        <v>13</v>
      </c>
      <c r="M4565" t="s">
        <v>21</v>
      </c>
      <c r="N4565">
        <v>91.05</v>
      </c>
      <c r="O4565">
        <v>2954.5</v>
      </c>
      <c r="P4565" t="s">
        <v>13</v>
      </c>
    </row>
    <row r="4566" spans="1:16" x14ac:dyDescent="0.25">
      <c r="A4566" t="s">
        <v>3333</v>
      </c>
      <c r="B4566" t="s">
        <v>19</v>
      </c>
      <c r="C4566">
        <v>0</v>
      </c>
      <c r="D4566" t="s">
        <v>13</v>
      </c>
      <c r="E4566">
        <f>IF(D4566="Yes",1,0)</f>
        <v>1</v>
      </c>
      <c r="F4566" t="s">
        <v>14</v>
      </c>
      <c r="G4566">
        <f>IF(Table1[[#This Row],[Dependents]]="Yes",1,0)</f>
        <v>0</v>
      </c>
      <c r="H4566">
        <v>3</v>
      </c>
      <c r="I4566" t="s">
        <v>13</v>
      </c>
      <c r="J4566" t="s">
        <v>23</v>
      </c>
      <c r="K4566" t="s">
        <v>16</v>
      </c>
      <c r="L4566" t="s">
        <v>13</v>
      </c>
      <c r="M4566" t="s">
        <v>21</v>
      </c>
      <c r="N4566">
        <v>79.650000000000006</v>
      </c>
      <c r="O4566">
        <v>251.75</v>
      </c>
      <c r="P4566" t="s">
        <v>13</v>
      </c>
    </row>
    <row r="4567" spans="1:16" x14ac:dyDescent="0.25">
      <c r="A4567" t="s">
        <v>4589</v>
      </c>
      <c r="B4567" t="s">
        <v>12</v>
      </c>
      <c r="C4567">
        <v>1</v>
      </c>
      <c r="D4567" t="s">
        <v>13</v>
      </c>
      <c r="E4567">
        <f>IF(D4567="Yes",1,0)</f>
        <v>1</v>
      </c>
      <c r="F4567" t="s">
        <v>14</v>
      </c>
      <c r="G4567">
        <f>IF(Table1[[#This Row],[Dependents]]="Yes",1,0)</f>
        <v>0</v>
      </c>
      <c r="H4567">
        <v>51</v>
      </c>
      <c r="I4567" t="s">
        <v>13</v>
      </c>
      <c r="J4567" t="s">
        <v>23</v>
      </c>
      <c r="K4567" t="s">
        <v>16</v>
      </c>
      <c r="L4567" t="s">
        <v>13</v>
      </c>
      <c r="M4567" t="s">
        <v>17</v>
      </c>
      <c r="N4567">
        <v>77.5</v>
      </c>
      <c r="O4567">
        <v>3807.35</v>
      </c>
      <c r="P4567" t="s">
        <v>13</v>
      </c>
    </row>
    <row r="4568" spans="1:16" x14ac:dyDescent="0.25">
      <c r="A4568" t="s">
        <v>3337</v>
      </c>
      <c r="B4568" t="s">
        <v>19</v>
      </c>
      <c r="C4568">
        <v>0</v>
      </c>
      <c r="D4568" t="s">
        <v>14</v>
      </c>
      <c r="E4568">
        <f>IF(D4568="Yes",1,0)</f>
        <v>0</v>
      </c>
      <c r="F4568" t="s">
        <v>14</v>
      </c>
      <c r="G4568">
        <f>IF(Table1[[#This Row],[Dependents]]="Yes",1,0)</f>
        <v>0</v>
      </c>
      <c r="H4568">
        <v>8</v>
      </c>
      <c r="I4568" t="s">
        <v>13</v>
      </c>
      <c r="J4568" t="s">
        <v>23</v>
      </c>
      <c r="K4568" t="s">
        <v>16</v>
      </c>
      <c r="L4568" t="s">
        <v>13</v>
      </c>
      <c r="M4568" t="s">
        <v>17</v>
      </c>
      <c r="N4568">
        <v>94.7</v>
      </c>
      <c r="O4568">
        <v>740.3</v>
      </c>
      <c r="P4568" t="s">
        <v>13</v>
      </c>
    </row>
    <row r="4569" spans="1:16" x14ac:dyDescent="0.25">
      <c r="A4569" t="s">
        <v>3342</v>
      </c>
      <c r="B4569" t="s">
        <v>19</v>
      </c>
      <c r="C4569">
        <v>0</v>
      </c>
      <c r="D4569" t="s">
        <v>14</v>
      </c>
      <c r="E4569">
        <f>IF(D4569="Yes",1,0)</f>
        <v>0</v>
      </c>
      <c r="F4569" t="s">
        <v>14</v>
      </c>
      <c r="G4569">
        <f>IF(Table1[[#This Row],[Dependents]]="Yes",1,0)</f>
        <v>0</v>
      </c>
      <c r="H4569">
        <v>5</v>
      </c>
      <c r="I4569" t="s">
        <v>13</v>
      </c>
      <c r="J4569" t="s">
        <v>23</v>
      </c>
      <c r="K4569" t="s">
        <v>16</v>
      </c>
      <c r="L4569" t="s">
        <v>13</v>
      </c>
      <c r="M4569" t="s">
        <v>17</v>
      </c>
      <c r="N4569">
        <v>92.5</v>
      </c>
      <c r="O4569">
        <v>452.7</v>
      </c>
      <c r="P4569" t="s">
        <v>13</v>
      </c>
    </row>
    <row r="4570" spans="1:16" x14ac:dyDescent="0.25">
      <c r="A4570" t="s">
        <v>4592</v>
      </c>
      <c r="B4570" t="s">
        <v>12</v>
      </c>
      <c r="C4570">
        <v>0</v>
      </c>
      <c r="D4570" t="s">
        <v>13</v>
      </c>
      <c r="E4570">
        <f>IF(D4570="Yes",1,0)</f>
        <v>1</v>
      </c>
      <c r="F4570" t="s">
        <v>13</v>
      </c>
      <c r="G4570">
        <f>IF(Table1[[#This Row],[Dependents]]="Yes",1,0)</f>
        <v>1</v>
      </c>
      <c r="H4570">
        <v>72</v>
      </c>
      <c r="I4570" t="s">
        <v>13</v>
      </c>
      <c r="J4570" t="s">
        <v>14</v>
      </c>
      <c r="K4570" t="s">
        <v>30</v>
      </c>
      <c r="L4570" t="s">
        <v>14</v>
      </c>
      <c r="M4570" t="s">
        <v>25</v>
      </c>
      <c r="N4570">
        <v>24.25</v>
      </c>
      <c r="O4570">
        <v>1784.5</v>
      </c>
      <c r="P4570" t="s">
        <v>14</v>
      </c>
    </row>
    <row r="4571" spans="1:16" x14ac:dyDescent="0.25">
      <c r="A4571" t="s">
        <v>4593</v>
      </c>
      <c r="B4571" t="s">
        <v>12</v>
      </c>
      <c r="C4571">
        <v>0</v>
      </c>
      <c r="D4571" t="s">
        <v>13</v>
      </c>
      <c r="E4571">
        <f>IF(D4571="Yes",1,0)</f>
        <v>1</v>
      </c>
      <c r="F4571" t="s">
        <v>14</v>
      </c>
      <c r="G4571">
        <f>IF(Table1[[#This Row],[Dependents]]="Yes",1,0)</f>
        <v>0</v>
      </c>
      <c r="H4571">
        <v>72</v>
      </c>
      <c r="I4571" t="s">
        <v>14</v>
      </c>
      <c r="J4571" t="s">
        <v>15</v>
      </c>
      <c r="K4571" t="s">
        <v>30</v>
      </c>
      <c r="L4571" t="s">
        <v>13</v>
      </c>
      <c r="M4571" t="s">
        <v>17</v>
      </c>
      <c r="N4571">
        <v>54.2</v>
      </c>
      <c r="O4571">
        <v>3937.45</v>
      </c>
      <c r="P4571" t="s">
        <v>13</v>
      </c>
    </row>
    <row r="4572" spans="1:16" x14ac:dyDescent="0.25">
      <c r="A4572" t="s">
        <v>3376</v>
      </c>
      <c r="B4572" t="s">
        <v>19</v>
      </c>
      <c r="C4572">
        <v>0</v>
      </c>
      <c r="D4572" t="s">
        <v>14</v>
      </c>
      <c r="E4572">
        <f>IF(D4572="Yes",1,0)</f>
        <v>0</v>
      </c>
      <c r="F4572" t="s">
        <v>14</v>
      </c>
      <c r="G4572">
        <f>IF(Table1[[#This Row],[Dependents]]="Yes",1,0)</f>
        <v>0</v>
      </c>
      <c r="H4572">
        <v>43</v>
      </c>
      <c r="I4572" t="s">
        <v>13</v>
      </c>
      <c r="J4572" t="s">
        <v>23</v>
      </c>
      <c r="K4572" t="s">
        <v>20</v>
      </c>
      <c r="L4572" t="s">
        <v>13</v>
      </c>
      <c r="M4572" t="s">
        <v>17</v>
      </c>
      <c r="N4572">
        <v>100</v>
      </c>
      <c r="O4572">
        <v>4211.55</v>
      </c>
      <c r="P4572" t="s">
        <v>13</v>
      </c>
    </row>
    <row r="4573" spans="1:16" x14ac:dyDescent="0.25">
      <c r="A4573" t="s">
        <v>4595</v>
      </c>
      <c r="B4573" t="s">
        <v>12</v>
      </c>
      <c r="C4573">
        <v>0</v>
      </c>
      <c r="D4573" t="s">
        <v>14</v>
      </c>
      <c r="E4573">
        <f>IF(D4573="Yes",1,0)</f>
        <v>0</v>
      </c>
      <c r="F4573" t="s">
        <v>14</v>
      </c>
      <c r="G4573">
        <f>IF(Table1[[#This Row],[Dependents]]="Yes",1,0)</f>
        <v>0</v>
      </c>
      <c r="H4573">
        <v>41</v>
      </c>
      <c r="I4573" t="s">
        <v>13</v>
      </c>
      <c r="J4573" t="s">
        <v>15</v>
      </c>
      <c r="K4573" t="s">
        <v>20</v>
      </c>
      <c r="L4573" t="s">
        <v>14</v>
      </c>
      <c r="M4573" t="s">
        <v>21</v>
      </c>
      <c r="N4573">
        <v>50.05</v>
      </c>
      <c r="O4573">
        <v>2029.05</v>
      </c>
      <c r="P4573" t="s">
        <v>14</v>
      </c>
    </row>
    <row r="4574" spans="1:16" x14ac:dyDescent="0.25">
      <c r="A4574" t="s">
        <v>3380</v>
      </c>
      <c r="B4574" t="s">
        <v>19</v>
      </c>
      <c r="C4574">
        <v>1</v>
      </c>
      <c r="D4574" t="s">
        <v>14</v>
      </c>
      <c r="E4574">
        <f>IF(D4574="Yes",1,0)</f>
        <v>0</v>
      </c>
      <c r="F4574" t="s">
        <v>14</v>
      </c>
      <c r="G4574">
        <f>IF(Table1[[#This Row],[Dependents]]="Yes",1,0)</f>
        <v>0</v>
      </c>
      <c r="H4574">
        <v>9</v>
      </c>
      <c r="I4574" t="s">
        <v>13</v>
      </c>
      <c r="J4574" t="s">
        <v>23</v>
      </c>
      <c r="K4574" t="s">
        <v>16</v>
      </c>
      <c r="L4574" t="s">
        <v>13</v>
      </c>
      <c r="M4574" t="s">
        <v>17</v>
      </c>
      <c r="N4574">
        <v>83.85</v>
      </c>
      <c r="O4574">
        <v>790.15</v>
      </c>
      <c r="P4574" t="s">
        <v>13</v>
      </c>
    </row>
    <row r="4575" spans="1:16" x14ac:dyDescent="0.25">
      <c r="A4575" t="s">
        <v>4597</v>
      </c>
      <c r="B4575" t="s">
        <v>12</v>
      </c>
      <c r="C4575">
        <v>0</v>
      </c>
      <c r="D4575" t="s">
        <v>14</v>
      </c>
      <c r="E4575">
        <f>IF(D4575="Yes",1,0)</f>
        <v>0</v>
      </c>
      <c r="F4575" t="s">
        <v>14</v>
      </c>
      <c r="G4575">
        <f>IF(Table1[[#This Row],[Dependents]]="Yes",1,0)</f>
        <v>0</v>
      </c>
      <c r="H4575">
        <v>6</v>
      </c>
      <c r="I4575" t="s">
        <v>13</v>
      </c>
      <c r="J4575" t="s">
        <v>23</v>
      </c>
      <c r="K4575" t="s">
        <v>16</v>
      </c>
      <c r="L4575" t="s">
        <v>13</v>
      </c>
      <c r="M4575" t="s">
        <v>27</v>
      </c>
      <c r="N4575">
        <v>69.25</v>
      </c>
      <c r="O4575">
        <v>418.4</v>
      </c>
      <c r="P4575" t="s">
        <v>13</v>
      </c>
    </row>
    <row r="4576" spans="1:16" x14ac:dyDescent="0.25">
      <c r="A4576" t="s">
        <v>3382</v>
      </c>
      <c r="B4576" t="s">
        <v>19</v>
      </c>
      <c r="C4576">
        <v>0</v>
      </c>
      <c r="D4576" t="s">
        <v>14</v>
      </c>
      <c r="E4576">
        <f>IF(D4576="Yes",1,0)</f>
        <v>0</v>
      </c>
      <c r="F4576" t="s">
        <v>14</v>
      </c>
      <c r="G4576">
        <f>IF(Table1[[#This Row],[Dependents]]="Yes",1,0)</f>
        <v>0</v>
      </c>
      <c r="H4576">
        <v>69</v>
      </c>
      <c r="I4576" t="s">
        <v>13</v>
      </c>
      <c r="J4576" t="s">
        <v>23</v>
      </c>
      <c r="K4576" t="s">
        <v>20</v>
      </c>
      <c r="L4576" t="s">
        <v>13</v>
      </c>
      <c r="M4576" t="s">
        <v>21</v>
      </c>
      <c r="N4576">
        <v>104.05</v>
      </c>
      <c r="O4576">
        <v>7262</v>
      </c>
      <c r="P4576" t="s">
        <v>13</v>
      </c>
    </row>
    <row r="4577" spans="1:16" x14ac:dyDescent="0.25">
      <c r="A4577" t="s">
        <v>3385</v>
      </c>
      <c r="B4577" t="s">
        <v>19</v>
      </c>
      <c r="C4577">
        <v>0</v>
      </c>
      <c r="D4577" t="s">
        <v>13</v>
      </c>
      <c r="E4577">
        <f>IF(D4577="Yes",1,0)</f>
        <v>1</v>
      </c>
      <c r="F4577" t="s">
        <v>14</v>
      </c>
      <c r="G4577">
        <f>IF(Table1[[#This Row],[Dependents]]="Yes",1,0)</f>
        <v>0</v>
      </c>
      <c r="H4577">
        <v>22</v>
      </c>
      <c r="I4577" t="s">
        <v>13</v>
      </c>
      <c r="J4577" t="s">
        <v>23</v>
      </c>
      <c r="K4577" t="s">
        <v>16</v>
      </c>
      <c r="L4577" t="s">
        <v>13</v>
      </c>
      <c r="M4577" t="s">
        <v>25</v>
      </c>
      <c r="N4577">
        <v>94.7</v>
      </c>
      <c r="O4577">
        <v>1914.9</v>
      </c>
      <c r="P4577" t="s">
        <v>13</v>
      </c>
    </row>
    <row r="4578" spans="1:16" x14ac:dyDescent="0.25">
      <c r="A4578" t="s">
        <v>3398</v>
      </c>
      <c r="B4578" t="s">
        <v>19</v>
      </c>
      <c r="C4578">
        <v>1</v>
      </c>
      <c r="D4578" t="s">
        <v>13</v>
      </c>
      <c r="E4578">
        <f>IF(D4578="Yes",1,0)</f>
        <v>1</v>
      </c>
      <c r="F4578" t="s">
        <v>14</v>
      </c>
      <c r="G4578">
        <f>IF(Table1[[#This Row],[Dependents]]="Yes",1,0)</f>
        <v>0</v>
      </c>
      <c r="H4578">
        <v>24</v>
      </c>
      <c r="I4578" t="s">
        <v>13</v>
      </c>
      <c r="J4578" t="s">
        <v>23</v>
      </c>
      <c r="K4578" t="s">
        <v>16</v>
      </c>
      <c r="L4578" t="s">
        <v>13</v>
      </c>
      <c r="M4578" t="s">
        <v>17</v>
      </c>
      <c r="N4578">
        <v>78.849999999999994</v>
      </c>
      <c r="O4578">
        <v>1772.25</v>
      </c>
      <c r="P4578" t="s">
        <v>13</v>
      </c>
    </row>
    <row r="4579" spans="1:16" x14ac:dyDescent="0.25">
      <c r="A4579" t="s">
        <v>4601</v>
      </c>
      <c r="B4579" t="s">
        <v>12</v>
      </c>
      <c r="C4579">
        <v>0</v>
      </c>
      <c r="D4579" t="s">
        <v>14</v>
      </c>
      <c r="E4579">
        <f>IF(D4579="Yes",1,0)</f>
        <v>0</v>
      </c>
      <c r="F4579" t="s">
        <v>14</v>
      </c>
      <c r="G4579">
        <f>IF(Table1[[#This Row],[Dependents]]="Yes",1,0)</f>
        <v>0</v>
      </c>
      <c r="H4579">
        <v>70</v>
      </c>
      <c r="I4579" t="s">
        <v>13</v>
      </c>
      <c r="J4579" t="s">
        <v>15</v>
      </c>
      <c r="K4579" t="s">
        <v>30</v>
      </c>
      <c r="L4579" t="s">
        <v>14</v>
      </c>
      <c r="M4579" t="s">
        <v>21</v>
      </c>
      <c r="N4579">
        <v>79.599999999999994</v>
      </c>
      <c r="O4579">
        <v>5589.45</v>
      </c>
      <c r="P4579" t="s">
        <v>14</v>
      </c>
    </row>
    <row r="4580" spans="1:16" x14ac:dyDescent="0.25">
      <c r="A4580" t="s">
        <v>4602</v>
      </c>
      <c r="B4580" t="s">
        <v>12</v>
      </c>
      <c r="C4580">
        <v>0</v>
      </c>
      <c r="D4580" t="s">
        <v>13</v>
      </c>
      <c r="E4580">
        <f>IF(D4580="Yes",1,0)</f>
        <v>1</v>
      </c>
      <c r="F4580" t="s">
        <v>13</v>
      </c>
      <c r="G4580">
        <f>IF(Table1[[#This Row],[Dependents]]="Yes",1,0)</f>
        <v>1</v>
      </c>
      <c r="H4580">
        <v>19</v>
      </c>
      <c r="I4580" t="s">
        <v>13</v>
      </c>
      <c r="J4580" t="s">
        <v>14</v>
      </c>
      <c r="K4580" t="s">
        <v>30</v>
      </c>
      <c r="L4580" t="s">
        <v>13</v>
      </c>
      <c r="M4580" t="s">
        <v>21</v>
      </c>
      <c r="N4580">
        <v>24.9</v>
      </c>
      <c r="O4580">
        <v>467.7</v>
      </c>
      <c r="P4580" t="s">
        <v>14</v>
      </c>
    </row>
    <row r="4581" spans="1:16" x14ac:dyDescent="0.25">
      <c r="A4581" t="s">
        <v>4603</v>
      </c>
      <c r="B4581" t="s">
        <v>12</v>
      </c>
      <c r="C4581">
        <v>0</v>
      </c>
      <c r="D4581" t="s">
        <v>13</v>
      </c>
      <c r="E4581">
        <f>IF(D4581="Yes",1,0)</f>
        <v>1</v>
      </c>
      <c r="F4581" t="s">
        <v>13</v>
      </c>
      <c r="G4581">
        <f>IF(Table1[[#This Row],[Dependents]]="Yes",1,0)</f>
        <v>1</v>
      </c>
      <c r="H4581">
        <v>35</v>
      </c>
      <c r="I4581" t="s">
        <v>13</v>
      </c>
      <c r="J4581" t="s">
        <v>23</v>
      </c>
      <c r="K4581" t="s">
        <v>16</v>
      </c>
      <c r="L4581" t="s">
        <v>13</v>
      </c>
      <c r="M4581" t="s">
        <v>17</v>
      </c>
      <c r="N4581">
        <v>106.9</v>
      </c>
      <c r="O4581">
        <v>3756.45</v>
      </c>
      <c r="P4581" t="s">
        <v>14</v>
      </c>
    </row>
    <row r="4582" spans="1:16" x14ac:dyDescent="0.25">
      <c r="A4582" t="s">
        <v>4604</v>
      </c>
      <c r="B4582" t="s">
        <v>12</v>
      </c>
      <c r="C4582">
        <v>0</v>
      </c>
      <c r="D4582" t="s">
        <v>13</v>
      </c>
      <c r="E4582">
        <f>IF(D4582="Yes",1,0)</f>
        <v>1</v>
      </c>
      <c r="F4582" t="s">
        <v>13</v>
      </c>
      <c r="G4582">
        <f>IF(Table1[[#This Row],[Dependents]]="Yes",1,0)</f>
        <v>1</v>
      </c>
      <c r="H4582">
        <v>17</v>
      </c>
      <c r="I4582" t="s">
        <v>13</v>
      </c>
      <c r="J4582" t="s">
        <v>15</v>
      </c>
      <c r="K4582" t="s">
        <v>16</v>
      </c>
      <c r="L4582" t="s">
        <v>13</v>
      </c>
      <c r="M4582" t="s">
        <v>25</v>
      </c>
      <c r="N4582">
        <v>55.35</v>
      </c>
      <c r="O4582">
        <v>920.5</v>
      </c>
      <c r="P4582" t="s">
        <v>14</v>
      </c>
    </row>
    <row r="4583" spans="1:16" x14ac:dyDescent="0.25">
      <c r="A4583" t="s">
        <v>4605</v>
      </c>
      <c r="B4583" t="s">
        <v>12</v>
      </c>
      <c r="C4583">
        <v>0</v>
      </c>
      <c r="D4583" t="s">
        <v>13</v>
      </c>
      <c r="E4583">
        <f>IF(D4583="Yes",1,0)</f>
        <v>1</v>
      </c>
      <c r="F4583" t="s">
        <v>13</v>
      </c>
      <c r="G4583">
        <f>IF(Table1[[#This Row],[Dependents]]="Yes",1,0)</f>
        <v>1</v>
      </c>
      <c r="H4583">
        <v>67</v>
      </c>
      <c r="I4583" t="s">
        <v>13</v>
      </c>
      <c r="J4583" t="s">
        <v>15</v>
      </c>
      <c r="K4583" t="s">
        <v>20</v>
      </c>
      <c r="L4583" t="s">
        <v>14</v>
      </c>
      <c r="M4583" t="s">
        <v>25</v>
      </c>
      <c r="N4583">
        <v>50.55</v>
      </c>
      <c r="O4583">
        <v>3431.75</v>
      </c>
      <c r="P4583" t="s">
        <v>14</v>
      </c>
    </row>
    <row r="4584" spans="1:16" x14ac:dyDescent="0.25">
      <c r="A4584" t="s">
        <v>4606</v>
      </c>
      <c r="B4584" t="s">
        <v>12</v>
      </c>
      <c r="C4584">
        <v>0</v>
      </c>
      <c r="D4584" t="s">
        <v>14</v>
      </c>
      <c r="E4584">
        <f>IF(D4584="Yes",1,0)</f>
        <v>0</v>
      </c>
      <c r="F4584" t="s">
        <v>14</v>
      </c>
      <c r="G4584">
        <f>IF(Table1[[#This Row],[Dependents]]="Yes",1,0)</f>
        <v>0</v>
      </c>
      <c r="H4584">
        <v>9</v>
      </c>
      <c r="I4584" t="s">
        <v>13</v>
      </c>
      <c r="J4584" t="s">
        <v>14</v>
      </c>
      <c r="K4584" t="s">
        <v>16</v>
      </c>
      <c r="L4584" t="s">
        <v>14</v>
      </c>
      <c r="M4584" t="s">
        <v>21</v>
      </c>
      <c r="N4584">
        <v>19.5</v>
      </c>
      <c r="O4584">
        <v>150.35</v>
      </c>
      <c r="P4584" t="s">
        <v>14</v>
      </c>
    </row>
    <row r="4585" spans="1:16" x14ac:dyDescent="0.25">
      <c r="A4585" t="s">
        <v>3409</v>
      </c>
      <c r="B4585" t="s">
        <v>19</v>
      </c>
      <c r="C4585">
        <v>0</v>
      </c>
      <c r="D4585" t="s">
        <v>14</v>
      </c>
      <c r="E4585">
        <f>IF(D4585="Yes",1,0)</f>
        <v>0</v>
      </c>
      <c r="F4585" t="s">
        <v>14</v>
      </c>
      <c r="G4585">
        <f>IF(Table1[[#This Row],[Dependents]]="Yes",1,0)</f>
        <v>0</v>
      </c>
      <c r="H4585">
        <v>36</v>
      </c>
      <c r="I4585" t="s">
        <v>13</v>
      </c>
      <c r="J4585" t="s">
        <v>23</v>
      </c>
      <c r="K4585" t="s">
        <v>16</v>
      </c>
      <c r="L4585" t="s">
        <v>13</v>
      </c>
      <c r="M4585" t="s">
        <v>17</v>
      </c>
      <c r="N4585">
        <v>84.9</v>
      </c>
      <c r="O4585">
        <v>3067.2</v>
      </c>
      <c r="P4585" t="s">
        <v>13</v>
      </c>
    </row>
    <row r="4586" spans="1:16" x14ac:dyDescent="0.25">
      <c r="A4586" t="s">
        <v>3420</v>
      </c>
      <c r="B4586" t="s">
        <v>19</v>
      </c>
      <c r="C4586">
        <v>1</v>
      </c>
      <c r="D4586" t="s">
        <v>13</v>
      </c>
      <c r="E4586">
        <f>IF(D4586="Yes",1,0)</f>
        <v>1</v>
      </c>
      <c r="F4586" t="s">
        <v>14</v>
      </c>
      <c r="G4586">
        <f>IF(Table1[[#This Row],[Dependents]]="Yes",1,0)</f>
        <v>0</v>
      </c>
      <c r="H4586">
        <v>24</v>
      </c>
      <c r="I4586" t="s">
        <v>14</v>
      </c>
      <c r="J4586" t="s">
        <v>15</v>
      </c>
      <c r="K4586" t="s">
        <v>16</v>
      </c>
      <c r="L4586" t="s">
        <v>14</v>
      </c>
      <c r="M4586" t="s">
        <v>21</v>
      </c>
      <c r="N4586">
        <v>39.1</v>
      </c>
      <c r="O4586">
        <v>971.3</v>
      </c>
      <c r="P4586" t="s">
        <v>13</v>
      </c>
    </row>
    <row r="4587" spans="1:16" x14ac:dyDescent="0.25">
      <c r="A4587" t="s">
        <v>3425</v>
      </c>
      <c r="B4587" t="s">
        <v>19</v>
      </c>
      <c r="C4587">
        <v>0</v>
      </c>
      <c r="D4587" t="s">
        <v>14</v>
      </c>
      <c r="E4587">
        <f>IF(D4587="Yes",1,0)</f>
        <v>0</v>
      </c>
      <c r="F4587" t="s">
        <v>14</v>
      </c>
      <c r="G4587">
        <f>IF(Table1[[#This Row],[Dependents]]="Yes",1,0)</f>
        <v>0</v>
      </c>
      <c r="H4587">
        <v>2</v>
      </c>
      <c r="I4587" t="s">
        <v>13</v>
      </c>
      <c r="J4587" t="s">
        <v>23</v>
      </c>
      <c r="K4587" t="s">
        <v>16</v>
      </c>
      <c r="L4587" t="s">
        <v>13</v>
      </c>
      <c r="M4587" t="s">
        <v>17</v>
      </c>
      <c r="N4587">
        <v>76.5</v>
      </c>
      <c r="O4587">
        <v>162.44999999999999</v>
      </c>
      <c r="P4587" t="s">
        <v>13</v>
      </c>
    </row>
    <row r="4588" spans="1:16" x14ac:dyDescent="0.25">
      <c r="A4588" t="s">
        <v>3427</v>
      </c>
      <c r="B4588" t="s">
        <v>19</v>
      </c>
      <c r="C4588">
        <v>0</v>
      </c>
      <c r="D4588" t="s">
        <v>14</v>
      </c>
      <c r="E4588">
        <f>IF(D4588="Yes",1,0)</f>
        <v>0</v>
      </c>
      <c r="F4588" t="s">
        <v>14</v>
      </c>
      <c r="G4588">
        <f>IF(Table1[[#This Row],[Dependents]]="Yes",1,0)</f>
        <v>0</v>
      </c>
      <c r="H4588">
        <v>5</v>
      </c>
      <c r="I4588" t="s">
        <v>13</v>
      </c>
      <c r="J4588" t="s">
        <v>15</v>
      </c>
      <c r="K4588" t="s">
        <v>16</v>
      </c>
      <c r="L4588" t="s">
        <v>13</v>
      </c>
      <c r="M4588" t="s">
        <v>17</v>
      </c>
      <c r="N4588">
        <v>49.2</v>
      </c>
      <c r="O4588">
        <v>216.9</v>
      </c>
      <c r="P4588" t="s">
        <v>13</v>
      </c>
    </row>
    <row r="4589" spans="1:16" x14ac:dyDescent="0.25">
      <c r="A4589" t="s">
        <v>3429</v>
      </c>
      <c r="B4589" t="s">
        <v>19</v>
      </c>
      <c r="C4589">
        <v>0</v>
      </c>
      <c r="D4589" t="s">
        <v>14</v>
      </c>
      <c r="E4589">
        <f>IF(D4589="Yes",1,0)</f>
        <v>0</v>
      </c>
      <c r="F4589" t="s">
        <v>14</v>
      </c>
      <c r="G4589">
        <f>IF(Table1[[#This Row],[Dependents]]="Yes",1,0)</f>
        <v>0</v>
      </c>
      <c r="H4589">
        <v>11</v>
      </c>
      <c r="I4589" t="s">
        <v>13</v>
      </c>
      <c r="J4589" t="s">
        <v>14</v>
      </c>
      <c r="K4589" t="s">
        <v>16</v>
      </c>
      <c r="L4589" t="s">
        <v>14</v>
      </c>
      <c r="M4589" t="s">
        <v>25</v>
      </c>
      <c r="N4589">
        <v>23.15</v>
      </c>
      <c r="O4589">
        <v>245.2</v>
      </c>
      <c r="P4589" t="s">
        <v>13</v>
      </c>
    </row>
    <row r="4590" spans="1:16" x14ac:dyDescent="0.25">
      <c r="A4590" t="s">
        <v>4612</v>
      </c>
      <c r="B4590" t="s">
        <v>12</v>
      </c>
      <c r="C4590">
        <v>0</v>
      </c>
      <c r="D4590" t="s">
        <v>13</v>
      </c>
      <c r="E4590">
        <f>IF(D4590="Yes",1,0)</f>
        <v>1</v>
      </c>
      <c r="F4590" t="s">
        <v>13</v>
      </c>
      <c r="G4590">
        <f>IF(Table1[[#This Row],[Dependents]]="Yes",1,0)</f>
        <v>1</v>
      </c>
      <c r="H4590">
        <v>27</v>
      </c>
      <c r="I4590" t="s">
        <v>13</v>
      </c>
      <c r="J4590" t="s">
        <v>14</v>
      </c>
      <c r="K4590" t="s">
        <v>30</v>
      </c>
      <c r="L4590" t="s">
        <v>14</v>
      </c>
      <c r="M4590" t="s">
        <v>27</v>
      </c>
      <c r="N4590">
        <v>19.899999999999999</v>
      </c>
      <c r="O4590">
        <v>550.1</v>
      </c>
      <c r="P4590" t="s">
        <v>14</v>
      </c>
    </row>
    <row r="4591" spans="1:16" x14ac:dyDescent="0.25">
      <c r="A4591" t="s">
        <v>3432</v>
      </c>
      <c r="B4591" t="s">
        <v>19</v>
      </c>
      <c r="C4591">
        <v>0</v>
      </c>
      <c r="D4591" t="s">
        <v>14</v>
      </c>
      <c r="E4591">
        <f>IF(D4591="Yes",1,0)</f>
        <v>0</v>
      </c>
      <c r="F4591" t="s">
        <v>14</v>
      </c>
      <c r="G4591">
        <f>IF(Table1[[#This Row],[Dependents]]="Yes",1,0)</f>
        <v>0</v>
      </c>
      <c r="H4591">
        <v>1</v>
      </c>
      <c r="I4591" t="s">
        <v>13</v>
      </c>
      <c r="J4591" t="s">
        <v>15</v>
      </c>
      <c r="K4591" t="s">
        <v>16</v>
      </c>
      <c r="L4591" t="s">
        <v>14</v>
      </c>
      <c r="M4591" t="s">
        <v>27</v>
      </c>
      <c r="N4591">
        <v>60.1</v>
      </c>
      <c r="O4591">
        <v>60.1</v>
      </c>
      <c r="P4591" t="s">
        <v>13</v>
      </c>
    </row>
    <row r="4592" spans="1:16" x14ac:dyDescent="0.25">
      <c r="A4592" t="s">
        <v>3441</v>
      </c>
      <c r="B4592" t="s">
        <v>19</v>
      </c>
      <c r="C4592">
        <v>0</v>
      </c>
      <c r="D4592" t="s">
        <v>14</v>
      </c>
      <c r="E4592">
        <f>IF(D4592="Yes",1,0)</f>
        <v>0</v>
      </c>
      <c r="F4592" t="s">
        <v>14</v>
      </c>
      <c r="G4592">
        <f>IF(Table1[[#This Row],[Dependents]]="Yes",1,0)</f>
        <v>0</v>
      </c>
      <c r="H4592">
        <v>44</v>
      </c>
      <c r="I4592" t="s">
        <v>14</v>
      </c>
      <c r="J4592" t="s">
        <v>15</v>
      </c>
      <c r="K4592" t="s">
        <v>20</v>
      </c>
      <c r="L4592" t="s">
        <v>13</v>
      </c>
      <c r="M4592" t="s">
        <v>27</v>
      </c>
      <c r="N4592">
        <v>53.95</v>
      </c>
      <c r="O4592">
        <v>2375.4</v>
      </c>
      <c r="P4592" t="s">
        <v>13</v>
      </c>
    </row>
    <row r="4593" spans="1:16" x14ac:dyDescent="0.25">
      <c r="A4593" t="s">
        <v>3447</v>
      </c>
      <c r="B4593" t="s">
        <v>19</v>
      </c>
      <c r="C4593">
        <v>0</v>
      </c>
      <c r="D4593" t="s">
        <v>14</v>
      </c>
      <c r="E4593">
        <f>IF(D4593="Yes",1,0)</f>
        <v>0</v>
      </c>
      <c r="F4593" t="s">
        <v>14</v>
      </c>
      <c r="G4593">
        <f>IF(Table1[[#This Row],[Dependents]]="Yes",1,0)</f>
        <v>0</v>
      </c>
      <c r="H4593">
        <v>18</v>
      </c>
      <c r="I4593" t="s">
        <v>13</v>
      </c>
      <c r="J4593" t="s">
        <v>23</v>
      </c>
      <c r="K4593" t="s">
        <v>16</v>
      </c>
      <c r="L4593" t="s">
        <v>13</v>
      </c>
      <c r="M4593" t="s">
        <v>17</v>
      </c>
      <c r="N4593">
        <v>80.650000000000006</v>
      </c>
      <c r="O4593">
        <v>1451.9</v>
      </c>
      <c r="P4593" t="s">
        <v>13</v>
      </c>
    </row>
    <row r="4594" spans="1:16" x14ac:dyDescent="0.25">
      <c r="A4594" t="s">
        <v>3458</v>
      </c>
      <c r="B4594" t="s">
        <v>19</v>
      </c>
      <c r="C4594">
        <v>1</v>
      </c>
      <c r="D4594" t="s">
        <v>14</v>
      </c>
      <c r="E4594">
        <f>IF(D4594="Yes",1,0)</f>
        <v>0</v>
      </c>
      <c r="F4594" t="s">
        <v>14</v>
      </c>
      <c r="G4594">
        <f>IF(Table1[[#This Row],[Dependents]]="Yes",1,0)</f>
        <v>0</v>
      </c>
      <c r="H4594">
        <v>1</v>
      </c>
      <c r="I4594" t="s">
        <v>13</v>
      </c>
      <c r="J4594" t="s">
        <v>23</v>
      </c>
      <c r="K4594" t="s">
        <v>16</v>
      </c>
      <c r="L4594" t="s">
        <v>13</v>
      </c>
      <c r="M4594" t="s">
        <v>17</v>
      </c>
      <c r="N4594">
        <v>94</v>
      </c>
      <c r="O4594">
        <v>94</v>
      </c>
      <c r="P4594" t="s">
        <v>13</v>
      </c>
    </row>
    <row r="4595" spans="1:16" x14ac:dyDescent="0.25">
      <c r="A4595" t="s">
        <v>3473</v>
      </c>
      <c r="B4595" t="s">
        <v>19</v>
      </c>
      <c r="C4595">
        <v>0</v>
      </c>
      <c r="D4595" t="s">
        <v>14</v>
      </c>
      <c r="E4595">
        <f>IF(D4595="Yes",1,0)</f>
        <v>0</v>
      </c>
      <c r="F4595" t="s">
        <v>13</v>
      </c>
      <c r="G4595">
        <f>IF(Table1[[#This Row],[Dependents]]="Yes",1,0)</f>
        <v>1</v>
      </c>
      <c r="H4595">
        <v>53</v>
      </c>
      <c r="I4595" t="s">
        <v>13</v>
      </c>
      <c r="J4595" t="s">
        <v>14</v>
      </c>
      <c r="K4595" t="s">
        <v>30</v>
      </c>
      <c r="L4595" t="s">
        <v>14</v>
      </c>
      <c r="M4595" t="s">
        <v>21</v>
      </c>
      <c r="N4595">
        <v>19.75</v>
      </c>
      <c r="O4595">
        <v>1052.3499999999999</v>
      </c>
      <c r="P4595" t="s">
        <v>13</v>
      </c>
    </row>
    <row r="4596" spans="1:16" x14ac:dyDescent="0.25">
      <c r="A4596" t="s">
        <v>3477</v>
      </c>
      <c r="B4596" t="s">
        <v>19</v>
      </c>
      <c r="C4596">
        <v>0</v>
      </c>
      <c r="D4596" t="s">
        <v>14</v>
      </c>
      <c r="E4596">
        <f>IF(D4596="Yes",1,0)</f>
        <v>0</v>
      </c>
      <c r="F4596" t="s">
        <v>14</v>
      </c>
      <c r="G4596">
        <f>IF(Table1[[#This Row],[Dependents]]="Yes",1,0)</f>
        <v>0</v>
      </c>
      <c r="H4596">
        <v>1</v>
      </c>
      <c r="I4596" t="s">
        <v>13</v>
      </c>
      <c r="J4596" t="s">
        <v>15</v>
      </c>
      <c r="K4596" t="s">
        <v>16</v>
      </c>
      <c r="L4596" t="s">
        <v>13</v>
      </c>
      <c r="M4596" t="s">
        <v>17</v>
      </c>
      <c r="N4596">
        <v>53.95</v>
      </c>
      <c r="O4596">
        <v>53.95</v>
      </c>
      <c r="P4596" t="s">
        <v>13</v>
      </c>
    </row>
    <row r="4597" spans="1:16" x14ac:dyDescent="0.25">
      <c r="A4597" t="s">
        <v>3488</v>
      </c>
      <c r="B4597" t="s">
        <v>19</v>
      </c>
      <c r="C4597">
        <v>1</v>
      </c>
      <c r="D4597" t="s">
        <v>14</v>
      </c>
      <c r="E4597">
        <f>IF(D4597="Yes",1,0)</f>
        <v>0</v>
      </c>
      <c r="F4597" t="s">
        <v>14</v>
      </c>
      <c r="G4597">
        <f>IF(Table1[[#This Row],[Dependents]]="Yes",1,0)</f>
        <v>0</v>
      </c>
      <c r="H4597">
        <v>7</v>
      </c>
      <c r="I4597" t="s">
        <v>13</v>
      </c>
      <c r="J4597" t="s">
        <v>23</v>
      </c>
      <c r="K4597" t="s">
        <v>16</v>
      </c>
      <c r="L4597" t="s">
        <v>14</v>
      </c>
      <c r="M4597" t="s">
        <v>27</v>
      </c>
      <c r="N4597">
        <v>73.75</v>
      </c>
      <c r="O4597">
        <v>545.15</v>
      </c>
      <c r="P4597" t="s">
        <v>13</v>
      </c>
    </row>
    <row r="4598" spans="1:16" x14ac:dyDescent="0.25">
      <c r="A4598" t="s">
        <v>3491</v>
      </c>
      <c r="B4598" t="s">
        <v>19</v>
      </c>
      <c r="C4598">
        <v>1</v>
      </c>
      <c r="D4598" t="s">
        <v>14</v>
      </c>
      <c r="E4598">
        <f>IF(D4598="Yes",1,0)</f>
        <v>0</v>
      </c>
      <c r="F4598" t="s">
        <v>14</v>
      </c>
      <c r="G4598">
        <f>IF(Table1[[#This Row],[Dependents]]="Yes",1,0)</f>
        <v>0</v>
      </c>
      <c r="H4598">
        <v>9</v>
      </c>
      <c r="I4598" t="s">
        <v>13</v>
      </c>
      <c r="J4598" t="s">
        <v>15</v>
      </c>
      <c r="K4598" t="s">
        <v>16</v>
      </c>
      <c r="L4598" t="s">
        <v>14</v>
      </c>
      <c r="M4598" t="s">
        <v>17</v>
      </c>
      <c r="N4598">
        <v>54.55</v>
      </c>
      <c r="O4598">
        <v>494.05</v>
      </c>
      <c r="P4598" t="s">
        <v>13</v>
      </c>
    </row>
    <row r="4599" spans="1:16" x14ac:dyDescent="0.25">
      <c r="A4599" t="s">
        <v>3511</v>
      </c>
      <c r="B4599" t="s">
        <v>19</v>
      </c>
      <c r="C4599">
        <v>0</v>
      </c>
      <c r="D4599" t="s">
        <v>14</v>
      </c>
      <c r="E4599">
        <f>IF(D4599="Yes",1,0)</f>
        <v>0</v>
      </c>
      <c r="F4599" t="s">
        <v>14</v>
      </c>
      <c r="G4599">
        <f>IF(Table1[[#This Row],[Dependents]]="Yes",1,0)</f>
        <v>0</v>
      </c>
      <c r="H4599">
        <v>10</v>
      </c>
      <c r="I4599" t="s">
        <v>13</v>
      </c>
      <c r="J4599" t="s">
        <v>23</v>
      </c>
      <c r="K4599" t="s">
        <v>16</v>
      </c>
      <c r="L4599" t="s">
        <v>13</v>
      </c>
      <c r="M4599" t="s">
        <v>17</v>
      </c>
      <c r="N4599">
        <v>104.4</v>
      </c>
      <c r="O4599">
        <v>1081.45</v>
      </c>
      <c r="P4599" t="s">
        <v>13</v>
      </c>
    </row>
    <row r="4600" spans="1:16" x14ac:dyDescent="0.25">
      <c r="A4600" t="s">
        <v>3523</v>
      </c>
      <c r="B4600" t="s">
        <v>19</v>
      </c>
      <c r="C4600">
        <v>0</v>
      </c>
      <c r="D4600" t="s">
        <v>14</v>
      </c>
      <c r="E4600">
        <f>IF(D4600="Yes",1,0)</f>
        <v>0</v>
      </c>
      <c r="F4600" t="s">
        <v>14</v>
      </c>
      <c r="G4600">
        <f>IF(Table1[[#This Row],[Dependents]]="Yes",1,0)</f>
        <v>0</v>
      </c>
      <c r="H4600">
        <v>2</v>
      </c>
      <c r="I4600" t="s">
        <v>13</v>
      </c>
      <c r="J4600" t="s">
        <v>15</v>
      </c>
      <c r="K4600" t="s">
        <v>16</v>
      </c>
      <c r="L4600" t="s">
        <v>14</v>
      </c>
      <c r="M4600" t="s">
        <v>27</v>
      </c>
      <c r="N4600">
        <v>44.65</v>
      </c>
      <c r="O4600">
        <v>74.900000000000006</v>
      </c>
      <c r="P4600" t="s">
        <v>13</v>
      </c>
    </row>
    <row r="4601" spans="1:16" x14ac:dyDescent="0.25">
      <c r="A4601" t="s">
        <v>3528</v>
      </c>
      <c r="B4601" t="s">
        <v>19</v>
      </c>
      <c r="C4601">
        <v>1</v>
      </c>
      <c r="D4601" t="s">
        <v>13</v>
      </c>
      <c r="E4601">
        <f>IF(D4601="Yes",1,0)</f>
        <v>1</v>
      </c>
      <c r="F4601" t="s">
        <v>14</v>
      </c>
      <c r="G4601">
        <f>IF(Table1[[#This Row],[Dependents]]="Yes",1,0)</f>
        <v>0</v>
      </c>
      <c r="H4601">
        <v>37</v>
      </c>
      <c r="I4601" t="s">
        <v>13</v>
      </c>
      <c r="J4601" t="s">
        <v>23</v>
      </c>
      <c r="K4601" t="s">
        <v>16</v>
      </c>
      <c r="L4601" t="s">
        <v>13</v>
      </c>
      <c r="M4601" t="s">
        <v>17</v>
      </c>
      <c r="N4601">
        <v>85.7</v>
      </c>
      <c r="O4601">
        <v>3171.15</v>
      </c>
      <c r="P4601" t="s">
        <v>13</v>
      </c>
    </row>
    <row r="4602" spans="1:16" x14ac:dyDescent="0.25">
      <c r="A4602" t="s">
        <v>3533</v>
      </c>
      <c r="B4602" t="s">
        <v>19</v>
      </c>
      <c r="C4602">
        <v>1</v>
      </c>
      <c r="D4602" t="s">
        <v>14</v>
      </c>
      <c r="E4602">
        <f>IF(D4602="Yes",1,0)</f>
        <v>0</v>
      </c>
      <c r="F4602" t="s">
        <v>14</v>
      </c>
      <c r="G4602">
        <f>IF(Table1[[#This Row],[Dependents]]="Yes",1,0)</f>
        <v>0</v>
      </c>
      <c r="H4602">
        <v>36</v>
      </c>
      <c r="I4602" t="s">
        <v>13</v>
      </c>
      <c r="J4602" t="s">
        <v>23</v>
      </c>
      <c r="K4602" t="s">
        <v>16</v>
      </c>
      <c r="L4602" t="s">
        <v>13</v>
      </c>
      <c r="M4602" t="s">
        <v>17</v>
      </c>
      <c r="N4602">
        <v>90.85</v>
      </c>
      <c r="O4602">
        <v>3186.7</v>
      </c>
      <c r="P4602" t="s">
        <v>13</v>
      </c>
    </row>
    <row r="4603" spans="1:16" x14ac:dyDescent="0.25">
      <c r="A4603" t="s">
        <v>3549</v>
      </c>
      <c r="B4603" t="s">
        <v>19</v>
      </c>
      <c r="C4603">
        <v>0</v>
      </c>
      <c r="D4603" t="s">
        <v>13</v>
      </c>
      <c r="E4603">
        <f>IF(D4603="Yes",1,0)</f>
        <v>1</v>
      </c>
      <c r="F4603" t="s">
        <v>13</v>
      </c>
      <c r="G4603">
        <f>IF(Table1[[#This Row],[Dependents]]="Yes",1,0)</f>
        <v>1</v>
      </c>
      <c r="H4603">
        <v>17</v>
      </c>
      <c r="I4603" t="s">
        <v>13</v>
      </c>
      <c r="J4603" t="s">
        <v>23</v>
      </c>
      <c r="K4603" t="s">
        <v>16</v>
      </c>
      <c r="L4603" t="s">
        <v>13</v>
      </c>
      <c r="M4603" t="s">
        <v>17</v>
      </c>
      <c r="N4603">
        <v>89.4</v>
      </c>
      <c r="O4603">
        <v>1539.45</v>
      </c>
      <c r="P4603" t="s">
        <v>13</v>
      </c>
    </row>
    <row r="4604" spans="1:16" x14ac:dyDescent="0.25">
      <c r="A4604" t="s">
        <v>3552</v>
      </c>
      <c r="B4604" t="s">
        <v>19</v>
      </c>
      <c r="C4604">
        <v>0</v>
      </c>
      <c r="D4604" t="s">
        <v>13</v>
      </c>
      <c r="E4604">
        <f>IF(D4604="Yes",1,0)</f>
        <v>1</v>
      </c>
      <c r="F4604" t="s">
        <v>13</v>
      </c>
      <c r="G4604">
        <f>IF(Table1[[#This Row],[Dependents]]="Yes",1,0)</f>
        <v>1</v>
      </c>
      <c r="H4604">
        <v>4</v>
      </c>
      <c r="I4604" t="s">
        <v>13</v>
      </c>
      <c r="J4604" t="s">
        <v>15</v>
      </c>
      <c r="K4604" t="s">
        <v>16</v>
      </c>
      <c r="L4604" t="s">
        <v>13</v>
      </c>
      <c r="M4604" t="s">
        <v>17</v>
      </c>
      <c r="N4604">
        <v>50.9</v>
      </c>
      <c r="O4604">
        <v>225.6</v>
      </c>
      <c r="P4604" t="s">
        <v>13</v>
      </c>
    </row>
    <row r="4605" spans="1:16" x14ac:dyDescent="0.25">
      <c r="A4605" t="s">
        <v>3555</v>
      </c>
      <c r="B4605" t="s">
        <v>19</v>
      </c>
      <c r="C4605">
        <v>0</v>
      </c>
      <c r="D4605" t="s">
        <v>14</v>
      </c>
      <c r="E4605">
        <f>IF(D4605="Yes",1,0)</f>
        <v>0</v>
      </c>
      <c r="F4605" t="s">
        <v>14</v>
      </c>
      <c r="G4605">
        <f>IF(Table1[[#This Row],[Dependents]]="Yes",1,0)</f>
        <v>0</v>
      </c>
      <c r="H4605">
        <v>4</v>
      </c>
      <c r="I4605" t="s">
        <v>13</v>
      </c>
      <c r="J4605" t="s">
        <v>23</v>
      </c>
      <c r="K4605" t="s">
        <v>16</v>
      </c>
      <c r="L4605" t="s">
        <v>13</v>
      </c>
      <c r="M4605" t="s">
        <v>17</v>
      </c>
      <c r="N4605">
        <v>81</v>
      </c>
      <c r="O4605">
        <v>340.85</v>
      </c>
      <c r="P4605" t="s">
        <v>13</v>
      </c>
    </row>
    <row r="4606" spans="1:16" x14ac:dyDescent="0.25">
      <c r="A4606" t="s">
        <v>4628</v>
      </c>
      <c r="B4606" t="s">
        <v>12</v>
      </c>
      <c r="C4606">
        <v>0</v>
      </c>
      <c r="D4606" t="s">
        <v>13</v>
      </c>
      <c r="E4606">
        <f>IF(D4606="Yes",1,0)</f>
        <v>1</v>
      </c>
      <c r="F4606" t="s">
        <v>13</v>
      </c>
      <c r="G4606">
        <f>IF(Table1[[#This Row],[Dependents]]="Yes",1,0)</f>
        <v>1</v>
      </c>
      <c r="H4606">
        <v>60</v>
      </c>
      <c r="I4606" t="s">
        <v>13</v>
      </c>
      <c r="J4606" t="s">
        <v>23</v>
      </c>
      <c r="K4606" t="s">
        <v>20</v>
      </c>
      <c r="L4606" t="s">
        <v>14</v>
      </c>
      <c r="M4606" t="s">
        <v>21</v>
      </c>
      <c r="N4606">
        <v>94.15</v>
      </c>
      <c r="O4606">
        <v>5811.8</v>
      </c>
      <c r="P4606" t="s">
        <v>14</v>
      </c>
    </row>
    <row r="4607" spans="1:16" x14ac:dyDescent="0.25">
      <c r="A4607" t="s">
        <v>4629</v>
      </c>
      <c r="B4607" t="s">
        <v>12</v>
      </c>
      <c r="C4607">
        <v>0</v>
      </c>
      <c r="D4607" t="s">
        <v>14</v>
      </c>
      <c r="E4607">
        <f>IF(D4607="Yes",1,0)</f>
        <v>0</v>
      </c>
      <c r="F4607" t="s">
        <v>14</v>
      </c>
      <c r="G4607">
        <f>IF(Table1[[#This Row],[Dependents]]="Yes",1,0)</f>
        <v>0</v>
      </c>
      <c r="H4607">
        <v>1</v>
      </c>
      <c r="I4607" t="s">
        <v>13</v>
      </c>
      <c r="J4607" t="s">
        <v>23</v>
      </c>
      <c r="K4607" t="s">
        <v>16</v>
      </c>
      <c r="L4607" t="s">
        <v>14</v>
      </c>
      <c r="M4607" t="s">
        <v>17</v>
      </c>
      <c r="N4607">
        <v>94.4</v>
      </c>
      <c r="O4607">
        <v>94.4</v>
      </c>
      <c r="P4607" t="s">
        <v>13</v>
      </c>
    </row>
    <row r="4608" spans="1:16" x14ac:dyDescent="0.25">
      <c r="A4608" t="s">
        <v>4630</v>
      </c>
      <c r="B4608" t="s">
        <v>12</v>
      </c>
      <c r="C4608">
        <v>0</v>
      </c>
      <c r="D4608" t="s">
        <v>14</v>
      </c>
      <c r="E4608">
        <f>IF(D4608="Yes",1,0)</f>
        <v>0</v>
      </c>
      <c r="F4608" t="s">
        <v>14</v>
      </c>
      <c r="G4608">
        <f>IF(Table1[[#This Row],[Dependents]]="Yes",1,0)</f>
        <v>0</v>
      </c>
      <c r="H4608">
        <v>6</v>
      </c>
      <c r="I4608" t="s">
        <v>13</v>
      </c>
      <c r="J4608" t="s">
        <v>14</v>
      </c>
      <c r="K4608" t="s">
        <v>30</v>
      </c>
      <c r="L4608" t="s">
        <v>14</v>
      </c>
      <c r="M4608" t="s">
        <v>27</v>
      </c>
      <c r="N4608">
        <v>19.55</v>
      </c>
      <c r="O4608">
        <v>124.45</v>
      </c>
      <c r="P4608" t="s">
        <v>14</v>
      </c>
    </row>
    <row r="4609" spans="1:16" x14ac:dyDescent="0.25">
      <c r="A4609" t="s">
        <v>4631</v>
      </c>
      <c r="B4609" t="s">
        <v>12</v>
      </c>
      <c r="C4609">
        <v>0</v>
      </c>
      <c r="D4609" t="s">
        <v>14</v>
      </c>
      <c r="E4609">
        <f>IF(D4609="Yes",1,0)</f>
        <v>0</v>
      </c>
      <c r="F4609" t="s">
        <v>13</v>
      </c>
      <c r="G4609">
        <f>IF(Table1[[#This Row],[Dependents]]="Yes",1,0)</f>
        <v>1</v>
      </c>
      <c r="H4609">
        <v>19</v>
      </c>
      <c r="I4609" t="s">
        <v>13</v>
      </c>
      <c r="J4609" t="s">
        <v>15</v>
      </c>
      <c r="K4609" t="s">
        <v>16</v>
      </c>
      <c r="L4609" t="s">
        <v>13</v>
      </c>
      <c r="M4609" t="s">
        <v>27</v>
      </c>
      <c r="N4609">
        <v>75.900000000000006</v>
      </c>
      <c r="O4609">
        <v>1375.6</v>
      </c>
      <c r="P4609" t="s">
        <v>14</v>
      </c>
    </row>
    <row r="4610" spans="1:16" x14ac:dyDescent="0.25">
      <c r="A4610" t="s">
        <v>3556</v>
      </c>
      <c r="B4610" t="s">
        <v>19</v>
      </c>
      <c r="C4610">
        <v>0</v>
      </c>
      <c r="D4610" t="s">
        <v>14</v>
      </c>
      <c r="E4610">
        <f>IF(D4610="Yes",1,0)</f>
        <v>0</v>
      </c>
      <c r="F4610" t="s">
        <v>14</v>
      </c>
      <c r="G4610">
        <f>IF(Table1[[#This Row],[Dependents]]="Yes",1,0)</f>
        <v>0</v>
      </c>
      <c r="H4610">
        <v>26</v>
      </c>
      <c r="I4610" t="s">
        <v>13</v>
      </c>
      <c r="J4610" t="s">
        <v>23</v>
      </c>
      <c r="K4610" t="s">
        <v>16</v>
      </c>
      <c r="L4610" t="s">
        <v>13</v>
      </c>
      <c r="M4610" t="s">
        <v>17</v>
      </c>
      <c r="N4610">
        <v>98.35</v>
      </c>
      <c r="O4610">
        <v>2515.3000000000002</v>
      </c>
      <c r="P4610" t="s">
        <v>13</v>
      </c>
    </row>
    <row r="4611" spans="1:16" x14ac:dyDescent="0.25">
      <c r="A4611" t="s">
        <v>3557</v>
      </c>
      <c r="B4611" t="s">
        <v>19</v>
      </c>
      <c r="C4611">
        <v>0</v>
      </c>
      <c r="D4611" t="s">
        <v>14</v>
      </c>
      <c r="E4611">
        <f>IF(D4611="Yes",1,0)</f>
        <v>0</v>
      </c>
      <c r="F4611" t="s">
        <v>14</v>
      </c>
      <c r="G4611">
        <f>IF(Table1[[#This Row],[Dependents]]="Yes",1,0)</f>
        <v>0</v>
      </c>
      <c r="H4611">
        <v>5</v>
      </c>
      <c r="I4611" t="s">
        <v>14</v>
      </c>
      <c r="J4611" t="s">
        <v>15</v>
      </c>
      <c r="K4611" t="s">
        <v>16</v>
      </c>
      <c r="L4611" t="s">
        <v>13</v>
      </c>
      <c r="M4611" t="s">
        <v>27</v>
      </c>
      <c r="N4611">
        <v>51</v>
      </c>
      <c r="O4611">
        <v>305.95</v>
      </c>
      <c r="P4611" t="s">
        <v>13</v>
      </c>
    </row>
    <row r="4612" spans="1:16" x14ac:dyDescent="0.25">
      <c r="A4612" t="s">
        <v>4634</v>
      </c>
      <c r="B4612" t="s">
        <v>12</v>
      </c>
      <c r="C4612">
        <v>0</v>
      </c>
      <c r="D4612" t="s">
        <v>13</v>
      </c>
      <c r="E4612">
        <f>IF(D4612="Yes",1,0)</f>
        <v>1</v>
      </c>
      <c r="F4612" t="s">
        <v>14</v>
      </c>
      <c r="G4612">
        <f>IF(Table1[[#This Row],[Dependents]]="Yes",1,0)</f>
        <v>0</v>
      </c>
      <c r="H4612">
        <v>60</v>
      </c>
      <c r="I4612" t="s">
        <v>13</v>
      </c>
      <c r="J4612" t="s">
        <v>23</v>
      </c>
      <c r="K4612" t="s">
        <v>30</v>
      </c>
      <c r="L4612" t="s">
        <v>13</v>
      </c>
      <c r="M4612" t="s">
        <v>25</v>
      </c>
      <c r="N4612">
        <v>110.8</v>
      </c>
      <c r="O4612">
        <v>6640.7</v>
      </c>
      <c r="P4612" t="s">
        <v>14</v>
      </c>
    </row>
    <row r="4613" spans="1:16" x14ac:dyDescent="0.25">
      <c r="A4613" t="s">
        <v>4635</v>
      </c>
      <c r="B4613" t="s">
        <v>12</v>
      </c>
      <c r="C4613">
        <v>0</v>
      </c>
      <c r="D4613" t="s">
        <v>14</v>
      </c>
      <c r="E4613">
        <f>IF(D4613="Yes",1,0)</f>
        <v>0</v>
      </c>
      <c r="F4613" t="s">
        <v>13</v>
      </c>
      <c r="G4613">
        <f>IF(Table1[[#This Row],[Dependents]]="Yes",1,0)</f>
        <v>1</v>
      </c>
      <c r="H4613">
        <v>13</v>
      </c>
      <c r="I4613" t="s">
        <v>13</v>
      </c>
      <c r="J4613" t="s">
        <v>15</v>
      </c>
      <c r="K4613" t="s">
        <v>16</v>
      </c>
      <c r="L4613" t="s">
        <v>14</v>
      </c>
      <c r="M4613" t="s">
        <v>27</v>
      </c>
      <c r="N4613">
        <v>53.45</v>
      </c>
      <c r="O4613">
        <v>718.1</v>
      </c>
      <c r="P4613" t="s">
        <v>14</v>
      </c>
    </row>
    <row r="4614" spans="1:16" x14ac:dyDescent="0.25">
      <c r="A4614" t="s">
        <v>3561</v>
      </c>
      <c r="B4614" t="s">
        <v>19</v>
      </c>
      <c r="C4614">
        <v>0</v>
      </c>
      <c r="D4614" t="s">
        <v>14</v>
      </c>
      <c r="E4614">
        <f>IF(D4614="Yes",1,0)</f>
        <v>0</v>
      </c>
      <c r="F4614" t="s">
        <v>13</v>
      </c>
      <c r="G4614">
        <f>IF(Table1[[#This Row],[Dependents]]="Yes",1,0)</f>
        <v>1</v>
      </c>
      <c r="H4614">
        <v>1</v>
      </c>
      <c r="I4614" t="s">
        <v>13</v>
      </c>
      <c r="J4614" t="s">
        <v>23</v>
      </c>
      <c r="K4614" t="s">
        <v>16</v>
      </c>
      <c r="L4614" t="s">
        <v>13</v>
      </c>
      <c r="M4614" t="s">
        <v>17</v>
      </c>
      <c r="N4614">
        <v>90.85</v>
      </c>
      <c r="O4614">
        <v>90.85</v>
      </c>
      <c r="P4614" t="s">
        <v>13</v>
      </c>
    </row>
    <row r="4615" spans="1:16" x14ac:dyDescent="0.25">
      <c r="A4615" t="s">
        <v>3565</v>
      </c>
      <c r="B4615" t="s">
        <v>19</v>
      </c>
      <c r="C4615">
        <v>1</v>
      </c>
      <c r="D4615" t="s">
        <v>14</v>
      </c>
      <c r="E4615">
        <f>IF(D4615="Yes",1,0)</f>
        <v>0</v>
      </c>
      <c r="F4615" t="s">
        <v>14</v>
      </c>
      <c r="G4615">
        <f>IF(Table1[[#This Row],[Dependents]]="Yes",1,0)</f>
        <v>0</v>
      </c>
      <c r="H4615">
        <v>50</v>
      </c>
      <c r="I4615" t="s">
        <v>13</v>
      </c>
      <c r="J4615" t="s">
        <v>23</v>
      </c>
      <c r="K4615" t="s">
        <v>16</v>
      </c>
      <c r="L4615" t="s">
        <v>13</v>
      </c>
      <c r="M4615" t="s">
        <v>17</v>
      </c>
      <c r="N4615">
        <v>95.7</v>
      </c>
      <c r="O4615">
        <v>4816.7</v>
      </c>
      <c r="P4615" t="s">
        <v>13</v>
      </c>
    </row>
    <row r="4616" spans="1:16" x14ac:dyDescent="0.25">
      <c r="A4616" t="s">
        <v>4638</v>
      </c>
      <c r="B4616" t="s">
        <v>12</v>
      </c>
      <c r="C4616">
        <v>0</v>
      </c>
      <c r="D4616" t="s">
        <v>13</v>
      </c>
      <c r="E4616">
        <f>IF(D4616="Yes",1,0)</f>
        <v>1</v>
      </c>
      <c r="F4616" t="s">
        <v>14</v>
      </c>
      <c r="G4616">
        <f>IF(Table1[[#This Row],[Dependents]]="Yes",1,0)</f>
        <v>0</v>
      </c>
      <c r="H4616">
        <v>5</v>
      </c>
      <c r="I4616" t="s">
        <v>13</v>
      </c>
      <c r="J4616" t="s">
        <v>15</v>
      </c>
      <c r="K4616" t="s">
        <v>16</v>
      </c>
      <c r="L4616" t="s">
        <v>14</v>
      </c>
      <c r="M4616" t="s">
        <v>21</v>
      </c>
      <c r="N4616">
        <v>67.95</v>
      </c>
      <c r="O4616">
        <v>350.3</v>
      </c>
      <c r="P4616" t="s">
        <v>13</v>
      </c>
    </row>
    <row r="4617" spans="1:16" x14ac:dyDescent="0.25">
      <c r="A4617" t="s">
        <v>4639</v>
      </c>
      <c r="B4617" t="s">
        <v>12</v>
      </c>
      <c r="C4617">
        <v>0</v>
      </c>
      <c r="D4617" t="s">
        <v>13</v>
      </c>
      <c r="E4617">
        <f>IF(D4617="Yes",1,0)</f>
        <v>1</v>
      </c>
      <c r="F4617" t="s">
        <v>14</v>
      </c>
      <c r="G4617">
        <f>IF(Table1[[#This Row],[Dependents]]="Yes",1,0)</f>
        <v>0</v>
      </c>
      <c r="H4617">
        <v>61</v>
      </c>
      <c r="I4617" t="s">
        <v>13</v>
      </c>
      <c r="J4617" t="s">
        <v>23</v>
      </c>
      <c r="K4617" t="s">
        <v>30</v>
      </c>
      <c r="L4617" t="s">
        <v>13</v>
      </c>
      <c r="M4617" t="s">
        <v>21</v>
      </c>
      <c r="N4617">
        <v>94.35</v>
      </c>
      <c r="O4617">
        <v>5703</v>
      </c>
      <c r="P4617" t="s">
        <v>14</v>
      </c>
    </row>
    <row r="4618" spans="1:16" x14ac:dyDescent="0.25">
      <c r="A4618" t="s">
        <v>4640</v>
      </c>
      <c r="B4618" t="s">
        <v>12</v>
      </c>
      <c r="C4618">
        <v>0</v>
      </c>
      <c r="D4618" t="s">
        <v>14</v>
      </c>
      <c r="E4618">
        <f>IF(D4618="Yes",1,0)</f>
        <v>0</v>
      </c>
      <c r="F4618" t="s">
        <v>14</v>
      </c>
      <c r="G4618">
        <f>IF(Table1[[#This Row],[Dependents]]="Yes",1,0)</f>
        <v>0</v>
      </c>
      <c r="H4618">
        <v>1</v>
      </c>
      <c r="I4618" t="s">
        <v>13</v>
      </c>
      <c r="J4618" t="s">
        <v>23</v>
      </c>
      <c r="K4618" t="s">
        <v>16</v>
      </c>
      <c r="L4618" t="s">
        <v>13</v>
      </c>
      <c r="M4618" t="s">
        <v>17</v>
      </c>
      <c r="N4618">
        <v>69.5</v>
      </c>
      <c r="O4618">
        <v>69.5</v>
      </c>
      <c r="P4618" t="s">
        <v>13</v>
      </c>
    </row>
    <row r="4619" spans="1:16" x14ac:dyDescent="0.25">
      <c r="A4619" t="s">
        <v>3582</v>
      </c>
      <c r="B4619" t="s">
        <v>19</v>
      </c>
      <c r="C4619">
        <v>0</v>
      </c>
      <c r="D4619" t="s">
        <v>14</v>
      </c>
      <c r="E4619">
        <f>IF(D4619="Yes",1,0)</f>
        <v>0</v>
      </c>
      <c r="F4619" t="s">
        <v>14</v>
      </c>
      <c r="G4619">
        <f>IF(Table1[[#This Row],[Dependents]]="Yes",1,0)</f>
        <v>0</v>
      </c>
      <c r="H4619">
        <v>14</v>
      </c>
      <c r="I4619" t="s">
        <v>14</v>
      </c>
      <c r="J4619" t="s">
        <v>15</v>
      </c>
      <c r="K4619" t="s">
        <v>16</v>
      </c>
      <c r="L4619" t="s">
        <v>13</v>
      </c>
      <c r="M4619" t="s">
        <v>17</v>
      </c>
      <c r="N4619">
        <v>50.75</v>
      </c>
      <c r="O4619">
        <v>712.75</v>
      </c>
      <c r="P4619" t="s">
        <v>13</v>
      </c>
    </row>
    <row r="4620" spans="1:16" x14ac:dyDescent="0.25">
      <c r="A4620" t="s">
        <v>3590</v>
      </c>
      <c r="B4620" t="s">
        <v>19</v>
      </c>
      <c r="C4620">
        <v>1</v>
      </c>
      <c r="D4620" t="s">
        <v>14</v>
      </c>
      <c r="E4620">
        <f>IF(D4620="Yes",1,0)</f>
        <v>0</v>
      </c>
      <c r="F4620" t="s">
        <v>14</v>
      </c>
      <c r="G4620">
        <f>IF(Table1[[#This Row],[Dependents]]="Yes",1,0)</f>
        <v>0</v>
      </c>
      <c r="H4620">
        <v>2</v>
      </c>
      <c r="I4620" t="s">
        <v>13</v>
      </c>
      <c r="J4620" t="s">
        <v>15</v>
      </c>
      <c r="K4620" t="s">
        <v>16</v>
      </c>
      <c r="L4620" t="s">
        <v>13</v>
      </c>
      <c r="M4620" t="s">
        <v>17</v>
      </c>
      <c r="N4620">
        <v>44.7</v>
      </c>
      <c r="O4620">
        <v>93.7</v>
      </c>
      <c r="P4620" t="s">
        <v>13</v>
      </c>
    </row>
    <row r="4621" spans="1:16" x14ac:dyDescent="0.25">
      <c r="A4621" t="s">
        <v>4643</v>
      </c>
      <c r="B4621" t="s">
        <v>12</v>
      </c>
      <c r="C4621">
        <v>0</v>
      </c>
      <c r="D4621" t="s">
        <v>14</v>
      </c>
      <c r="E4621">
        <f>IF(D4621="Yes",1,0)</f>
        <v>0</v>
      </c>
      <c r="F4621" t="s">
        <v>14</v>
      </c>
      <c r="G4621">
        <f>IF(Table1[[#This Row],[Dependents]]="Yes",1,0)</f>
        <v>0</v>
      </c>
      <c r="H4621">
        <v>1</v>
      </c>
      <c r="I4621" t="s">
        <v>13</v>
      </c>
      <c r="J4621" t="s">
        <v>23</v>
      </c>
      <c r="K4621" t="s">
        <v>16</v>
      </c>
      <c r="L4621" t="s">
        <v>13</v>
      </c>
      <c r="M4621" t="s">
        <v>17</v>
      </c>
      <c r="N4621">
        <v>69.2</v>
      </c>
      <c r="O4621">
        <v>69.2</v>
      </c>
      <c r="P4621" t="s">
        <v>13</v>
      </c>
    </row>
    <row r="4622" spans="1:16" x14ac:dyDescent="0.25">
      <c r="A4622" t="s">
        <v>3611</v>
      </c>
      <c r="B4622" t="s">
        <v>19</v>
      </c>
      <c r="C4622">
        <v>1</v>
      </c>
      <c r="D4622" t="s">
        <v>13</v>
      </c>
      <c r="E4622">
        <f>IF(D4622="Yes",1,0)</f>
        <v>1</v>
      </c>
      <c r="F4622" t="s">
        <v>14</v>
      </c>
      <c r="G4622">
        <f>IF(Table1[[#This Row],[Dependents]]="Yes",1,0)</f>
        <v>0</v>
      </c>
      <c r="H4622">
        <v>10</v>
      </c>
      <c r="I4622" t="s">
        <v>13</v>
      </c>
      <c r="J4622" t="s">
        <v>23</v>
      </c>
      <c r="K4622" t="s">
        <v>16</v>
      </c>
      <c r="L4622" t="s">
        <v>14</v>
      </c>
      <c r="M4622" t="s">
        <v>17</v>
      </c>
      <c r="N4622">
        <v>85.55</v>
      </c>
      <c r="O4622">
        <v>851.75</v>
      </c>
      <c r="P4622" t="s">
        <v>13</v>
      </c>
    </row>
    <row r="4623" spans="1:16" x14ac:dyDescent="0.25">
      <c r="A4623" t="s">
        <v>4645</v>
      </c>
      <c r="B4623" t="s">
        <v>12</v>
      </c>
      <c r="C4623">
        <v>0</v>
      </c>
      <c r="D4623" t="s">
        <v>14</v>
      </c>
      <c r="E4623">
        <f>IF(D4623="Yes",1,0)</f>
        <v>0</v>
      </c>
      <c r="F4623" t="s">
        <v>13</v>
      </c>
      <c r="G4623">
        <f>IF(Table1[[#This Row],[Dependents]]="Yes",1,0)</f>
        <v>1</v>
      </c>
      <c r="H4623">
        <v>26</v>
      </c>
      <c r="I4623" t="s">
        <v>14</v>
      </c>
      <c r="J4623" t="s">
        <v>15</v>
      </c>
      <c r="K4623" t="s">
        <v>16</v>
      </c>
      <c r="L4623" t="s">
        <v>13</v>
      </c>
      <c r="M4623" t="s">
        <v>27</v>
      </c>
      <c r="N4623">
        <v>29.8</v>
      </c>
      <c r="O4623">
        <v>786.5</v>
      </c>
      <c r="P4623" t="s">
        <v>14</v>
      </c>
    </row>
    <row r="4624" spans="1:16" x14ac:dyDescent="0.25">
      <c r="A4624" t="s">
        <v>3622</v>
      </c>
      <c r="B4624" t="s">
        <v>19</v>
      </c>
      <c r="C4624">
        <v>1</v>
      </c>
      <c r="D4624" t="s">
        <v>14</v>
      </c>
      <c r="E4624">
        <f>IF(D4624="Yes",1,0)</f>
        <v>0</v>
      </c>
      <c r="F4624" t="s">
        <v>14</v>
      </c>
      <c r="G4624">
        <f>IF(Table1[[#This Row],[Dependents]]="Yes",1,0)</f>
        <v>0</v>
      </c>
      <c r="H4624">
        <v>19</v>
      </c>
      <c r="I4624" t="s">
        <v>13</v>
      </c>
      <c r="J4624" t="s">
        <v>23</v>
      </c>
      <c r="K4624" t="s">
        <v>16</v>
      </c>
      <c r="L4624" t="s">
        <v>13</v>
      </c>
      <c r="M4624" t="s">
        <v>17</v>
      </c>
      <c r="N4624">
        <v>90.6</v>
      </c>
      <c r="O4624">
        <v>1660</v>
      </c>
      <c r="P4624" t="s">
        <v>13</v>
      </c>
    </row>
    <row r="4625" spans="1:16" x14ac:dyDescent="0.25">
      <c r="A4625" t="s">
        <v>3628</v>
      </c>
      <c r="B4625" t="s">
        <v>19</v>
      </c>
      <c r="C4625">
        <v>0</v>
      </c>
      <c r="D4625" t="s">
        <v>13</v>
      </c>
      <c r="E4625">
        <f>IF(D4625="Yes",1,0)</f>
        <v>1</v>
      </c>
      <c r="F4625" t="s">
        <v>14</v>
      </c>
      <c r="G4625">
        <f>IF(Table1[[#This Row],[Dependents]]="Yes",1,0)</f>
        <v>0</v>
      </c>
      <c r="H4625">
        <v>66</v>
      </c>
      <c r="I4625" t="s">
        <v>13</v>
      </c>
      <c r="J4625" t="s">
        <v>23</v>
      </c>
      <c r="K4625" t="s">
        <v>30</v>
      </c>
      <c r="L4625" t="s">
        <v>13</v>
      </c>
      <c r="M4625" t="s">
        <v>25</v>
      </c>
      <c r="N4625">
        <v>106.05</v>
      </c>
      <c r="O4625">
        <v>6981.35</v>
      </c>
      <c r="P4625" t="s">
        <v>13</v>
      </c>
    </row>
    <row r="4626" spans="1:16" x14ac:dyDescent="0.25">
      <c r="A4626" t="s">
        <v>3640</v>
      </c>
      <c r="B4626" t="s">
        <v>19</v>
      </c>
      <c r="C4626">
        <v>0</v>
      </c>
      <c r="D4626" t="s">
        <v>14</v>
      </c>
      <c r="E4626">
        <f>IF(D4626="Yes",1,0)</f>
        <v>0</v>
      </c>
      <c r="F4626" t="s">
        <v>14</v>
      </c>
      <c r="G4626">
        <f>IF(Table1[[#This Row],[Dependents]]="Yes",1,0)</f>
        <v>0</v>
      </c>
      <c r="H4626">
        <v>21</v>
      </c>
      <c r="I4626" t="s">
        <v>13</v>
      </c>
      <c r="J4626" t="s">
        <v>23</v>
      </c>
      <c r="K4626" t="s">
        <v>16</v>
      </c>
      <c r="L4626" t="s">
        <v>13</v>
      </c>
      <c r="M4626" t="s">
        <v>17</v>
      </c>
      <c r="N4626">
        <v>82.35</v>
      </c>
      <c r="O4626">
        <v>1852.85</v>
      </c>
      <c r="P4626" t="s">
        <v>13</v>
      </c>
    </row>
    <row r="4627" spans="1:16" x14ac:dyDescent="0.25">
      <c r="A4627" t="s">
        <v>4649</v>
      </c>
      <c r="B4627" t="s">
        <v>12</v>
      </c>
      <c r="C4627">
        <v>0</v>
      </c>
      <c r="D4627" t="s">
        <v>14</v>
      </c>
      <c r="E4627">
        <f>IF(D4627="Yes",1,0)</f>
        <v>0</v>
      </c>
      <c r="F4627" t="s">
        <v>14</v>
      </c>
      <c r="G4627">
        <f>IF(Table1[[#This Row],[Dependents]]="Yes",1,0)</f>
        <v>0</v>
      </c>
      <c r="H4627">
        <v>1</v>
      </c>
      <c r="I4627" t="s">
        <v>13</v>
      </c>
      <c r="J4627" t="s">
        <v>23</v>
      </c>
      <c r="K4627" t="s">
        <v>16</v>
      </c>
      <c r="L4627" t="s">
        <v>13</v>
      </c>
      <c r="M4627" t="s">
        <v>17</v>
      </c>
      <c r="N4627">
        <v>82.3</v>
      </c>
      <c r="O4627">
        <v>82.3</v>
      </c>
      <c r="P4627" t="s">
        <v>13</v>
      </c>
    </row>
    <row r="4628" spans="1:16" x14ac:dyDescent="0.25">
      <c r="A4628" t="s">
        <v>3643</v>
      </c>
      <c r="B4628" t="s">
        <v>19</v>
      </c>
      <c r="C4628">
        <v>0</v>
      </c>
      <c r="D4628" t="s">
        <v>14</v>
      </c>
      <c r="E4628">
        <f>IF(D4628="Yes",1,0)</f>
        <v>0</v>
      </c>
      <c r="F4628" t="s">
        <v>13</v>
      </c>
      <c r="G4628">
        <f>IF(Table1[[#This Row],[Dependents]]="Yes",1,0)</f>
        <v>1</v>
      </c>
      <c r="H4628">
        <v>35</v>
      </c>
      <c r="I4628" t="s">
        <v>13</v>
      </c>
      <c r="J4628" t="s">
        <v>23</v>
      </c>
      <c r="K4628" t="s">
        <v>20</v>
      </c>
      <c r="L4628" t="s">
        <v>13</v>
      </c>
      <c r="M4628" t="s">
        <v>17</v>
      </c>
      <c r="N4628">
        <v>85.15</v>
      </c>
      <c r="O4628">
        <v>3030.6</v>
      </c>
      <c r="P4628" t="s">
        <v>13</v>
      </c>
    </row>
    <row r="4629" spans="1:16" x14ac:dyDescent="0.25">
      <c r="A4629" t="s">
        <v>4651</v>
      </c>
      <c r="B4629" t="s">
        <v>12</v>
      </c>
      <c r="C4629">
        <v>0</v>
      </c>
      <c r="D4629" t="s">
        <v>14</v>
      </c>
      <c r="E4629">
        <f>IF(D4629="Yes",1,0)</f>
        <v>0</v>
      </c>
      <c r="F4629" t="s">
        <v>14</v>
      </c>
      <c r="G4629">
        <f>IF(Table1[[#This Row],[Dependents]]="Yes",1,0)</f>
        <v>0</v>
      </c>
      <c r="H4629">
        <v>21</v>
      </c>
      <c r="I4629" t="s">
        <v>14</v>
      </c>
      <c r="J4629" t="s">
        <v>15</v>
      </c>
      <c r="K4629" t="s">
        <v>30</v>
      </c>
      <c r="L4629" t="s">
        <v>14</v>
      </c>
      <c r="M4629" t="s">
        <v>27</v>
      </c>
      <c r="N4629">
        <v>35.1</v>
      </c>
      <c r="O4629">
        <v>770.4</v>
      </c>
      <c r="P4629" t="s">
        <v>14</v>
      </c>
    </row>
    <row r="4630" spans="1:16" x14ac:dyDescent="0.25">
      <c r="A4630" t="s">
        <v>4652</v>
      </c>
      <c r="B4630" t="s">
        <v>12</v>
      </c>
      <c r="C4630">
        <v>0</v>
      </c>
      <c r="D4630" t="s">
        <v>13</v>
      </c>
      <c r="E4630">
        <f>IF(D4630="Yes",1,0)</f>
        <v>1</v>
      </c>
      <c r="F4630" t="s">
        <v>14</v>
      </c>
      <c r="G4630">
        <f>IF(Table1[[#This Row],[Dependents]]="Yes",1,0)</f>
        <v>0</v>
      </c>
      <c r="H4630">
        <v>67</v>
      </c>
      <c r="I4630" t="s">
        <v>13</v>
      </c>
      <c r="J4630" t="s">
        <v>23</v>
      </c>
      <c r="K4630" t="s">
        <v>20</v>
      </c>
      <c r="L4630" t="s">
        <v>13</v>
      </c>
      <c r="M4630" t="s">
        <v>21</v>
      </c>
      <c r="N4630">
        <v>105.7</v>
      </c>
      <c r="O4630">
        <v>6816.95</v>
      </c>
      <c r="P4630" t="s">
        <v>14</v>
      </c>
    </row>
    <row r="4631" spans="1:16" x14ac:dyDescent="0.25">
      <c r="A4631" t="s">
        <v>4653</v>
      </c>
      <c r="B4631" t="s">
        <v>12</v>
      </c>
      <c r="C4631">
        <v>0</v>
      </c>
      <c r="D4631" t="s">
        <v>13</v>
      </c>
      <c r="E4631">
        <f>IF(D4631="Yes",1,0)</f>
        <v>1</v>
      </c>
      <c r="F4631" t="s">
        <v>13</v>
      </c>
      <c r="G4631">
        <f>IF(Table1[[#This Row],[Dependents]]="Yes",1,0)</f>
        <v>1</v>
      </c>
      <c r="H4631">
        <v>44</v>
      </c>
      <c r="I4631" t="s">
        <v>13</v>
      </c>
      <c r="J4631" t="s">
        <v>15</v>
      </c>
      <c r="K4631" t="s">
        <v>16</v>
      </c>
      <c r="L4631" t="s">
        <v>14</v>
      </c>
      <c r="M4631" t="s">
        <v>21</v>
      </c>
      <c r="N4631">
        <v>56.25</v>
      </c>
      <c r="O4631">
        <v>2419.5500000000002</v>
      </c>
      <c r="P4631" t="s">
        <v>14</v>
      </c>
    </row>
    <row r="4632" spans="1:16" x14ac:dyDescent="0.25">
      <c r="A4632" t="s">
        <v>3654</v>
      </c>
      <c r="B4632" t="s">
        <v>19</v>
      </c>
      <c r="C4632">
        <v>1</v>
      </c>
      <c r="D4632" t="s">
        <v>13</v>
      </c>
      <c r="E4632">
        <f>IF(D4632="Yes",1,0)</f>
        <v>1</v>
      </c>
      <c r="F4632" t="s">
        <v>14</v>
      </c>
      <c r="G4632">
        <f>IF(Table1[[#This Row],[Dependents]]="Yes",1,0)</f>
        <v>0</v>
      </c>
      <c r="H4632">
        <v>7</v>
      </c>
      <c r="I4632" t="s">
        <v>13</v>
      </c>
      <c r="J4632" t="s">
        <v>23</v>
      </c>
      <c r="K4632" t="s">
        <v>16</v>
      </c>
      <c r="L4632" t="s">
        <v>13</v>
      </c>
      <c r="M4632" t="s">
        <v>25</v>
      </c>
      <c r="N4632">
        <v>94.7</v>
      </c>
      <c r="O4632">
        <v>673.1</v>
      </c>
      <c r="P4632" t="s">
        <v>13</v>
      </c>
    </row>
    <row r="4633" spans="1:16" x14ac:dyDescent="0.25">
      <c r="A4633" t="s">
        <v>3661</v>
      </c>
      <c r="B4633" t="s">
        <v>19</v>
      </c>
      <c r="C4633">
        <v>1</v>
      </c>
      <c r="D4633" t="s">
        <v>14</v>
      </c>
      <c r="E4633">
        <f>IF(D4633="Yes",1,0)</f>
        <v>0</v>
      </c>
      <c r="F4633" t="s">
        <v>14</v>
      </c>
      <c r="G4633">
        <f>IF(Table1[[#This Row],[Dependents]]="Yes",1,0)</f>
        <v>0</v>
      </c>
      <c r="H4633">
        <v>3</v>
      </c>
      <c r="I4633" t="s">
        <v>13</v>
      </c>
      <c r="J4633" t="s">
        <v>23</v>
      </c>
      <c r="K4633" t="s">
        <v>16</v>
      </c>
      <c r="L4633" t="s">
        <v>13</v>
      </c>
      <c r="M4633" t="s">
        <v>17</v>
      </c>
      <c r="N4633">
        <v>77</v>
      </c>
      <c r="O4633">
        <v>237.75</v>
      </c>
      <c r="P4633" t="s">
        <v>13</v>
      </c>
    </row>
    <row r="4634" spans="1:16" x14ac:dyDescent="0.25">
      <c r="A4634" t="s">
        <v>4656</v>
      </c>
      <c r="B4634" t="s">
        <v>12</v>
      </c>
      <c r="C4634">
        <v>0</v>
      </c>
      <c r="D4634" t="s">
        <v>14</v>
      </c>
      <c r="E4634">
        <f>IF(D4634="Yes",1,0)</f>
        <v>0</v>
      </c>
      <c r="F4634" t="s">
        <v>14</v>
      </c>
      <c r="G4634">
        <f>IF(Table1[[#This Row],[Dependents]]="Yes",1,0)</f>
        <v>0</v>
      </c>
      <c r="H4634">
        <v>13</v>
      </c>
      <c r="I4634" t="s">
        <v>13</v>
      </c>
      <c r="J4634" t="s">
        <v>23</v>
      </c>
      <c r="K4634" t="s">
        <v>16</v>
      </c>
      <c r="L4634" t="s">
        <v>13</v>
      </c>
      <c r="M4634" t="s">
        <v>17</v>
      </c>
      <c r="N4634">
        <v>84.6</v>
      </c>
      <c r="O4634">
        <v>1115.2</v>
      </c>
      <c r="P4634" t="s">
        <v>13</v>
      </c>
    </row>
    <row r="4635" spans="1:16" x14ac:dyDescent="0.25">
      <c r="A4635" t="s">
        <v>4657</v>
      </c>
      <c r="B4635" t="s">
        <v>12</v>
      </c>
      <c r="C4635">
        <v>0</v>
      </c>
      <c r="D4635" t="s">
        <v>13</v>
      </c>
      <c r="E4635">
        <f>IF(D4635="Yes",1,0)</f>
        <v>1</v>
      </c>
      <c r="F4635" t="s">
        <v>13</v>
      </c>
      <c r="G4635">
        <f>IF(Table1[[#This Row],[Dependents]]="Yes",1,0)</f>
        <v>1</v>
      </c>
      <c r="H4635">
        <v>58</v>
      </c>
      <c r="I4635" t="s">
        <v>13</v>
      </c>
      <c r="J4635" t="s">
        <v>23</v>
      </c>
      <c r="K4635" t="s">
        <v>16</v>
      </c>
      <c r="L4635" t="s">
        <v>13</v>
      </c>
      <c r="M4635" t="s">
        <v>21</v>
      </c>
      <c r="N4635">
        <v>93.4</v>
      </c>
      <c r="O4635">
        <v>5435.6</v>
      </c>
      <c r="P4635" t="s">
        <v>13</v>
      </c>
    </row>
    <row r="4636" spans="1:16" x14ac:dyDescent="0.25">
      <c r="A4636" t="s">
        <v>4658</v>
      </c>
      <c r="B4636" t="s">
        <v>12</v>
      </c>
      <c r="C4636">
        <v>0</v>
      </c>
      <c r="D4636" t="s">
        <v>13</v>
      </c>
      <c r="E4636">
        <f>IF(D4636="Yes",1,0)</f>
        <v>1</v>
      </c>
      <c r="F4636" t="s">
        <v>13</v>
      </c>
      <c r="G4636">
        <f>IF(Table1[[#This Row],[Dependents]]="Yes",1,0)</f>
        <v>1</v>
      </c>
      <c r="H4636">
        <v>42</v>
      </c>
      <c r="I4636" t="s">
        <v>13</v>
      </c>
      <c r="J4636" t="s">
        <v>23</v>
      </c>
      <c r="K4636" t="s">
        <v>16</v>
      </c>
      <c r="L4636" t="s">
        <v>13</v>
      </c>
      <c r="M4636" t="s">
        <v>17</v>
      </c>
      <c r="N4636">
        <v>94.2</v>
      </c>
      <c r="O4636">
        <v>4186.3</v>
      </c>
      <c r="P4636" t="s">
        <v>13</v>
      </c>
    </row>
    <row r="4637" spans="1:16" x14ac:dyDescent="0.25">
      <c r="A4637" t="s">
        <v>3671</v>
      </c>
      <c r="B4637" t="s">
        <v>19</v>
      </c>
      <c r="C4637">
        <v>1</v>
      </c>
      <c r="D4637" t="s">
        <v>14</v>
      </c>
      <c r="E4637">
        <f>IF(D4637="Yes",1,0)</f>
        <v>0</v>
      </c>
      <c r="F4637" t="s">
        <v>14</v>
      </c>
      <c r="G4637">
        <f>IF(Table1[[#This Row],[Dependents]]="Yes",1,0)</f>
        <v>0</v>
      </c>
      <c r="H4637">
        <v>47</v>
      </c>
      <c r="I4637" t="s">
        <v>13</v>
      </c>
      <c r="J4637" t="s">
        <v>23</v>
      </c>
      <c r="K4637" t="s">
        <v>16</v>
      </c>
      <c r="L4637" t="s">
        <v>14</v>
      </c>
      <c r="M4637" t="s">
        <v>27</v>
      </c>
      <c r="N4637">
        <v>85.5</v>
      </c>
      <c r="O4637">
        <v>4042.3</v>
      </c>
      <c r="P4637" t="s">
        <v>13</v>
      </c>
    </row>
    <row r="4638" spans="1:16" x14ac:dyDescent="0.25">
      <c r="A4638" t="s">
        <v>4660</v>
      </c>
      <c r="B4638" t="s">
        <v>12</v>
      </c>
      <c r="C4638">
        <v>0</v>
      </c>
      <c r="D4638" t="s">
        <v>13</v>
      </c>
      <c r="E4638">
        <f>IF(D4638="Yes",1,0)</f>
        <v>1</v>
      </c>
      <c r="F4638" t="s">
        <v>13</v>
      </c>
      <c r="G4638">
        <f>IF(Table1[[#This Row],[Dependents]]="Yes",1,0)</f>
        <v>1</v>
      </c>
      <c r="H4638">
        <v>46</v>
      </c>
      <c r="I4638" t="s">
        <v>13</v>
      </c>
      <c r="J4638" t="s">
        <v>23</v>
      </c>
      <c r="K4638" t="s">
        <v>30</v>
      </c>
      <c r="L4638" t="s">
        <v>14</v>
      </c>
      <c r="M4638" t="s">
        <v>27</v>
      </c>
      <c r="N4638">
        <v>99.65</v>
      </c>
      <c r="O4638">
        <v>4630.2</v>
      </c>
      <c r="P4638" t="s">
        <v>14</v>
      </c>
    </row>
    <row r="4639" spans="1:16" x14ac:dyDescent="0.25">
      <c r="A4639" t="s">
        <v>4661</v>
      </c>
      <c r="B4639" t="s">
        <v>12</v>
      </c>
      <c r="C4639">
        <v>0</v>
      </c>
      <c r="D4639" t="s">
        <v>13</v>
      </c>
      <c r="E4639">
        <f>IF(D4639="Yes",1,0)</f>
        <v>1</v>
      </c>
      <c r="F4639" t="s">
        <v>13</v>
      </c>
      <c r="G4639">
        <f>IF(Table1[[#This Row],[Dependents]]="Yes",1,0)</f>
        <v>1</v>
      </c>
      <c r="H4639">
        <v>63</v>
      </c>
      <c r="I4639" t="s">
        <v>13</v>
      </c>
      <c r="J4639" t="s">
        <v>15</v>
      </c>
      <c r="K4639" t="s">
        <v>30</v>
      </c>
      <c r="L4639" t="s">
        <v>13</v>
      </c>
      <c r="M4639" t="s">
        <v>21</v>
      </c>
      <c r="N4639">
        <v>50.65</v>
      </c>
      <c r="O4639">
        <v>3221.25</v>
      </c>
      <c r="P4639" t="s">
        <v>14</v>
      </c>
    </row>
    <row r="4640" spans="1:16" x14ac:dyDescent="0.25">
      <c r="A4640" t="s">
        <v>3683</v>
      </c>
      <c r="B4640" t="s">
        <v>19</v>
      </c>
      <c r="C4640">
        <v>0</v>
      </c>
      <c r="D4640" t="s">
        <v>14</v>
      </c>
      <c r="E4640">
        <f>IF(D4640="Yes",1,0)</f>
        <v>0</v>
      </c>
      <c r="F4640" t="s">
        <v>14</v>
      </c>
      <c r="G4640">
        <f>IF(Table1[[#This Row],[Dependents]]="Yes",1,0)</f>
        <v>0</v>
      </c>
      <c r="H4640">
        <v>67</v>
      </c>
      <c r="I4640" t="s">
        <v>13</v>
      </c>
      <c r="J4640" t="s">
        <v>23</v>
      </c>
      <c r="K4640" t="s">
        <v>20</v>
      </c>
      <c r="L4640" t="s">
        <v>13</v>
      </c>
      <c r="M4640" t="s">
        <v>21</v>
      </c>
      <c r="N4640">
        <v>118.35</v>
      </c>
      <c r="O4640">
        <v>7804.15</v>
      </c>
      <c r="P4640" t="s">
        <v>13</v>
      </c>
    </row>
    <row r="4641" spans="1:16" x14ac:dyDescent="0.25">
      <c r="A4641" t="s">
        <v>3685</v>
      </c>
      <c r="B4641" t="s">
        <v>19</v>
      </c>
      <c r="C4641">
        <v>0</v>
      </c>
      <c r="D4641" t="s">
        <v>14</v>
      </c>
      <c r="E4641">
        <f>IF(D4641="Yes",1,0)</f>
        <v>0</v>
      </c>
      <c r="F4641" t="s">
        <v>14</v>
      </c>
      <c r="G4641">
        <f>IF(Table1[[#This Row],[Dependents]]="Yes",1,0)</f>
        <v>0</v>
      </c>
      <c r="H4641">
        <v>8</v>
      </c>
      <c r="I4641" t="s">
        <v>14</v>
      </c>
      <c r="J4641" t="s">
        <v>15</v>
      </c>
      <c r="K4641" t="s">
        <v>16</v>
      </c>
      <c r="L4641" t="s">
        <v>13</v>
      </c>
      <c r="M4641" t="s">
        <v>17</v>
      </c>
      <c r="N4641">
        <v>30.45</v>
      </c>
      <c r="O4641">
        <v>226.45</v>
      </c>
      <c r="P4641" t="s">
        <v>13</v>
      </c>
    </row>
    <row r="4642" spans="1:16" x14ac:dyDescent="0.25">
      <c r="A4642" t="s">
        <v>4664</v>
      </c>
      <c r="B4642" t="s">
        <v>12</v>
      </c>
      <c r="C4642">
        <v>0</v>
      </c>
      <c r="D4642" t="s">
        <v>13</v>
      </c>
      <c r="E4642">
        <f>IF(D4642="Yes",1,0)</f>
        <v>1</v>
      </c>
      <c r="F4642" t="s">
        <v>13</v>
      </c>
      <c r="G4642">
        <f>IF(Table1[[#This Row],[Dependents]]="Yes",1,0)</f>
        <v>1</v>
      </c>
      <c r="H4642">
        <v>6</v>
      </c>
      <c r="I4642" t="s">
        <v>13</v>
      </c>
      <c r="J4642" t="s">
        <v>15</v>
      </c>
      <c r="K4642" t="s">
        <v>16</v>
      </c>
      <c r="L4642" t="s">
        <v>14</v>
      </c>
      <c r="M4642" t="s">
        <v>17</v>
      </c>
      <c r="N4642">
        <v>54.85</v>
      </c>
      <c r="O4642">
        <v>355.1</v>
      </c>
      <c r="P4642" t="s">
        <v>14</v>
      </c>
    </row>
    <row r="4643" spans="1:16" x14ac:dyDescent="0.25">
      <c r="A4643" t="s">
        <v>3687</v>
      </c>
      <c r="B4643" t="s">
        <v>19</v>
      </c>
      <c r="C4643">
        <v>1</v>
      </c>
      <c r="D4643" t="s">
        <v>14</v>
      </c>
      <c r="E4643">
        <f>IF(D4643="Yes",1,0)</f>
        <v>0</v>
      </c>
      <c r="F4643" t="s">
        <v>14</v>
      </c>
      <c r="G4643">
        <f>IF(Table1[[#This Row],[Dependents]]="Yes",1,0)</f>
        <v>0</v>
      </c>
      <c r="H4643">
        <v>15</v>
      </c>
      <c r="I4643" t="s">
        <v>13</v>
      </c>
      <c r="J4643" t="s">
        <v>23</v>
      </c>
      <c r="K4643" t="s">
        <v>16</v>
      </c>
      <c r="L4643" t="s">
        <v>13</v>
      </c>
      <c r="M4643" t="s">
        <v>17</v>
      </c>
      <c r="N4643">
        <v>80.2</v>
      </c>
      <c r="O4643">
        <v>1217.25</v>
      </c>
      <c r="P4643" t="s">
        <v>13</v>
      </c>
    </row>
    <row r="4644" spans="1:16" x14ac:dyDescent="0.25">
      <c r="A4644" t="s">
        <v>3711</v>
      </c>
      <c r="B4644" t="s">
        <v>19</v>
      </c>
      <c r="C4644">
        <v>1</v>
      </c>
      <c r="D4644" t="s">
        <v>14</v>
      </c>
      <c r="E4644">
        <f>IF(D4644="Yes",1,0)</f>
        <v>0</v>
      </c>
      <c r="F4644" t="s">
        <v>14</v>
      </c>
      <c r="G4644">
        <f>IF(Table1[[#This Row],[Dependents]]="Yes",1,0)</f>
        <v>0</v>
      </c>
      <c r="H4644">
        <v>1</v>
      </c>
      <c r="I4644" t="s">
        <v>13</v>
      </c>
      <c r="J4644" t="s">
        <v>23</v>
      </c>
      <c r="K4644" t="s">
        <v>16</v>
      </c>
      <c r="L4644" t="s">
        <v>13</v>
      </c>
      <c r="M4644" t="s">
        <v>17</v>
      </c>
      <c r="N4644">
        <v>69.650000000000006</v>
      </c>
      <c r="O4644">
        <v>69.650000000000006</v>
      </c>
      <c r="P4644" t="s">
        <v>13</v>
      </c>
    </row>
    <row r="4645" spans="1:16" x14ac:dyDescent="0.25">
      <c r="A4645" t="s">
        <v>3714</v>
      </c>
      <c r="B4645" t="s">
        <v>19</v>
      </c>
      <c r="C4645">
        <v>0</v>
      </c>
      <c r="D4645" t="s">
        <v>14</v>
      </c>
      <c r="E4645">
        <f>IF(D4645="Yes",1,0)</f>
        <v>0</v>
      </c>
      <c r="F4645" t="s">
        <v>14</v>
      </c>
      <c r="G4645">
        <f>IF(Table1[[#This Row],[Dependents]]="Yes",1,0)</f>
        <v>0</v>
      </c>
      <c r="H4645">
        <v>9</v>
      </c>
      <c r="I4645" t="s">
        <v>13</v>
      </c>
      <c r="J4645" t="s">
        <v>23</v>
      </c>
      <c r="K4645" t="s">
        <v>16</v>
      </c>
      <c r="L4645" t="s">
        <v>13</v>
      </c>
      <c r="M4645" t="s">
        <v>17</v>
      </c>
      <c r="N4645">
        <v>80.8</v>
      </c>
      <c r="O4645">
        <v>713.1</v>
      </c>
      <c r="P4645" t="s">
        <v>13</v>
      </c>
    </row>
    <row r="4646" spans="1:16" x14ac:dyDescent="0.25">
      <c r="A4646" t="s">
        <v>4668</v>
      </c>
      <c r="B4646" t="s">
        <v>12</v>
      </c>
      <c r="C4646">
        <v>0</v>
      </c>
      <c r="D4646" t="s">
        <v>13</v>
      </c>
      <c r="E4646">
        <f>IF(D4646="Yes",1,0)</f>
        <v>1</v>
      </c>
      <c r="F4646" t="s">
        <v>13</v>
      </c>
      <c r="G4646">
        <f>IF(Table1[[#This Row],[Dependents]]="Yes",1,0)</f>
        <v>1</v>
      </c>
      <c r="H4646">
        <v>18</v>
      </c>
      <c r="I4646" t="s">
        <v>13</v>
      </c>
      <c r="J4646" t="s">
        <v>14</v>
      </c>
      <c r="K4646" t="s">
        <v>30</v>
      </c>
      <c r="L4646" t="s">
        <v>14</v>
      </c>
      <c r="M4646" t="s">
        <v>27</v>
      </c>
      <c r="N4646">
        <v>25.1</v>
      </c>
      <c r="O4646">
        <v>428.45</v>
      </c>
      <c r="P4646" t="s">
        <v>14</v>
      </c>
    </row>
    <row r="4647" spans="1:16" x14ac:dyDescent="0.25">
      <c r="A4647" t="s">
        <v>4669</v>
      </c>
      <c r="B4647" t="s">
        <v>12</v>
      </c>
      <c r="C4647">
        <v>0</v>
      </c>
      <c r="D4647" t="s">
        <v>13</v>
      </c>
      <c r="E4647">
        <f>IF(D4647="Yes",1,0)</f>
        <v>1</v>
      </c>
      <c r="F4647" t="s">
        <v>14</v>
      </c>
      <c r="G4647">
        <f>IF(Table1[[#This Row],[Dependents]]="Yes",1,0)</f>
        <v>0</v>
      </c>
      <c r="H4647">
        <v>43</v>
      </c>
      <c r="I4647" t="s">
        <v>14</v>
      </c>
      <c r="J4647" t="s">
        <v>15</v>
      </c>
      <c r="K4647" t="s">
        <v>16</v>
      </c>
      <c r="L4647" t="s">
        <v>14</v>
      </c>
      <c r="M4647" t="s">
        <v>21</v>
      </c>
      <c r="N4647">
        <v>34</v>
      </c>
      <c r="O4647">
        <v>1505.35</v>
      </c>
      <c r="P4647" t="s">
        <v>14</v>
      </c>
    </row>
    <row r="4648" spans="1:16" x14ac:dyDescent="0.25">
      <c r="A4648" t="s">
        <v>4670</v>
      </c>
      <c r="B4648" t="s">
        <v>12</v>
      </c>
      <c r="C4648">
        <v>0</v>
      </c>
      <c r="D4648" t="s">
        <v>14</v>
      </c>
      <c r="E4648">
        <f>IF(D4648="Yes",1,0)</f>
        <v>0</v>
      </c>
      <c r="F4648" t="s">
        <v>14</v>
      </c>
      <c r="G4648">
        <f>IF(Table1[[#This Row],[Dependents]]="Yes",1,0)</f>
        <v>0</v>
      </c>
      <c r="H4648">
        <v>15</v>
      </c>
      <c r="I4648" t="s">
        <v>14</v>
      </c>
      <c r="J4648" t="s">
        <v>15</v>
      </c>
      <c r="K4648" t="s">
        <v>20</v>
      </c>
      <c r="L4648" t="s">
        <v>14</v>
      </c>
      <c r="M4648" t="s">
        <v>27</v>
      </c>
      <c r="N4648">
        <v>45.9</v>
      </c>
      <c r="O4648">
        <v>693.45</v>
      </c>
      <c r="P4648" t="s">
        <v>14</v>
      </c>
    </row>
    <row r="4649" spans="1:16" x14ac:dyDescent="0.25">
      <c r="A4649" t="s">
        <v>3720</v>
      </c>
      <c r="B4649" t="s">
        <v>19</v>
      </c>
      <c r="C4649">
        <v>0</v>
      </c>
      <c r="D4649" t="s">
        <v>14</v>
      </c>
      <c r="E4649">
        <f>IF(D4649="Yes",1,0)</f>
        <v>0</v>
      </c>
      <c r="F4649" t="s">
        <v>14</v>
      </c>
      <c r="G4649">
        <f>IF(Table1[[#This Row],[Dependents]]="Yes",1,0)</f>
        <v>0</v>
      </c>
      <c r="H4649">
        <v>3</v>
      </c>
      <c r="I4649" t="s">
        <v>13</v>
      </c>
      <c r="J4649" t="s">
        <v>15</v>
      </c>
      <c r="K4649" t="s">
        <v>16</v>
      </c>
      <c r="L4649" t="s">
        <v>13</v>
      </c>
      <c r="M4649" t="s">
        <v>17</v>
      </c>
      <c r="N4649">
        <v>69.349999999999994</v>
      </c>
      <c r="O4649">
        <v>191.35</v>
      </c>
      <c r="P4649" t="s">
        <v>13</v>
      </c>
    </row>
    <row r="4650" spans="1:16" x14ac:dyDescent="0.25">
      <c r="A4650" t="s">
        <v>3729</v>
      </c>
      <c r="B4650" t="s">
        <v>19</v>
      </c>
      <c r="C4650">
        <v>0</v>
      </c>
      <c r="D4650" t="s">
        <v>14</v>
      </c>
      <c r="E4650">
        <f>IF(D4650="Yes",1,0)</f>
        <v>0</v>
      </c>
      <c r="F4650" t="s">
        <v>13</v>
      </c>
      <c r="G4650">
        <f>IF(Table1[[#This Row],[Dependents]]="Yes",1,0)</f>
        <v>1</v>
      </c>
      <c r="H4650">
        <v>22</v>
      </c>
      <c r="I4650" t="s">
        <v>13</v>
      </c>
      <c r="J4650" t="s">
        <v>23</v>
      </c>
      <c r="K4650" t="s">
        <v>16</v>
      </c>
      <c r="L4650" t="s">
        <v>13</v>
      </c>
      <c r="M4650" t="s">
        <v>17</v>
      </c>
      <c r="N4650">
        <v>89.4</v>
      </c>
      <c r="O4650">
        <v>2001.5</v>
      </c>
      <c r="P4650" t="s">
        <v>13</v>
      </c>
    </row>
    <row r="4651" spans="1:16" x14ac:dyDescent="0.25">
      <c r="A4651" t="s">
        <v>3740</v>
      </c>
      <c r="B4651" t="s">
        <v>19</v>
      </c>
      <c r="C4651">
        <v>0</v>
      </c>
      <c r="D4651" t="s">
        <v>13</v>
      </c>
      <c r="E4651">
        <f>IF(D4651="Yes",1,0)</f>
        <v>1</v>
      </c>
      <c r="F4651" t="s">
        <v>14</v>
      </c>
      <c r="G4651">
        <f>IF(Table1[[#This Row],[Dependents]]="Yes",1,0)</f>
        <v>0</v>
      </c>
      <c r="H4651">
        <v>53</v>
      </c>
      <c r="I4651" t="s">
        <v>14</v>
      </c>
      <c r="J4651" t="s">
        <v>15</v>
      </c>
      <c r="K4651" t="s">
        <v>20</v>
      </c>
      <c r="L4651" t="s">
        <v>13</v>
      </c>
      <c r="M4651" t="s">
        <v>17</v>
      </c>
      <c r="N4651">
        <v>60.45</v>
      </c>
      <c r="O4651">
        <v>3184.25</v>
      </c>
      <c r="P4651" t="s">
        <v>13</v>
      </c>
    </row>
    <row r="4652" spans="1:16" x14ac:dyDescent="0.25">
      <c r="A4652" t="s">
        <v>3759</v>
      </c>
      <c r="B4652" t="s">
        <v>19</v>
      </c>
      <c r="C4652">
        <v>0</v>
      </c>
      <c r="D4652" t="s">
        <v>14</v>
      </c>
      <c r="E4652">
        <f>IF(D4652="Yes",1,0)</f>
        <v>0</v>
      </c>
      <c r="F4652" t="s">
        <v>14</v>
      </c>
      <c r="G4652">
        <f>IF(Table1[[#This Row],[Dependents]]="Yes",1,0)</f>
        <v>0</v>
      </c>
      <c r="H4652">
        <v>20</v>
      </c>
      <c r="I4652" t="s">
        <v>13</v>
      </c>
      <c r="J4652" t="s">
        <v>23</v>
      </c>
      <c r="K4652" t="s">
        <v>16</v>
      </c>
      <c r="L4652" t="s">
        <v>13</v>
      </c>
      <c r="M4652" t="s">
        <v>17</v>
      </c>
      <c r="N4652">
        <v>88.7</v>
      </c>
      <c r="O4652">
        <v>1761.45</v>
      </c>
      <c r="P4652" t="s">
        <v>13</v>
      </c>
    </row>
    <row r="4653" spans="1:16" x14ac:dyDescent="0.25">
      <c r="A4653" t="s">
        <v>3771</v>
      </c>
      <c r="B4653" t="s">
        <v>19</v>
      </c>
      <c r="C4653">
        <v>0</v>
      </c>
      <c r="D4653" t="s">
        <v>14</v>
      </c>
      <c r="E4653">
        <f>IF(D4653="Yes",1,0)</f>
        <v>0</v>
      </c>
      <c r="F4653" t="s">
        <v>14</v>
      </c>
      <c r="G4653">
        <f>IF(Table1[[#This Row],[Dependents]]="Yes",1,0)</f>
        <v>0</v>
      </c>
      <c r="H4653">
        <v>69</v>
      </c>
      <c r="I4653" t="s">
        <v>13</v>
      </c>
      <c r="J4653" t="s">
        <v>23</v>
      </c>
      <c r="K4653" t="s">
        <v>20</v>
      </c>
      <c r="L4653" t="s">
        <v>13</v>
      </c>
      <c r="M4653" t="s">
        <v>21</v>
      </c>
      <c r="N4653">
        <v>104.7</v>
      </c>
      <c r="O4653">
        <v>7220.35</v>
      </c>
      <c r="P4653" t="s">
        <v>13</v>
      </c>
    </row>
    <row r="4654" spans="1:16" x14ac:dyDescent="0.25">
      <c r="A4654" t="s">
        <v>3778</v>
      </c>
      <c r="B4654" t="s">
        <v>19</v>
      </c>
      <c r="C4654">
        <v>0</v>
      </c>
      <c r="D4654" t="s">
        <v>14</v>
      </c>
      <c r="E4654">
        <f>IF(D4654="Yes",1,0)</f>
        <v>0</v>
      </c>
      <c r="F4654" t="s">
        <v>13</v>
      </c>
      <c r="G4654">
        <f>IF(Table1[[#This Row],[Dependents]]="Yes",1,0)</f>
        <v>1</v>
      </c>
      <c r="H4654">
        <v>40</v>
      </c>
      <c r="I4654" t="s">
        <v>13</v>
      </c>
      <c r="J4654" t="s">
        <v>15</v>
      </c>
      <c r="K4654" t="s">
        <v>16</v>
      </c>
      <c r="L4654" t="s">
        <v>13</v>
      </c>
      <c r="M4654" t="s">
        <v>27</v>
      </c>
      <c r="N4654">
        <v>55.25</v>
      </c>
      <c r="O4654">
        <v>2139.1999999999998</v>
      </c>
      <c r="P4654" t="s">
        <v>13</v>
      </c>
    </row>
    <row r="4655" spans="1:16" x14ac:dyDescent="0.25">
      <c r="A4655" t="s">
        <v>4677</v>
      </c>
      <c r="B4655" t="s">
        <v>12</v>
      </c>
      <c r="C4655">
        <v>0</v>
      </c>
      <c r="D4655" t="s">
        <v>14</v>
      </c>
      <c r="E4655">
        <f>IF(D4655="Yes",1,0)</f>
        <v>0</v>
      </c>
      <c r="F4655" t="s">
        <v>14</v>
      </c>
      <c r="G4655">
        <f>IF(Table1[[#This Row],[Dependents]]="Yes",1,0)</f>
        <v>0</v>
      </c>
      <c r="H4655">
        <v>25</v>
      </c>
      <c r="I4655" t="s">
        <v>13</v>
      </c>
      <c r="J4655" t="s">
        <v>15</v>
      </c>
      <c r="K4655" t="s">
        <v>16</v>
      </c>
      <c r="L4655" t="s">
        <v>13</v>
      </c>
      <c r="M4655" t="s">
        <v>21</v>
      </c>
      <c r="N4655">
        <v>65.8</v>
      </c>
      <c r="O4655">
        <v>1679.65</v>
      </c>
      <c r="P4655" t="s">
        <v>14</v>
      </c>
    </row>
    <row r="4656" spans="1:16" x14ac:dyDescent="0.25">
      <c r="A4656" t="s">
        <v>3783</v>
      </c>
      <c r="B4656" t="s">
        <v>19</v>
      </c>
      <c r="C4656">
        <v>0</v>
      </c>
      <c r="D4656" t="s">
        <v>14</v>
      </c>
      <c r="E4656">
        <f>IF(D4656="Yes",1,0)</f>
        <v>0</v>
      </c>
      <c r="F4656" t="s">
        <v>14</v>
      </c>
      <c r="G4656">
        <f>IF(Table1[[#This Row],[Dependents]]="Yes",1,0)</f>
        <v>0</v>
      </c>
      <c r="H4656">
        <v>11</v>
      </c>
      <c r="I4656" t="s">
        <v>13</v>
      </c>
      <c r="J4656" t="s">
        <v>15</v>
      </c>
      <c r="K4656" t="s">
        <v>16</v>
      </c>
      <c r="L4656" t="s">
        <v>14</v>
      </c>
      <c r="M4656" t="s">
        <v>17</v>
      </c>
      <c r="N4656">
        <v>53.75</v>
      </c>
      <c r="O4656">
        <v>608</v>
      </c>
      <c r="P4656" t="s">
        <v>13</v>
      </c>
    </row>
    <row r="4657" spans="1:16" x14ac:dyDescent="0.25">
      <c r="A4657" t="s">
        <v>4679</v>
      </c>
      <c r="B4657" t="s">
        <v>12</v>
      </c>
      <c r="C4657">
        <v>1</v>
      </c>
      <c r="D4657" t="s">
        <v>14</v>
      </c>
      <c r="E4657">
        <f>IF(D4657="Yes",1,0)</f>
        <v>0</v>
      </c>
      <c r="F4657" t="s">
        <v>14</v>
      </c>
      <c r="G4657">
        <f>IF(Table1[[#This Row],[Dependents]]="Yes",1,0)</f>
        <v>0</v>
      </c>
      <c r="H4657">
        <v>53</v>
      </c>
      <c r="I4657" t="s">
        <v>13</v>
      </c>
      <c r="J4657" t="s">
        <v>23</v>
      </c>
      <c r="K4657" t="s">
        <v>20</v>
      </c>
      <c r="L4657" t="s">
        <v>13</v>
      </c>
      <c r="M4657" t="s">
        <v>27</v>
      </c>
      <c r="N4657">
        <v>96.75</v>
      </c>
      <c r="O4657">
        <v>5206.55</v>
      </c>
      <c r="P4657" t="s">
        <v>14</v>
      </c>
    </row>
    <row r="4658" spans="1:16" x14ac:dyDescent="0.25">
      <c r="A4658" t="s">
        <v>3791</v>
      </c>
      <c r="B4658" t="s">
        <v>19</v>
      </c>
      <c r="C4658">
        <v>0</v>
      </c>
      <c r="D4658" t="s">
        <v>13</v>
      </c>
      <c r="E4658">
        <f>IF(D4658="Yes",1,0)</f>
        <v>1</v>
      </c>
      <c r="F4658" t="s">
        <v>14</v>
      </c>
      <c r="G4658">
        <f>IF(Table1[[#This Row],[Dependents]]="Yes",1,0)</f>
        <v>0</v>
      </c>
      <c r="H4658">
        <v>8</v>
      </c>
      <c r="I4658" t="s">
        <v>13</v>
      </c>
      <c r="J4658" t="s">
        <v>23</v>
      </c>
      <c r="K4658" t="s">
        <v>16</v>
      </c>
      <c r="L4658" t="s">
        <v>13</v>
      </c>
      <c r="M4658" t="s">
        <v>17</v>
      </c>
      <c r="N4658">
        <v>74.5</v>
      </c>
      <c r="O4658">
        <v>609.9</v>
      </c>
      <c r="P4658" t="s">
        <v>13</v>
      </c>
    </row>
    <row r="4659" spans="1:16" x14ac:dyDescent="0.25">
      <c r="A4659" t="s">
        <v>3808</v>
      </c>
      <c r="B4659" t="s">
        <v>19</v>
      </c>
      <c r="C4659">
        <v>0</v>
      </c>
      <c r="D4659" t="s">
        <v>13</v>
      </c>
      <c r="E4659">
        <f>IF(D4659="Yes",1,0)</f>
        <v>1</v>
      </c>
      <c r="F4659" t="s">
        <v>13</v>
      </c>
      <c r="G4659">
        <f>IF(Table1[[#This Row],[Dependents]]="Yes",1,0)</f>
        <v>1</v>
      </c>
      <c r="H4659">
        <v>19</v>
      </c>
      <c r="I4659" t="s">
        <v>13</v>
      </c>
      <c r="J4659" t="s">
        <v>23</v>
      </c>
      <c r="K4659" t="s">
        <v>16</v>
      </c>
      <c r="L4659" t="s">
        <v>13</v>
      </c>
      <c r="M4659" t="s">
        <v>17</v>
      </c>
      <c r="N4659">
        <v>83.65</v>
      </c>
      <c r="O4659">
        <v>1465.75</v>
      </c>
      <c r="P4659" t="s">
        <v>13</v>
      </c>
    </row>
    <row r="4660" spans="1:16" x14ac:dyDescent="0.25">
      <c r="A4660" t="s">
        <v>4682</v>
      </c>
      <c r="B4660" t="s">
        <v>12</v>
      </c>
      <c r="C4660">
        <v>0</v>
      </c>
      <c r="D4660" t="s">
        <v>14</v>
      </c>
      <c r="E4660">
        <f>IF(D4660="Yes",1,0)</f>
        <v>0</v>
      </c>
      <c r="F4660" t="s">
        <v>14</v>
      </c>
      <c r="G4660">
        <f>IF(Table1[[#This Row],[Dependents]]="Yes",1,0)</f>
        <v>0</v>
      </c>
      <c r="H4660">
        <v>34</v>
      </c>
      <c r="I4660" t="s">
        <v>13</v>
      </c>
      <c r="J4660" t="s">
        <v>15</v>
      </c>
      <c r="K4660" t="s">
        <v>20</v>
      </c>
      <c r="L4660" t="s">
        <v>14</v>
      </c>
      <c r="M4660" t="s">
        <v>17</v>
      </c>
      <c r="N4660">
        <v>64.349999999999994</v>
      </c>
      <c r="O4660">
        <v>2053.0500000000002</v>
      </c>
      <c r="P4660" t="s">
        <v>14</v>
      </c>
    </row>
    <row r="4661" spans="1:16" x14ac:dyDescent="0.25">
      <c r="A4661" t="s">
        <v>4683</v>
      </c>
      <c r="B4661" t="s">
        <v>12</v>
      </c>
      <c r="C4661">
        <v>0</v>
      </c>
      <c r="D4661" t="s">
        <v>14</v>
      </c>
      <c r="E4661">
        <f>IF(D4661="Yes",1,0)</f>
        <v>0</v>
      </c>
      <c r="F4661" t="s">
        <v>13</v>
      </c>
      <c r="G4661">
        <f>IF(Table1[[#This Row],[Dependents]]="Yes",1,0)</f>
        <v>1</v>
      </c>
      <c r="H4661">
        <v>19</v>
      </c>
      <c r="I4661" t="s">
        <v>13</v>
      </c>
      <c r="J4661" t="s">
        <v>14</v>
      </c>
      <c r="K4661" t="s">
        <v>30</v>
      </c>
      <c r="L4661" t="s">
        <v>14</v>
      </c>
      <c r="M4661" t="s">
        <v>27</v>
      </c>
      <c r="N4661">
        <v>20.5</v>
      </c>
      <c r="O4661">
        <v>398.55</v>
      </c>
      <c r="P4661" t="s">
        <v>14</v>
      </c>
    </row>
    <row r="4662" spans="1:16" x14ac:dyDescent="0.25">
      <c r="A4662" t="s">
        <v>3814</v>
      </c>
      <c r="B4662" t="s">
        <v>19</v>
      </c>
      <c r="C4662">
        <v>0</v>
      </c>
      <c r="D4662" t="s">
        <v>14</v>
      </c>
      <c r="E4662">
        <f>IF(D4662="Yes",1,0)</f>
        <v>0</v>
      </c>
      <c r="F4662" t="s">
        <v>14</v>
      </c>
      <c r="G4662">
        <f>IF(Table1[[#This Row],[Dependents]]="Yes",1,0)</f>
        <v>0</v>
      </c>
      <c r="H4662">
        <v>1</v>
      </c>
      <c r="I4662" t="s">
        <v>13</v>
      </c>
      <c r="J4662" t="s">
        <v>15</v>
      </c>
      <c r="K4662" t="s">
        <v>16</v>
      </c>
      <c r="L4662" t="s">
        <v>13</v>
      </c>
      <c r="M4662" t="s">
        <v>17</v>
      </c>
      <c r="N4662">
        <v>45.6</v>
      </c>
      <c r="O4662">
        <v>45.6</v>
      </c>
      <c r="P4662" t="s">
        <v>13</v>
      </c>
    </row>
    <row r="4663" spans="1:16" x14ac:dyDescent="0.25">
      <c r="A4663" t="s">
        <v>4685</v>
      </c>
      <c r="B4663" t="s">
        <v>12</v>
      </c>
      <c r="C4663">
        <v>0</v>
      </c>
      <c r="D4663" t="s">
        <v>13</v>
      </c>
      <c r="E4663">
        <f>IF(D4663="Yes",1,0)</f>
        <v>1</v>
      </c>
      <c r="F4663" t="s">
        <v>13</v>
      </c>
      <c r="G4663">
        <f>IF(Table1[[#This Row],[Dependents]]="Yes",1,0)</f>
        <v>1</v>
      </c>
      <c r="H4663">
        <v>62</v>
      </c>
      <c r="I4663" t="s">
        <v>13</v>
      </c>
      <c r="J4663" t="s">
        <v>15</v>
      </c>
      <c r="K4663" t="s">
        <v>20</v>
      </c>
      <c r="L4663" t="s">
        <v>14</v>
      </c>
      <c r="M4663" t="s">
        <v>25</v>
      </c>
      <c r="N4663">
        <v>54.75</v>
      </c>
      <c r="O4663">
        <v>3425.35</v>
      </c>
      <c r="P4663" t="s">
        <v>14</v>
      </c>
    </row>
    <row r="4664" spans="1:16" x14ac:dyDescent="0.25">
      <c r="A4664" t="s">
        <v>4686</v>
      </c>
      <c r="B4664" t="s">
        <v>12</v>
      </c>
      <c r="C4664">
        <v>1</v>
      </c>
      <c r="D4664" t="s">
        <v>14</v>
      </c>
      <c r="E4664">
        <f>IF(D4664="Yes",1,0)</f>
        <v>0</v>
      </c>
      <c r="F4664" t="s">
        <v>14</v>
      </c>
      <c r="G4664">
        <f>IF(Table1[[#This Row],[Dependents]]="Yes",1,0)</f>
        <v>0</v>
      </c>
      <c r="H4664">
        <v>42</v>
      </c>
      <c r="I4664" t="s">
        <v>13</v>
      </c>
      <c r="J4664" t="s">
        <v>23</v>
      </c>
      <c r="K4664" t="s">
        <v>16</v>
      </c>
      <c r="L4664" t="s">
        <v>13</v>
      </c>
      <c r="M4664" t="s">
        <v>21</v>
      </c>
      <c r="N4664">
        <v>104.75</v>
      </c>
      <c r="O4664">
        <v>4323.45</v>
      </c>
      <c r="P4664" t="s">
        <v>13</v>
      </c>
    </row>
    <row r="4665" spans="1:16" x14ac:dyDescent="0.25">
      <c r="A4665" t="s">
        <v>4687</v>
      </c>
      <c r="B4665" t="s">
        <v>12</v>
      </c>
      <c r="C4665">
        <v>0</v>
      </c>
      <c r="D4665" t="s">
        <v>14</v>
      </c>
      <c r="E4665">
        <f>IF(D4665="Yes",1,0)</f>
        <v>0</v>
      </c>
      <c r="F4665" t="s">
        <v>14</v>
      </c>
      <c r="G4665">
        <f>IF(Table1[[#This Row],[Dependents]]="Yes",1,0)</f>
        <v>0</v>
      </c>
      <c r="H4665">
        <v>1</v>
      </c>
      <c r="I4665" t="s">
        <v>13</v>
      </c>
      <c r="J4665" t="s">
        <v>15</v>
      </c>
      <c r="K4665" t="s">
        <v>16</v>
      </c>
      <c r="L4665" t="s">
        <v>13</v>
      </c>
      <c r="M4665" t="s">
        <v>17</v>
      </c>
      <c r="N4665">
        <v>56.25</v>
      </c>
      <c r="O4665">
        <v>56.25</v>
      </c>
      <c r="P4665" t="s">
        <v>13</v>
      </c>
    </row>
    <row r="4666" spans="1:16" x14ac:dyDescent="0.25">
      <c r="A4666" t="s">
        <v>3823</v>
      </c>
      <c r="B4666" t="s">
        <v>19</v>
      </c>
      <c r="C4666">
        <v>0</v>
      </c>
      <c r="D4666" t="s">
        <v>13</v>
      </c>
      <c r="E4666">
        <f>IF(D4666="Yes",1,0)</f>
        <v>1</v>
      </c>
      <c r="F4666" t="s">
        <v>13</v>
      </c>
      <c r="G4666">
        <f>IF(Table1[[#This Row],[Dependents]]="Yes",1,0)</f>
        <v>1</v>
      </c>
      <c r="H4666">
        <v>15</v>
      </c>
      <c r="I4666" t="s">
        <v>13</v>
      </c>
      <c r="J4666" t="s">
        <v>14</v>
      </c>
      <c r="K4666" t="s">
        <v>16</v>
      </c>
      <c r="L4666" t="s">
        <v>13</v>
      </c>
      <c r="M4666" t="s">
        <v>17</v>
      </c>
      <c r="N4666">
        <v>20</v>
      </c>
      <c r="O4666">
        <v>288.05</v>
      </c>
      <c r="P4666" t="s">
        <v>13</v>
      </c>
    </row>
    <row r="4667" spans="1:16" x14ac:dyDescent="0.25">
      <c r="A4667" t="s">
        <v>4689</v>
      </c>
      <c r="B4667" t="s">
        <v>12</v>
      </c>
      <c r="C4667">
        <v>0</v>
      </c>
      <c r="D4667" t="s">
        <v>13</v>
      </c>
      <c r="E4667">
        <f>IF(D4667="Yes",1,0)</f>
        <v>1</v>
      </c>
      <c r="F4667" t="s">
        <v>14</v>
      </c>
      <c r="G4667">
        <f>IF(Table1[[#This Row],[Dependents]]="Yes",1,0)</f>
        <v>0</v>
      </c>
      <c r="H4667">
        <v>63</v>
      </c>
      <c r="I4667" t="s">
        <v>13</v>
      </c>
      <c r="J4667" t="s">
        <v>23</v>
      </c>
      <c r="K4667" t="s">
        <v>20</v>
      </c>
      <c r="L4667" t="s">
        <v>13</v>
      </c>
      <c r="M4667" t="s">
        <v>17</v>
      </c>
      <c r="N4667">
        <v>96</v>
      </c>
      <c r="O4667">
        <v>6109.75</v>
      </c>
      <c r="P4667" t="s">
        <v>14</v>
      </c>
    </row>
    <row r="4668" spans="1:16" x14ac:dyDescent="0.25">
      <c r="A4668" t="s">
        <v>4690</v>
      </c>
      <c r="B4668" t="s">
        <v>12</v>
      </c>
      <c r="C4668">
        <v>0</v>
      </c>
      <c r="D4668" t="s">
        <v>13</v>
      </c>
      <c r="E4668">
        <f>IF(D4668="Yes",1,0)</f>
        <v>1</v>
      </c>
      <c r="F4668" t="s">
        <v>13</v>
      </c>
      <c r="G4668">
        <f>IF(Table1[[#This Row],[Dependents]]="Yes",1,0)</f>
        <v>1</v>
      </c>
      <c r="H4668">
        <v>61</v>
      </c>
      <c r="I4668" t="s">
        <v>14</v>
      </c>
      <c r="J4668" t="s">
        <v>15</v>
      </c>
      <c r="K4668" t="s">
        <v>30</v>
      </c>
      <c r="L4668" t="s">
        <v>13</v>
      </c>
      <c r="M4668" t="s">
        <v>21</v>
      </c>
      <c r="N4668">
        <v>61.45</v>
      </c>
      <c r="O4668">
        <v>3751.15</v>
      </c>
      <c r="P4668" t="s">
        <v>14</v>
      </c>
    </row>
    <row r="4669" spans="1:16" x14ac:dyDescent="0.25">
      <c r="A4669" t="s">
        <v>4691</v>
      </c>
      <c r="B4669" t="s">
        <v>12</v>
      </c>
      <c r="C4669">
        <v>0</v>
      </c>
      <c r="D4669" t="s">
        <v>14</v>
      </c>
      <c r="E4669">
        <f>IF(D4669="Yes",1,0)</f>
        <v>0</v>
      </c>
      <c r="F4669" t="s">
        <v>14</v>
      </c>
      <c r="G4669">
        <f>IF(Table1[[#This Row],[Dependents]]="Yes",1,0)</f>
        <v>0</v>
      </c>
      <c r="H4669">
        <v>1</v>
      </c>
      <c r="I4669" t="s">
        <v>13</v>
      </c>
      <c r="J4669" t="s">
        <v>23</v>
      </c>
      <c r="K4669" t="s">
        <v>16</v>
      </c>
      <c r="L4669" t="s">
        <v>14</v>
      </c>
      <c r="M4669" t="s">
        <v>17</v>
      </c>
      <c r="N4669">
        <v>68.650000000000006</v>
      </c>
      <c r="O4669">
        <v>68.650000000000006</v>
      </c>
      <c r="P4669" t="s">
        <v>13</v>
      </c>
    </row>
    <row r="4670" spans="1:16" x14ac:dyDescent="0.25">
      <c r="A4670" t="s">
        <v>4692</v>
      </c>
      <c r="B4670" t="s">
        <v>12</v>
      </c>
      <c r="C4670">
        <v>0</v>
      </c>
      <c r="D4670" t="s">
        <v>13</v>
      </c>
      <c r="E4670">
        <f>IF(D4670="Yes",1,0)</f>
        <v>1</v>
      </c>
      <c r="F4670" t="s">
        <v>13</v>
      </c>
      <c r="G4670">
        <f>IF(Table1[[#This Row],[Dependents]]="Yes",1,0)</f>
        <v>1</v>
      </c>
      <c r="H4670">
        <v>6</v>
      </c>
      <c r="I4670" t="s">
        <v>13</v>
      </c>
      <c r="J4670" t="s">
        <v>14</v>
      </c>
      <c r="K4670" t="s">
        <v>20</v>
      </c>
      <c r="L4670" t="s">
        <v>14</v>
      </c>
      <c r="M4670" t="s">
        <v>25</v>
      </c>
      <c r="N4670">
        <v>19</v>
      </c>
      <c r="O4670">
        <v>105.5</v>
      </c>
      <c r="P4670" t="s">
        <v>14</v>
      </c>
    </row>
    <row r="4671" spans="1:16" x14ac:dyDescent="0.25">
      <c r="A4671" t="s">
        <v>4693</v>
      </c>
      <c r="B4671" t="s">
        <v>12</v>
      </c>
      <c r="C4671">
        <v>0</v>
      </c>
      <c r="D4671" t="s">
        <v>14</v>
      </c>
      <c r="E4671">
        <f>IF(D4671="Yes",1,0)</f>
        <v>0</v>
      </c>
      <c r="F4671" t="s">
        <v>14</v>
      </c>
      <c r="G4671">
        <f>IF(Table1[[#This Row],[Dependents]]="Yes",1,0)</f>
        <v>0</v>
      </c>
      <c r="H4671">
        <v>33</v>
      </c>
      <c r="I4671" t="s">
        <v>13</v>
      </c>
      <c r="J4671" t="s">
        <v>23</v>
      </c>
      <c r="K4671" t="s">
        <v>16</v>
      </c>
      <c r="L4671" t="s">
        <v>13</v>
      </c>
      <c r="M4671" t="s">
        <v>17</v>
      </c>
      <c r="N4671">
        <v>100</v>
      </c>
      <c r="O4671">
        <v>3320.6</v>
      </c>
      <c r="P4671" t="s">
        <v>14</v>
      </c>
    </row>
    <row r="4672" spans="1:16" x14ac:dyDescent="0.25">
      <c r="A4672" t="s">
        <v>3827</v>
      </c>
      <c r="B4672" t="s">
        <v>19</v>
      </c>
      <c r="C4672">
        <v>1</v>
      </c>
      <c r="D4672" t="s">
        <v>13</v>
      </c>
      <c r="E4672">
        <f>IF(D4672="Yes",1,0)</f>
        <v>1</v>
      </c>
      <c r="F4672" t="s">
        <v>14</v>
      </c>
      <c r="G4672">
        <f>IF(Table1[[#This Row],[Dependents]]="Yes",1,0)</f>
        <v>0</v>
      </c>
      <c r="H4672">
        <v>10</v>
      </c>
      <c r="I4672" t="s">
        <v>13</v>
      </c>
      <c r="J4672" t="s">
        <v>23</v>
      </c>
      <c r="K4672" t="s">
        <v>16</v>
      </c>
      <c r="L4672" t="s">
        <v>13</v>
      </c>
      <c r="M4672" t="s">
        <v>27</v>
      </c>
      <c r="N4672">
        <v>92.5</v>
      </c>
      <c r="O4672">
        <v>934.1</v>
      </c>
      <c r="P4672" t="s">
        <v>13</v>
      </c>
    </row>
    <row r="4673" spans="1:16" x14ac:dyDescent="0.25">
      <c r="A4673" t="s">
        <v>4695</v>
      </c>
      <c r="B4673" t="s">
        <v>12</v>
      </c>
      <c r="C4673">
        <v>0</v>
      </c>
      <c r="D4673" t="s">
        <v>13</v>
      </c>
      <c r="E4673">
        <f>IF(D4673="Yes",1,0)</f>
        <v>1</v>
      </c>
      <c r="F4673" t="s">
        <v>14</v>
      </c>
      <c r="G4673">
        <f>IF(Table1[[#This Row],[Dependents]]="Yes",1,0)</f>
        <v>0</v>
      </c>
      <c r="H4673">
        <v>56</v>
      </c>
      <c r="I4673" t="s">
        <v>13</v>
      </c>
      <c r="J4673" t="s">
        <v>23</v>
      </c>
      <c r="K4673" t="s">
        <v>16</v>
      </c>
      <c r="L4673" t="s">
        <v>13</v>
      </c>
      <c r="M4673" t="s">
        <v>17</v>
      </c>
      <c r="N4673">
        <v>98.7</v>
      </c>
      <c r="O4673">
        <v>5669.5</v>
      </c>
      <c r="P4673" t="s">
        <v>14</v>
      </c>
    </row>
    <row r="4674" spans="1:16" x14ac:dyDescent="0.25">
      <c r="A4674" t="s">
        <v>3840</v>
      </c>
      <c r="B4674" t="s">
        <v>19</v>
      </c>
      <c r="C4674">
        <v>0</v>
      </c>
      <c r="D4674" t="s">
        <v>14</v>
      </c>
      <c r="E4674">
        <f>IF(D4674="Yes",1,0)</f>
        <v>0</v>
      </c>
      <c r="F4674" t="s">
        <v>14</v>
      </c>
      <c r="G4674">
        <f>IF(Table1[[#This Row],[Dependents]]="Yes",1,0)</f>
        <v>0</v>
      </c>
      <c r="H4674">
        <v>26</v>
      </c>
      <c r="I4674" t="s">
        <v>13</v>
      </c>
      <c r="J4674" t="s">
        <v>23</v>
      </c>
      <c r="K4674" t="s">
        <v>16</v>
      </c>
      <c r="L4674" t="s">
        <v>14</v>
      </c>
      <c r="M4674" t="s">
        <v>17</v>
      </c>
      <c r="N4674">
        <v>89.8</v>
      </c>
      <c r="O4674">
        <v>2335.3000000000002</v>
      </c>
      <c r="P4674" t="s">
        <v>13</v>
      </c>
    </row>
    <row r="4675" spans="1:16" x14ac:dyDescent="0.25">
      <c r="A4675" t="s">
        <v>3849</v>
      </c>
      <c r="B4675" t="s">
        <v>19</v>
      </c>
      <c r="C4675">
        <v>0</v>
      </c>
      <c r="D4675" t="s">
        <v>13</v>
      </c>
      <c r="E4675">
        <f>IF(D4675="Yes",1,0)</f>
        <v>1</v>
      </c>
      <c r="F4675" t="s">
        <v>13</v>
      </c>
      <c r="G4675">
        <f>IF(Table1[[#This Row],[Dependents]]="Yes",1,0)</f>
        <v>1</v>
      </c>
      <c r="H4675">
        <v>5</v>
      </c>
      <c r="I4675" t="s">
        <v>13</v>
      </c>
      <c r="J4675" t="s">
        <v>23</v>
      </c>
      <c r="K4675" t="s">
        <v>16</v>
      </c>
      <c r="L4675" t="s">
        <v>13</v>
      </c>
      <c r="M4675" t="s">
        <v>17</v>
      </c>
      <c r="N4675">
        <v>84.5</v>
      </c>
      <c r="O4675">
        <v>453.75</v>
      </c>
      <c r="P4675" t="s">
        <v>13</v>
      </c>
    </row>
    <row r="4676" spans="1:16" x14ac:dyDescent="0.25">
      <c r="A4676" t="s">
        <v>3850</v>
      </c>
      <c r="B4676" t="s">
        <v>19</v>
      </c>
      <c r="C4676">
        <v>0</v>
      </c>
      <c r="D4676" t="s">
        <v>14</v>
      </c>
      <c r="E4676">
        <f>IF(D4676="Yes",1,0)</f>
        <v>0</v>
      </c>
      <c r="F4676" t="s">
        <v>14</v>
      </c>
      <c r="G4676">
        <f>IF(Table1[[#This Row],[Dependents]]="Yes",1,0)</f>
        <v>0</v>
      </c>
      <c r="H4676">
        <v>18</v>
      </c>
      <c r="I4676" t="s">
        <v>13</v>
      </c>
      <c r="J4676" t="s">
        <v>23</v>
      </c>
      <c r="K4676" t="s">
        <v>16</v>
      </c>
      <c r="L4676" t="s">
        <v>13</v>
      </c>
      <c r="M4676" t="s">
        <v>25</v>
      </c>
      <c r="N4676">
        <v>90.7</v>
      </c>
      <c r="O4676">
        <v>1597.25</v>
      </c>
      <c r="P4676" t="s">
        <v>13</v>
      </c>
    </row>
    <row r="4677" spans="1:16" x14ac:dyDescent="0.25">
      <c r="A4677" t="s">
        <v>3859</v>
      </c>
      <c r="B4677" t="s">
        <v>19</v>
      </c>
      <c r="C4677">
        <v>0</v>
      </c>
      <c r="D4677" t="s">
        <v>14</v>
      </c>
      <c r="E4677">
        <f>IF(D4677="Yes",1,0)</f>
        <v>0</v>
      </c>
      <c r="F4677" t="s">
        <v>14</v>
      </c>
      <c r="G4677">
        <f>IF(Table1[[#This Row],[Dependents]]="Yes",1,0)</f>
        <v>0</v>
      </c>
      <c r="H4677">
        <v>36</v>
      </c>
      <c r="I4677" t="s">
        <v>13</v>
      </c>
      <c r="J4677" t="s">
        <v>23</v>
      </c>
      <c r="K4677" t="s">
        <v>16</v>
      </c>
      <c r="L4677" t="s">
        <v>13</v>
      </c>
      <c r="M4677" t="s">
        <v>17</v>
      </c>
      <c r="N4677">
        <v>84.75</v>
      </c>
      <c r="O4677">
        <v>3050.15</v>
      </c>
      <c r="P4677" t="s">
        <v>13</v>
      </c>
    </row>
    <row r="4678" spans="1:16" x14ac:dyDescent="0.25">
      <c r="A4678" t="s">
        <v>3860</v>
      </c>
      <c r="B4678" t="s">
        <v>19</v>
      </c>
      <c r="C4678">
        <v>0</v>
      </c>
      <c r="D4678" t="s">
        <v>14</v>
      </c>
      <c r="E4678">
        <f>IF(D4678="Yes",1,0)</f>
        <v>0</v>
      </c>
      <c r="F4678" t="s">
        <v>14</v>
      </c>
      <c r="G4678">
        <f>IF(Table1[[#This Row],[Dependents]]="Yes",1,0)</f>
        <v>0</v>
      </c>
      <c r="H4678">
        <v>53</v>
      </c>
      <c r="I4678" t="s">
        <v>13</v>
      </c>
      <c r="J4678" t="s">
        <v>23</v>
      </c>
      <c r="K4678" t="s">
        <v>16</v>
      </c>
      <c r="L4678" t="s">
        <v>14</v>
      </c>
      <c r="M4678" t="s">
        <v>21</v>
      </c>
      <c r="N4678">
        <v>85.45</v>
      </c>
      <c r="O4678">
        <v>4517.25</v>
      </c>
      <c r="P4678" t="s">
        <v>13</v>
      </c>
    </row>
    <row r="4679" spans="1:16" x14ac:dyDescent="0.25">
      <c r="A4679" t="s">
        <v>3862</v>
      </c>
      <c r="B4679" t="s">
        <v>19</v>
      </c>
      <c r="C4679">
        <v>0</v>
      </c>
      <c r="D4679" t="s">
        <v>13</v>
      </c>
      <c r="E4679">
        <f>IF(D4679="Yes",1,0)</f>
        <v>1</v>
      </c>
      <c r="F4679" t="s">
        <v>13</v>
      </c>
      <c r="G4679">
        <f>IF(Table1[[#This Row],[Dependents]]="Yes",1,0)</f>
        <v>1</v>
      </c>
      <c r="H4679">
        <v>1</v>
      </c>
      <c r="I4679" t="s">
        <v>13</v>
      </c>
      <c r="J4679" t="s">
        <v>14</v>
      </c>
      <c r="K4679" t="s">
        <v>16</v>
      </c>
      <c r="L4679" t="s">
        <v>14</v>
      </c>
      <c r="M4679" t="s">
        <v>27</v>
      </c>
      <c r="N4679">
        <v>19.899999999999999</v>
      </c>
      <c r="O4679">
        <v>19.899999999999999</v>
      </c>
      <c r="P4679" t="s">
        <v>13</v>
      </c>
    </row>
    <row r="4680" spans="1:16" x14ac:dyDescent="0.25">
      <c r="A4680" t="s">
        <v>4702</v>
      </c>
      <c r="B4680" t="s">
        <v>12</v>
      </c>
      <c r="C4680">
        <v>0</v>
      </c>
      <c r="D4680" t="s">
        <v>13</v>
      </c>
      <c r="E4680">
        <f>IF(D4680="Yes",1,0)</f>
        <v>1</v>
      </c>
      <c r="F4680" t="s">
        <v>13</v>
      </c>
      <c r="G4680">
        <f>IF(Table1[[#This Row],[Dependents]]="Yes",1,0)</f>
        <v>1</v>
      </c>
      <c r="H4680">
        <v>8</v>
      </c>
      <c r="I4680" t="s">
        <v>13</v>
      </c>
      <c r="J4680" t="s">
        <v>14</v>
      </c>
      <c r="K4680" t="s">
        <v>30</v>
      </c>
      <c r="L4680" t="s">
        <v>14</v>
      </c>
      <c r="M4680" t="s">
        <v>27</v>
      </c>
      <c r="N4680">
        <v>19.5</v>
      </c>
      <c r="O4680">
        <v>162.15</v>
      </c>
      <c r="P4680" t="s">
        <v>14</v>
      </c>
    </row>
    <row r="4681" spans="1:16" x14ac:dyDescent="0.25">
      <c r="A4681" t="s">
        <v>4703</v>
      </c>
      <c r="B4681" t="s">
        <v>12</v>
      </c>
      <c r="C4681">
        <v>0</v>
      </c>
      <c r="D4681" t="s">
        <v>14</v>
      </c>
      <c r="E4681">
        <f>IF(D4681="Yes",1,0)</f>
        <v>0</v>
      </c>
      <c r="F4681" t="s">
        <v>14</v>
      </c>
      <c r="G4681">
        <f>IF(Table1[[#This Row],[Dependents]]="Yes",1,0)</f>
        <v>0</v>
      </c>
      <c r="H4681">
        <v>34</v>
      </c>
      <c r="I4681" t="s">
        <v>13</v>
      </c>
      <c r="J4681" t="s">
        <v>15</v>
      </c>
      <c r="K4681" t="s">
        <v>20</v>
      </c>
      <c r="L4681" t="s">
        <v>14</v>
      </c>
      <c r="M4681" t="s">
        <v>27</v>
      </c>
      <c r="N4681">
        <v>55</v>
      </c>
      <c r="O4681">
        <v>1885.15</v>
      </c>
      <c r="P4681" t="s">
        <v>14</v>
      </c>
    </row>
    <row r="4682" spans="1:16" x14ac:dyDescent="0.25">
      <c r="A4682" t="s">
        <v>3864</v>
      </c>
      <c r="B4682" t="s">
        <v>19</v>
      </c>
      <c r="C4682">
        <v>1</v>
      </c>
      <c r="D4682" t="s">
        <v>14</v>
      </c>
      <c r="E4682">
        <f>IF(D4682="Yes",1,0)</f>
        <v>0</v>
      </c>
      <c r="F4682" t="s">
        <v>14</v>
      </c>
      <c r="G4682">
        <f>IF(Table1[[#This Row],[Dependents]]="Yes",1,0)</f>
        <v>0</v>
      </c>
      <c r="H4682">
        <v>12</v>
      </c>
      <c r="I4682" t="s">
        <v>13</v>
      </c>
      <c r="J4682" t="s">
        <v>23</v>
      </c>
      <c r="K4682" t="s">
        <v>16</v>
      </c>
      <c r="L4682" t="s">
        <v>13</v>
      </c>
      <c r="M4682" t="s">
        <v>17</v>
      </c>
      <c r="N4682">
        <v>99.45</v>
      </c>
      <c r="O4682">
        <v>1200.1500000000001</v>
      </c>
      <c r="P4682" t="s">
        <v>13</v>
      </c>
    </row>
    <row r="4683" spans="1:16" x14ac:dyDescent="0.25">
      <c r="A4683" t="s">
        <v>4705</v>
      </c>
      <c r="B4683" t="s">
        <v>12</v>
      </c>
      <c r="C4683">
        <v>0</v>
      </c>
      <c r="D4683" t="s">
        <v>13</v>
      </c>
      <c r="E4683">
        <f>IF(D4683="Yes",1,0)</f>
        <v>1</v>
      </c>
      <c r="F4683" t="s">
        <v>13</v>
      </c>
      <c r="G4683">
        <f>IF(Table1[[#This Row],[Dependents]]="Yes",1,0)</f>
        <v>1</v>
      </c>
      <c r="H4683">
        <v>45</v>
      </c>
      <c r="I4683" t="s">
        <v>14</v>
      </c>
      <c r="J4683" t="s">
        <v>15</v>
      </c>
      <c r="K4683" t="s">
        <v>20</v>
      </c>
      <c r="L4683" t="s">
        <v>14</v>
      </c>
      <c r="M4683" t="s">
        <v>21</v>
      </c>
      <c r="N4683">
        <v>51</v>
      </c>
      <c r="O4683">
        <v>2264.5</v>
      </c>
      <c r="P4683" t="s">
        <v>14</v>
      </c>
    </row>
    <row r="4684" spans="1:16" x14ac:dyDescent="0.25">
      <c r="A4684" t="s">
        <v>4706</v>
      </c>
      <c r="B4684" t="s">
        <v>12</v>
      </c>
      <c r="C4684">
        <v>1</v>
      </c>
      <c r="D4684" t="s">
        <v>14</v>
      </c>
      <c r="E4684">
        <f>IF(D4684="Yes",1,0)</f>
        <v>0</v>
      </c>
      <c r="F4684" t="s">
        <v>14</v>
      </c>
      <c r="G4684">
        <f>IF(Table1[[#This Row],[Dependents]]="Yes",1,0)</f>
        <v>0</v>
      </c>
      <c r="H4684">
        <v>9</v>
      </c>
      <c r="I4684" t="s">
        <v>13</v>
      </c>
      <c r="J4684" t="s">
        <v>23</v>
      </c>
      <c r="K4684" t="s">
        <v>16</v>
      </c>
      <c r="L4684" t="s">
        <v>13</v>
      </c>
      <c r="M4684" t="s">
        <v>17</v>
      </c>
      <c r="N4684">
        <v>90.1</v>
      </c>
      <c r="O4684">
        <v>816.8</v>
      </c>
      <c r="P4684" t="s">
        <v>14</v>
      </c>
    </row>
    <row r="4685" spans="1:16" x14ac:dyDescent="0.25">
      <c r="A4685" t="s">
        <v>4707</v>
      </c>
      <c r="B4685" t="s">
        <v>12</v>
      </c>
      <c r="C4685">
        <v>0</v>
      </c>
      <c r="D4685" t="s">
        <v>14</v>
      </c>
      <c r="E4685">
        <f>IF(D4685="Yes",1,0)</f>
        <v>0</v>
      </c>
      <c r="F4685" t="s">
        <v>14</v>
      </c>
      <c r="G4685">
        <f>IF(Table1[[#This Row],[Dependents]]="Yes",1,0)</f>
        <v>0</v>
      </c>
      <c r="H4685">
        <v>22</v>
      </c>
      <c r="I4685" t="s">
        <v>13</v>
      </c>
      <c r="J4685" t="s">
        <v>15</v>
      </c>
      <c r="K4685" t="s">
        <v>16</v>
      </c>
      <c r="L4685" t="s">
        <v>13</v>
      </c>
      <c r="M4685" t="s">
        <v>27</v>
      </c>
      <c r="N4685">
        <v>59.05</v>
      </c>
      <c r="O4685">
        <v>1253.5</v>
      </c>
      <c r="P4685" t="s">
        <v>14</v>
      </c>
    </row>
    <row r="4686" spans="1:16" x14ac:dyDescent="0.25">
      <c r="A4686" t="s">
        <v>4708</v>
      </c>
      <c r="B4686" t="s">
        <v>12</v>
      </c>
      <c r="C4686">
        <v>0</v>
      </c>
      <c r="D4686" t="s">
        <v>14</v>
      </c>
      <c r="E4686">
        <f>IF(D4686="Yes",1,0)</f>
        <v>0</v>
      </c>
      <c r="F4686" t="s">
        <v>14</v>
      </c>
      <c r="G4686">
        <f>IF(Table1[[#This Row],[Dependents]]="Yes",1,0)</f>
        <v>0</v>
      </c>
      <c r="H4686">
        <v>2</v>
      </c>
      <c r="I4686" t="s">
        <v>13</v>
      </c>
      <c r="J4686" t="s">
        <v>14</v>
      </c>
      <c r="K4686" t="s">
        <v>16</v>
      </c>
      <c r="L4686" t="s">
        <v>14</v>
      </c>
      <c r="M4686" t="s">
        <v>27</v>
      </c>
      <c r="N4686">
        <v>20.3</v>
      </c>
      <c r="O4686">
        <v>41.2</v>
      </c>
      <c r="P4686" t="s">
        <v>14</v>
      </c>
    </row>
    <row r="4687" spans="1:16" x14ac:dyDescent="0.25">
      <c r="A4687" t="s">
        <v>3869</v>
      </c>
      <c r="B4687" t="s">
        <v>19</v>
      </c>
      <c r="C4687">
        <v>0</v>
      </c>
      <c r="D4687" t="s">
        <v>14</v>
      </c>
      <c r="E4687">
        <f>IF(D4687="Yes",1,0)</f>
        <v>0</v>
      </c>
      <c r="F4687" t="s">
        <v>14</v>
      </c>
      <c r="G4687">
        <f>IF(Table1[[#This Row],[Dependents]]="Yes",1,0)</f>
        <v>0</v>
      </c>
      <c r="H4687">
        <v>6</v>
      </c>
      <c r="I4687" t="s">
        <v>13</v>
      </c>
      <c r="J4687" t="s">
        <v>23</v>
      </c>
      <c r="K4687" t="s">
        <v>16</v>
      </c>
      <c r="L4687" t="s">
        <v>13</v>
      </c>
      <c r="M4687" t="s">
        <v>17</v>
      </c>
      <c r="N4687">
        <v>84.85</v>
      </c>
      <c r="O4687">
        <v>523.5</v>
      </c>
      <c r="P4687" t="s">
        <v>13</v>
      </c>
    </row>
    <row r="4688" spans="1:16" x14ac:dyDescent="0.25">
      <c r="A4688" t="s">
        <v>4710</v>
      </c>
      <c r="B4688" t="s">
        <v>12</v>
      </c>
      <c r="C4688">
        <v>0</v>
      </c>
      <c r="D4688" t="s">
        <v>14</v>
      </c>
      <c r="E4688">
        <f>IF(D4688="Yes",1,0)</f>
        <v>0</v>
      </c>
      <c r="F4688" t="s">
        <v>13</v>
      </c>
      <c r="G4688">
        <f>IF(Table1[[#This Row],[Dependents]]="Yes",1,0)</f>
        <v>1</v>
      </c>
      <c r="H4688">
        <v>10</v>
      </c>
      <c r="I4688" t="s">
        <v>13</v>
      </c>
      <c r="J4688" t="s">
        <v>15</v>
      </c>
      <c r="K4688" t="s">
        <v>20</v>
      </c>
      <c r="L4688" t="s">
        <v>14</v>
      </c>
      <c r="M4688" t="s">
        <v>25</v>
      </c>
      <c r="N4688">
        <v>73.55</v>
      </c>
      <c r="O4688">
        <v>693.3</v>
      </c>
      <c r="P4688" t="s">
        <v>14</v>
      </c>
    </row>
    <row r="4689" spans="1:16" x14ac:dyDescent="0.25">
      <c r="A4689" t="s">
        <v>3886</v>
      </c>
      <c r="B4689" t="s">
        <v>19</v>
      </c>
      <c r="C4689">
        <v>0</v>
      </c>
      <c r="D4689" t="s">
        <v>14</v>
      </c>
      <c r="E4689">
        <f>IF(D4689="Yes",1,0)</f>
        <v>0</v>
      </c>
      <c r="F4689" t="s">
        <v>14</v>
      </c>
      <c r="G4689">
        <f>IF(Table1[[#This Row],[Dependents]]="Yes",1,0)</f>
        <v>0</v>
      </c>
      <c r="H4689">
        <v>13</v>
      </c>
      <c r="I4689" t="s">
        <v>13</v>
      </c>
      <c r="J4689" t="s">
        <v>23</v>
      </c>
      <c r="K4689" t="s">
        <v>16</v>
      </c>
      <c r="L4689" t="s">
        <v>13</v>
      </c>
      <c r="M4689" t="s">
        <v>17</v>
      </c>
      <c r="N4689">
        <v>80.849999999999994</v>
      </c>
      <c r="O4689">
        <v>1008.7</v>
      </c>
      <c r="P4689" t="s">
        <v>13</v>
      </c>
    </row>
    <row r="4690" spans="1:16" x14ac:dyDescent="0.25">
      <c r="A4690" t="s">
        <v>4712</v>
      </c>
      <c r="B4690" t="s">
        <v>12</v>
      </c>
      <c r="C4690">
        <v>1</v>
      </c>
      <c r="D4690" t="s">
        <v>14</v>
      </c>
      <c r="E4690">
        <f>IF(D4690="Yes",1,0)</f>
        <v>0</v>
      </c>
      <c r="F4690" t="s">
        <v>14</v>
      </c>
      <c r="G4690">
        <f>IF(Table1[[#This Row],[Dependents]]="Yes",1,0)</f>
        <v>0</v>
      </c>
      <c r="H4690">
        <v>54</v>
      </c>
      <c r="I4690" t="s">
        <v>13</v>
      </c>
      <c r="J4690" t="s">
        <v>15</v>
      </c>
      <c r="K4690" t="s">
        <v>20</v>
      </c>
      <c r="L4690" t="s">
        <v>14</v>
      </c>
      <c r="M4690" t="s">
        <v>27</v>
      </c>
      <c r="N4690">
        <v>72.099999999999994</v>
      </c>
      <c r="O4690">
        <v>3886.05</v>
      </c>
      <c r="P4690" t="s">
        <v>14</v>
      </c>
    </row>
    <row r="4691" spans="1:16" x14ac:dyDescent="0.25">
      <c r="A4691" t="s">
        <v>4713</v>
      </c>
      <c r="B4691" t="s">
        <v>12</v>
      </c>
      <c r="C4691">
        <v>0</v>
      </c>
      <c r="D4691" t="s">
        <v>14</v>
      </c>
      <c r="E4691">
        <f>IF(D4691="Yes",1,0)</f>
        <v>0</v>
      </c>
      <c r="F4691" t="s">
        <v>14</v>
      </c>
      <c r="G4691">
        <f>IF(Table1[[#This Row],[Dependents]]="Yes",1,0)</f>
        <v>0</v>
      </c>
      <c r="H4691">
        <v>71</v>
      </c>
      <c r="I4691" t="s">
        <v>13</v>
      </c>
      <c r="J4691" t="s">
        <v>23</v>
      </c>
      <c r="K4691" t="s">
        <v>30</v>
      </c>
      <c r="L4691" t="s">
        <v>13</v>
      </c>
      <c r="M4691" t="s">
        <v>25</v>
      </c>
      <c r="N4691">
        <v>106.75</v>
      </c>
      <c r="O4691">
        <v>7283.25</v>
      </c>
      <c r="P4691" t="s">
        <v>14</v>
      </c>
    </row>
    <row r="4692" spans="1:16" x14ac:dyDescent="0.25">
      <c r="A4692" t="s">
        <v>4714</v>
      </c>
      <c r="B4692" t="s">
        <v>12</v>
      </c>
      <c r="C4692">
        <v>0</v>
      </c>
      <c r="D4692" t="s">
        <v>14</v>
      </c>
      <c r="E4692">
        <f>IF(D4692="Yes",1,0)</f>
        <v>0</v>
      </c>
      <c r="F4692" t="s">
        <v>14</v>
      </c>
      <c r="G4692">
        <f>IF(Table1[[#This Row],[Dependents]]="Yes",1,0)</f>
        <v>0</v>
      </c>
      <c r="H4692">
        <v>22</v>
      </c>
      <c r="I4692" t="s">
        <v>13</v>
      </c>
      <c r="J4692" t="s">
        <v>14</v>
      </c>
      <c r="K4692" t="s">
        <v>20</v>
      </c>
      <c r="L4692" t="s">
        <v>13</v>
      </c>
      <c r="M4692" t="s">
        <v>27</v>
      </c>
      <c r="N4692">
        <v>19.25</v>
      </c>
      <c r="O4692">
        <v>412.55</v>
      </c>
      <c r="P4692" t="s">
        <v>14</v>
      </c>
    </row>
    <row r="4693" spans="1:16" x14ac:dyDescent="0.25">
      <c r="A4693" t="s">
        <v>4715</v>
      </c>
      <c r="B4693" t="s">
        <v>12</v>
      </c>
      <c r="C4693">
        <v>0</v>
      </c>
      <c r="D4693" t="s">
        <v>13</v>
      </c>
      <c r="E4693">
        <f>IF(D4693="Yes",1,0)</f>
        <v>1</v>
      </c>
      <c r="F4693" t="s">
        <v>13</v>
      </c>
      <c r="G4693">
        <f>IF(Table1[[#This Row],[Dependents]]="Yes",1,0)</f>
        <v>1</v>
      </c>
      <c r="H4693">
        <v>50</v>
      </c>
      <c r="I4693" t="s">
        <v>13</v>
      </c>
      <c r="J4693" t="s">
        <v>14</v>
      </c>
      <c r="K4693" t="s">
        <v>30</v>
      </c>
      <c r="L4693" t="s">
        <v>14</v>
      </c>
      <c r="M4693" t="s">
        <v>25</v>
      </c>
      <c r="N4693">
        <v>20.55</v>
      </c>
      <c r="O4693">
        <v>1070.25</v>
      </c>
      <c r="P4693" t="s">
        <v>14</v>
      </c>
    </row>
    <row r="4694" spans="1:16" x14ac:dyDescent="0.25">
      <c r="A4694" t="s">
        <v>4716</v>
      </c>
      <c r="B4694" t="s">
        <v>12</v>
      </c>
      <c r="C4694">
        <v>0</v>
      </c>
      <c r="D4694" t="s">
        <v>13</v>
      </c>
      <c r="E4694">
        <f>IF(D4694="Yes",1,0)</f>
        <v>1</v>
      </c>
      <c r="F4694" t="s">
        <v>13</v>
      </c>
      <c r="G4694">
        <f>IF(Table1[[#This Row],[Dependents]]="Yes",1,0)</f>
        <v>1</v>
      </c>
      <c r="H4694">
        <v>43</v>
      </c>
      <c r="I4694" t="s">
        <v>13</v>
      </c>
      <c r="J4694" t="s">
        <v>14</v>
      </c>
      <c r="K4694" t="s">
        <v>20</v>
      </c>
      <c r="L4694" t="s">
        <v>14</v>
      </c>
      <c r="M4694" t="s">
        <v>27</v>
      </c>
      <c r="N4694">
        <v>20</v>
      </c>
      <c r="O4694">
        <v>817.95</v>
      </c>
      <c r="P4694" t="s">
        <v>14</v>
      </c>
    </row>
    <row r="4695" spans="1:16" x14ac:dyDescent="0.25">
      <c r="A4695" t="s">
        <v>3895</v>
      </c>
      <c r="B4695" t="s">
        <v>19</v>
      </c>
      <c r="C4695">
        <v>0</v>
      </c>
      <c r="D4695" t="s">
        <v>13</v>
      </c>
      <c r="E4695">
        <f>IF(D4695="Yes",1,0)</f>
        <v>1</v>
      </c>
      <c r="F4695" t="s">
        <v>14</v>
      </c>
      <c r="G4695">
        <f>IF(Table1[[#This Row],[Dependents]]="Yes",1,0)</f>
        <v>0</v>
      </c>
      <c r="H4695">
        <v>9</v>
      </c>
      <c r="I4695" t="s">
        <v>13</v>
      </c>
      <c r="J4695" t="s">
        <v>23</v>
      </c>
      <c r="K4695" t="s">
        <v>16</v>
      </c>
      <c r="L4695" t="s">
        <v>13</v>
      </c>
      <c r="M4695" t="s">
        <v>17</v>
      </c>
      <c r="N4695">
        <v>79.900000000000006</v>
      </c>
      <c r="O4695">
        <v>741.7</v>
      </c>
      <c r="P4695" t="s">
        <v>13</v>
      </c>
    </row>
    <row r="4696" spans="1:16" x14ac:dyDescent="0.25">
      <c r="A4696" t="s">
        <v>4718</v>
      </c>
      <c r="B4696" t="s">
        <v>12</v>
      </c>
      <c r="C4696">
        <v>0</v>
      </c>
      <c r="D4696" t="s">
        <v>13</v>
      </c>
      <c r="E4696">
        <f>IF(D4696="Yes",1,0)</f>
        <v>1</v>
      </c>
      <c r="F4696" t="s">
        <v>13</v>
      </c>
      <c r="G4696">
        <f>IF(Table1[[#This Row],[Dependents]]="Yes",1,0)</f>
        <v>1</v>
      </c>
      <c r="H4696">
        <v>23</v>
      </c>
      <c r="I4696" t="s">
        <v>13</v>
      </c>
      <c r="J4696" t="s">
        <v>14</v>
      </c>
      <c r="K4696" t="s">
        <v>30</v>
      </c>
      <c r="L4696" t="s">
        <v>14</v>
      </c>
      <c r="M4696" t="s">
        <v>27</v>
      </c>
      <c r="N4696">
        <v>23.85</v>
      </c>
      <c r="O4696">
        <v>625.65</v>
      </c>
      <c r="P4696" t="s">
        <v>14</v>
      </c>
    </row>
    <row r="4697" spans="1:16" x14ac:dyDescent="0.25">
      <c r="A4697" t="s">
        <v>4719</v>
      </c>
      <c r="B4697" t="s">
        <v>12</v>
      </c>
      <c r="C4697">
        <v>0</v>
      </c>
      <c r="D4697" t="s">
        <v>14</v>
      </c>
      <c r="E4697">
        <f>IF(D4697="Yes",1,0)</f>
        <v>0</v>
      </c>
      <c r="F4697" t="s">
        <v>14</v>
      </c>
      <c r="G4697">
        <f>IF(Table1[[#This Row],[Dependents]]="Yes",1,0)</f>
        <v>0</v>
      </c>
      <c r="H4697">
        <v>1</v>
      </c>
      <c r="I4697" t="s">
        <v>13</v>
      </c>
      <c r="J4697" t="s">
        <v>23</v>
      </c>
      <c r="K4697" t="s">
        <v>16</v>
      </c>
      <c r="L4697" t="s">
        <v>13</v>
      </c>
      <c r="M4697" t="s">
        <v>17</v>
      </c>
      <c r="N4697">
        <v>70.849999999999994</v>
      </c>
      <c r="O4697">
        <v>70.849999999999994</v>
      </c>
      <c r="P4697" t="s">
        <v>13</v>
      </c>
    </row>
    <row r="4698" spans="1:16" x14ac:dyDescent="0.25">
      <c r="A4698" t="s">
        <v>3896</v>
      </c>
      <c r="B4698" t="s">
        <v>19</v>
      </c>
      <c r="C4698">
        <v>1</v>
      </c>
      <c r="D4698" t="s">
        <v>14</v>
      </c>
      <c r="E4698">
        <f>IF(D4698="Yes",1,0)</f>
        <v>0</v>
      </c>
      <c r="F4698" t="s">
        <v>14</v>
      </c>
      <c r="G4698">
        <f>IF(Table1[[#This Row],[Dependents]]="Yes",1,0)</f>
        <v>0</v>
      </c>
      <c r="H4698">
        <v>32</v>
      </c>
      <c r="I4698" t="s">
        <v>13</v>
      </c>
      <c r="J4698" t="s">
        <v>23</v>
      </c>
      <c r="K4698" t="s">
        <v>16</v>
      </c>
      <c r="L4698" t="s">
        <v>13</v>
      </c>
      <c r="M4698" t="s">
        <v>25</v>
      </c>
      <c r="N4698">
        <v>96.15</v>
      </c>
      <c r="O4698">
        <v>3019.25</v>
      </c>
      <c r="P4698" t="s">
        <v>13</v>
      </c>
    </row>
    <row r="4699" spans="1:16" x14ac:dyDescent="0.25">
      <c r="A4699" t="s">
        <v>3910</v>
      </c>
      <c r="B4699" t="s">
        <v>19</v>
      </c>
      <c r="C4699">
        <v>0</v>
      </c>
      <c r="D4699" t="s">
        <v>14</v>
      </c>
      <c r="E4699">
        <f>IF(D4699="Yes",1,0)</f>
        <v>0</v>
      </c>
      <c r="F4699" t="s">
        <v>14</v>
      </c>
      <c r="G4699">
        <f>IF(Table1[[#This Row],[Dependents]]="Yes",1,0)</f>
        <v>0</v>
      </c>
      <c r="H4699">
        <v>7</v>
      </c>
      <c r="I4699" t="s">
        <v>13</v>
      </c>
      <c r="J4699" t="s">
        <v>15</v>
      </c>
      <c r="K4699" t="s">
        <v>16</v>
      </c>
      <c r="L4699" t="s">
        <v>13</v>
      </c>
      <c r="M4699" t="s">
        <v>27</v>
      </c>
      <c r="N4699">
        <v>51</v>
      </c>
      <c r="O4699">
        <v>354.05</v>
      </c>
      <c r="P4699" t="s">
        <v>13</v>
      </c>
    </row>
    <row r="4700" spans="1:16" x14ac:dyDescent="0.25">
      <c r="A4700" t="s">
        <v>3924</v>
      </c>
      <c r="B4700" t="s">
        <v>19</v>
      </c>
      <c r="C4700">
        <v>0</v>
      </c>
      <c r="D4700" t="s">
        <v>14</v>
      </c>
      <c r="E4700">
        <f>IF(D4700="Yes",1,0)</f>
        <v>0</v>
      </c>
      <c r="F4700" t="s">
        <v>13</v>
      </c>
      <c r="G4700">
        <f>IF(Table1[[#This Row],[Dependents]]="Yes",1,0)</f>
        <v>1</v>
      </c>
      <c r="H4700">
        <v>54</v>
      </c>
      <c r="I4700" t="s">
        <v>13</v>
      </c>
      <c r="J4700" t="s">
        <v>15</v>
      </c>
      <c r="K4700" t="s">
        <v>16</v>
      </c>
      <c r="L4700" t="s">
        <v>13</v>
      </c>
      <c r="M4700" t="s">
        <v>25</v>
      </c>
      <c r="N4700">
        <v>55</v>
      </c>
      <c r="O4700">
        <v>3092.65</v>
      </c>
      <c r="P4700" t="s">
        <v>13</v>
      </c>
    </row>
    <row r="4701" spans="1:16" x14ac:dyDescent="0.25">
      <c r="A4701" t="s">
        <v>4723</v>
      </c>
      <c r="B4701" t="s">
        <v>12</v>
      </c>
      <c r="C4701">
        <v>0</v>
      </c>
      <c r="D4701" t="s">
        <v>14</v>
      </c>
      <c r="E4701">
        <f>IF(D4701="Yes",1,0)</f>
        <v>0</v>
      </c>
      <c r="F4701" t="s">
        <v>14</v>
      </c>
      <c r="G4701">
        <f>IF(Table1[[#This Row],[Dependents]]="Yes",1,0)</f>
        <v>0</v>
      </c>
      <c r="H4701">
        <v>7</v>
      </c>
      <c r="I4701" t="s">
        <v>13</v>
      </c>
      <c r="J4701" t="s">
        <v>15</v>
      </c>
      <c r="K4701" t="s">
        <v>16</v>
      </c>
      <c r="L4701" t="s">
        <v>13</v>
      </c>
      <c r="M4701" t="s">
        <v>25</v>
      </c>
      <c r="N4701">
        <v>70.75</v>
      </c>
      <c r="O4701">
        <v>450.8</v>
      </c>
      <c r="P4701" t="s">
        <v>13</v>
      </c>
    </row>
    <row r="4702" spans="1:16" x14ac:dyDescent="0.25">
      <c r="A4702" t="s">
        <v>4724</v>
      </c>
      <c r="B4702" t="s">
        <v>12</v>
      </c>
      <c r="C4702">
        <v>0</v>
      </c>
      <c r="D4702" t="s">
        <v>14</v>
      </c>
      <c r="E4702">
        <f>IF(D4702="Yes",1,0)</f>
        <v>0</v>
      </c>
      <c r="F4702" t="s">
        <v>14</v>
      </c>
      <c r="G4702">
        <f>IF(Table1[[#This Row],[Dependents]]="Yes",1,0)</f>
        <v>0</v>
      </c>
      <c r="H4702">
        <v>57</v>
      </c>
      <c r="I4702" t="s">
        <v>13</v>
      </c>
      <c r="J4702" t="s">
        <v>15</v>
      </c>
      <c r="K4702" t="s">
        <v>30</v>
      </c>
      <c r="L4702" t="s">
        <v>13</v>
      </c>
      <c r="M4702" t="s">
        <v>25</v>
      </c>
      <c r="N4702">
        <v>74.3</v>
      </c>
      <c r="O4702">
        <v>4166.3500000000004</v>
      </c>
      <c r="P4702" t="s">
        <v>14</v>
      </c>
    </row>
    <row r="4703" spans="1:16" x14ac:dyDescent="0.25">
      <c r="A4703" t="s">
        <v>4725</v>
      </c>
      <c r="B4703" t="s">
        <v>12</v>
      </c>
      <c r="C4703">
        <v>0</v>
      </c>
      <c r="D4703" t="s">
        <v>13</v>
      </c>
      <c r="E4703">
        <f>IF(D4703="Yes",1,0)</f>
        <v>1</v>
      </c>
      <c r="F4703" t="s">
        <v>14</v>
      </c>
      <c r="G4703">
        <f>IF(Table1[[#This Row],[Dependents]]="Yes",1,0)</f>
        <v>0</v>
      </c>
      <c r="H4703">
        <v>13</v>
      </c>
      <c r="I4703" t="s">
        <v>13</v>
      </c>
      <c r="J4703" t="s">
        <v>23</v>
      </c>
      <c r="K4703" t="s">
        <v>16</v>
      </c>
      <c r="L4703" t="s">
        <v>14</v>
      </c>
      <c r="M4703" t="s">
        <v>17</v>
      </c>
      <c r="N4703">
        <v>94.1</v>
      </c>
      <c r="O4703">
        <v>1215.5999999999999</v>
      </c>
      <c r="P4703" t="s">
        <v>13</v>
      </c>
    </row>
    <row r="4704" spans="1:16" x14ac:dyDescent="0.25">
      <c r="A4704" t="s">
        <v>4726</v>
      </c>
      <c r="B4704" t="s">
        <v>12</v>
      </c>
      <c r="C4704">
        <v>0</v>
      </c>
      <c r="D4704" t="s">
        <v>13</v>
      </c>
      <c r="E4704">
        <f>IF(D4704="Yes",1,0)</f>
        <v>1</v>
      </c>
      <c r="F4704" t="s">
        <v>13</v>
      </c>
      <c r="G4704">
        <f>IF(Table1[[#This Row],[Dependents]]="Yes",1,0)</f>
        <v>1</v>
      </c>
      <c r="H4704">
        <v>3</v>
      </c>
      <c r="I4704" t="s">
        <v>14</v>
      </c>
      <c r="J4704" t="s">
        <v>15</v>
      </c>
      <c r="K4704" t="s">
        <v>16</v>
      </c>
      <c r="L4704" t="s">
        <v>14</v>
      </c>
      <c r="M4704" t="s">
        <v>25</v>
      </c>
      <c r="N4704">
        <v>29.7</v>
      </c>
      <c r="O4704">
        <v>91.7</v>
      </c>
      <c r="P4704" t="s">
        <v>13</v>
      </c>
    </row>
    <row r="4705" spans="1:16" x14ac:dyDescent="0.25">
      <c r="A4705" t="s">
        <v>3929</v>
      </c>
      <c r="B4705" t="s">
        <v>19</v>
      </c>
      <c r="C4705">
        <v>1</v>
      </c>
      <c r="D4705" t="s">
        <v>14</v>
      </c>
      <c r="E4705">
        <f>IF(D4705="Yes",1,0)</f>
        <v>0</v>
      </c>
      <c r="F4705" t="s">
        <v>14</v>
      </c>
      <c r="G4705">
        <f>IF(Table1[[#This Row],[Dependents]]="Yes",1,0)</f>
        <v>0</v>
      </c>
      <c r="H4705">
        <v>1</v>
      </c>
      <c r="I4705" t="s">
        <v>13</v>
      </c>
      <c r="J4705" t="s">
        <v>23</v>
      </c>
      <c r="K4705" t="s">
        <v>16</v>
      </c>
      <c r="L4705" t="s">
        <v>13</v>
      </c>
      <c r="M4705" t="s">
        <v>17</v>
      </c>
      <c r="N4705">
        <v>73.650000000000006</v>
      </c>
      <c r="O4705">
        <v>73.650000000000006</v>
      </c>
      <c r="P4705" t="s">
        <v>13</v>
      </c>
    </row>
    <row r="4706" spans="1:16" x14ac:dyDescent="0.25">
      <c r="A4706" t="s">
        <v>3937</v>
      </c>
      <c r="B4706" t="s">
        <v>19</v>
      </c>
      <c r="C4706">
        <v>0</v>
      </c>
      <c r="D4706" t="s">
        <v>13</v>
      </c>
      <c r="E4706">
        <f>IF(D4706="Yes",1,0)</f>
        <v>1</v>
      </c>
      <c r="F4706" t="s">
        <v>13</v>
      </c>
      <c r="G4706">
        <f>IF(Table1[[#This Row],[Dependents]]="Yes",1,0)</f>
        <v>1</v>
      </c>
      <c r="H4706">
        <v>49</v>
      </c>
      <c r="I4706" t="s">
        <v>14</v>
      </c>
      <c r="J4706" t="s">
        <v>15</v>
      </c>
      <c r="K4706" t="s">
        <v>20</v>
      </c>
      <c r="L4706" t="s">
        <v>13</v>
      </c>
      <c r="M4706" t="s">
        <v>21</v>
      </c>
      <c r="N4706">
        <v>51.8</v>
      </c>
      <c r="O4706">
        <v>2541.25</v>
      </c>
      <c r="P4706" t="s">
        <v>13</v>
      </c>
    </row>
    <row r="4707" spans="1:16" x14ac:dyDescent="0.25">
      <c r="A4707" t="s">
        <v>4729</v>
      </c>
      <c r="B4707" t="s">
        <v>12</v>
      </c>
      <c r="C4707">
        <v>0</v>
      </c>
      <c r="D4707" t="s">
        <v>13</v>
      </c>
      <c r="E4707">
        <f>IF(D4707="Yes",1,0)</f>
        <v>1</v>
      </c>
      <c r="F4707" t="s">
        <v>14</v>
      </c>
      <c r="G4707">
        <f>IF(Table1[[#This Row],[Dependents]]="Yes",1,0)</f>
        <v>0</v>
      </c>
      <c r="H4707">
        <v>38</v>
      </c>
      <c r="I4707" t="s">
        <v>13</v>
      </c>
      <c r="J4707" t="s">
        <v>23</v>
      </c>
      <c r="K4707" t="s">
        <v>16</v>
      </c>
      <c r="L4707" t="s">
        <v>13</v>
      </c>
      <c r="M4707" t="s">
        <v>17</v>
      </c>
      <c r="N4707">
        <v>105</v>
      </c>
      <c r="O4707">
        <v>4026.4</v>
      </c>
      <c r="P4707" t="s">
        <v>13</v>
      </c>
    </row>
    <row r="4708" spans="1:16" x14ac:dyDescent="0.25">
      <c r="A4708" t="s">
        <v>3939</v>
      </c>
      <c r="B4708" t="s">
        <v>19</v>
      </c>
      <c r="C4708">
        <v>1</v>
      </c>
      <c r="D4708" t="s">
        <v>14</v>
      </c>
      <c r="E4708">
        <f>IF(D4708="Yes",1,0)</f>
        <v>0</v>
      </c>
      <c r="F4708" t="s">
        <v>14</v>
      </c>
      <c r="G4708">
        <f>IF(Table1[[#This Row],[Dependents]]="Yes",1,0)</f>
        <v>0</v>
      </c>
      <c r="H4708">
        <v>15</v>
      </c>
      <c r="I4708" t="s">
        <v>13</v>
      </c>
      <c r="J4708" t="s">
        <v>23</v>
      </c>
      <c r="K4708" t="s">
        <v>16</v>
      </c>
      <c r="L4708" t="s">
        <v>13</v>
      </c>
      <c r="M4708" t="s">
        <v>17</v>
      </c>
      <c r="N4708">
        <v>79.400000000000006</v>
      </c>
      <c r="O4708">
        <v>1156.0999999999999</v>
      </c>
      <c r="P4708" t="s">
        <v>13</v>
      </c>
    </row>
    <row r="4709" spans="1:16" x14ac:dyDescent="0.25">
      <c r="A4709" t="s">
        <v>3942</v>
      </c>
      <c r="B4709" t="s">
        <v>19</v>
      </c>
      <c r="C4709">
        <v>1</v>
      </c>
      <c r="D4709" t="s">
        <v>13</v>
      </c>
      <c r="E4709">
        <f>IF(D4709="Yes",1,0)</f>
        <v>1</v>
      </c>
      <c r="F4709" t="s">
        <v>14</v>
      </c>
      <c r="G4709">
        <f>IF(Table1[[#This Row],[Dependents]]="Yes",1,0)</f>
        <v>0</v>
      </c>
      <c r="H4709">
        <v>16</v>
      </c>
      <c r="I4709" t="s">
        <v>13</v>
      </c>
      <c r="J4709" t="s">
        <v>23</v>
      </c>
      <c r="K4709" t="s">
        <v>16</v>
      </c>
      <c r="L4709" t="s">
        <v>13</v>
      </c>
      <c r="M4709" t="s">
        <v>21</v>
      </c>
      <c r="N4709">
        <v>71.8</v>
      </c>
      <c r="O4709">
        <v>1167.8</v>
      </c>
      <c r="P4709" t="s">
        <v>13</v>
      </c>
    </row>
    <row r="4710" spans="1:16" x14ac:dyDescent="0.25">
      <c r="A4710" t="s">
        <v>3944</v>
      </c>
      <c r="B4710" t="s">
        <v>19</v>
      </c>
      <c r="C4710">
        <v>1</v>
      </c>
      <c r="D4710" t="s">
        <v>13</v>
      </c>
      <c r="E4710">
        <f>IF(D4710="Yes",1,0)</f>
        <v>1</v>
      </c>
      <c r="F4710" t="s">
        <v>14</v>
      </c>
      <c r="G4710">
        <f>IF(Table1[[#This Row],[Dependents]]="Yes",1,0)</f>
        <v>0</v>
      </c>
      <c r="H4710">
        <v>44</v>
      </c>
      <c r="I4710" t="s">
        <v>13</v>
      </c>
      <c r="J4710" t="s">
        <v>23</v>
      </c>
      <c r="K4710" t="s">
        <v>20</v>
      </c>
      <c r="L4710" t="s">
        <v>14</v>
      </c>
      <c r="M4710" t="s">
        <v>27</v>
      </c>
      <c r="N4710">
        <v>88.4</v>
      </c>
      <c r="O4710">
        <v>3912.9</v>
      </c>
      <c r="P4710" t="s">
        <v>13</v>
      </c>
    </row>
    <row r="4711" spans="1:16" x14ac:dyDescent="0.25">
      <c r="A4711" t="s">
        <v>3953</v>
      </c>
      <c r="B4711" t="s">
        <v>19</v>
      </c>
      <c r="C4711">
        <v>0</v>
      </c>
      <c r="D4711" t="s">
        <v>14</v>
      </c>
      <c r="E4711">
        <f>IF(D4711="Yes",1,0)</f>
        <v>0</v>
      </c>
      <c r="F4711" t="s">
        <v>14</v>
      </c>
      <c r="G4711">
        <f>IF(Table1[[#This Row],[Dependents]]="Yes",1,0)</f>
        <v>0</v>
      </c>
      <c r="H4711">
        <v>4</v>
      </c>
      <c r="I4711" t="s">
        <v>13</v>
      </c>
      <c r="J4711" t="s">
        <v>15</v>
      </c>
      <c r="K4711" t="s">
        <v>16</v>
      </c>
      <c r="L4711" t="s">
        <v>14</v>
      </c>
      <c r="M4711" t="s">
        <v>25</v>
      </c>
      <c r="N4711">
        <v>51.75</v>
      </c>
      <c r="O4711">
        <v>201.1</v>
      </c>
      <c r="P4711" t="s">
        <v>13</v>
      </c>
    </row>
    <row r="4712" spans="1:16" x14ac:dyDescent="0.25">
      <c r="A4712" t="s">
        <v>3969</v>
      </c>
      <c r="B4712" t="s">
        <v>19</v>
      </c>
      <c r="C4712">
        <v>0</v>
      </c>
      <c r="D4712" t="s">
        <v>14</v>
      </c>
      <c r="E4712">
        <f>IF(D4712="Yes",1,0)</f>
        <v>0</v>
      </c>
      <c r="F4712" t="s">
        <v>14</v>
      </c>
      <c r="G4712">
        <f>IF(Table1[[#This Row],[Dependents]]="Yes",1,0)</f>
        <v>0</v>
      </c>
      <c r="H4712">
        <v>9</v>
      </c>
      <c r="I4712" t="s">
        <v>14</v>
      </c>
      <c r="J4712" t="s">
        <v>15</v>
      </c>
      <c r="K4712" t="s">
        <v>16</v>
      </c>
      <c r="L4712" t="s">
        <v>13</v>
      </c>
      <c r="M4712" t="s">
        <v>25</v>
      </c>
      <c r="N4712">
        <v>34.700000000000003</v>
      </c>
      <c r="O4712">
        <v>296.10000000000002</v>
      </c>
      <c r="P4712" t="s">
        <v>13</v>
      </c>
    </row>
    <row r="4713" spans="1:16" x14ac:dyDescent="0.25">
      <c r="A4713" t="s">
        <v>4735</v>
      </c>
      <c r="B4713" t="s">
        <v>12</v>
      </c>
      <c r="C4713">
        <v>0</v>
      </c>
      <c r="D4713" t="s">
        <v>14</v>
      </c>
      <c r="E4713">
        <f>IF(D4713="Yes",1,0)</f>
        <v>0</v>
      </c>
      <c r="F4713" t="s">
        <v>14</v>
      </c>
      <c r="G4713">
        <f>IF(Table1[[#This Row],[Dependents]]="Yes",1,0)</f>
        <v>0</v>
      </c>
      <c r="H4713">
        <v>3</v>
      </c>
      <c r="I4713" t="s">
        <v>13</v>
      </c>
      <c r="J4713" t="s">
        <v>14</v>
      </c>
      <c r="K4713" t="s">
        <v>16</v>
      </c>
      <c r="L4713" t="s">
        <v>14</v>
      </c>
      <c r="M4713" t="s">
        <v>27</v>
      </c>
      <c r="N4713">
        <v>20.399999999999999</v>
      </c>
      <c r="O4713">
        <v>63.15</v>
      </c>
      <c r="P4713" t="s">
        <v>14</v>
      </c>
    </row>
    <row r="4714" spans="1:16" x14ac:dyDescent="0.25">
      <c r="A4714" t="s">
        <v>3973</v>
      </c>
      <c r="B4714" t="s">
        <v>19</v>
      </c>
      <c r="C4714">
        <v>0</v>
      </c>
      <c r="D4714" t="s">
        <v>13</v>
      </c>
      <c r="E4714">
        <f>IF(D4714="Yes",1,0)</f>
        <v>1</v>
      </c>
      <c r="F4714" t="s">
        <v>14</v>
      </c>
      <c r="G4714">
        <f>IF(Table1[[#This Row],[Dependents]]="Yes",1,0)</f>
        <v>0</v>
      </c>
      <c r="H4714">
        <v>59</v>
      </c>
      <c r="I4714" t="s">
        <v>13</v>
      </c>
      <c r="J4714" t="s">
        <v>23</v>
      </c>
      <c r="K4714" t="s">
        <v>16</v>
      </c>
      <c r="L4714" t="s">
        <v>13</v>
      </c>
      <c r="M4714" t="s">
        <v>17</v>
      </c>
      <c r="N4714">
        <v>106.75</v>
      </c>
      <c r="O4714">
        <v>6252.9</v>
      </c>
      <c r="P4714" t="s">
        <v>13</v>
      </c>
    </row>
    <row r="4715" spans="1:16" x14ac:dyDescent="0.25">
      <c r="A4715" t="s">
        <v>3979</v>
      </c>
      <c r="B4715" t="s">
        <v>19</v>
      </c>
      <c r="C4715">
        <v>0</v>
      </c>
      <c r="D4715" t="s">
        <v>14</v>
      </c>
      <c r="E4715">
        <f>IF(D4715="Yes",1,0)</f>
        <v>0</v>
      </c>
      <c r="F4715" t="s">
        <v>14</v>
      </c>
      <c r="G4715">
        <f>IF(Table1[[#This Row],[Dependents]]="Yes",1,0)</f>
        <v>0</v>
      </c>
      <c r="H4715">
        <v>1</v>
      </c>
      <c r="I4715" t="s">
        <v>13</v>
      </c>
      <c r="J4715" t="s">
        <v>15</v>
      </c>
      <c r="K4715" t="s">
        <v>16</v>
      </c>
      <c r="L4715" t="s">
        <v>13</v>
      </c>
      <c r="M4715" t="s">
        <v>27</v>
      </c>
      <c r="N4715">
        <v>55.7</v>
      </c>
      <c r="O4715">
        <v>55.7</v>
      </c>
      <c r="P4715" t="s">
        <v>13</v>
      </c>
    </row>
    <row r="4716" spans="1:16" x14ac:dyDescent="0.25">
      <c r="A4716" t="s">
        <v>3982</v>
      </c>
      <c r="B4716" t="s">
        <v>19</v>
      </c>
      <c r="C4716">
        <v>0</v>
      </c>
      <c r="D4716" t="s">
        <v>14</v>
      </c>
      <c r="E4716">
        <f>IF(D4716="Yes",1,0)</f>
        <v>0</v>
      </c>
      <c r="F4716" t="s">
        <v>14</v>
      </c>
      <c r="G4716">
        <f>IF(Table1[[#This Row],[Dependents]]="Yes",1,0)</f>
        <v>0</v>
      </c>
      <c r="H4716">
        <v>13</v>
      </c>
      <c r="I4716" t="s">
        <v>13</v>
      </c>
      <c r="J4716" t="s">
        <v>23</v>
      </c>
      <c r="K4716" t="s">
        <v>16</v>
      </c>
      <c r="L4716" t="s">
        <v>13</v>
      </c>
      <c r="M4716" t="s">
        <v>17</v>
      </c>
      <c r="N4716">
        <v>79.8</v>
      </c>
      <c r="O4716">
        <v>973.45</v>
      </c>
      <c r="P4716" t="s">
        <v>13</v>
      </c>
    </row>
    <row r="4717" spans="1:16" x14ac:dyDescent="0.25">
      <c r="A4717" t="s">
        <v>4739</v>
      </c>
      <c r="B4717" t="s">
        <v>12</v>
      </c>
      <c r="C4717">
        <v>0</v>
      </c>
      <c r="D4717" t="s">
        <v>14</v>
      </c>
      <c r="E4717">
        <f>IF(D4717="Yes",1,0)</f>
        <v>0</v>
      </c>
      <c r="F4717" t="s">
        <v>14</v>
      </c>
      <c r="G4717">
        <f>IF(Table1[[#This Row],[Dependents]]="Yes",1,0)</f>
        <v>0</v>
      </c>
      <c r="H4717">
        <v>48</v>
      </c>
      <c r="I4717" t="s">
        <v>13</v>
      </c>
      <c r="J4717" t="s">
        <v>15</v>
      </c>
      <c r="K4717" t="s">
        <v>20</v>
      </c>
      <c r="L4717" t="s">
        <v>13</v>
      </c>
      <c r="M4717" t="s">
        <v>25</v>
      </c>
      <c r="N4717">
        <v>83.45</v>
      </c>
      <c r="O4717">
        <v>3887.85</v>
      </c>
      <c r="P4717" t="s">
        <v>14</v>
      </c>
    </row>
    <row r="4718" spans="1:16" x14ac:dyDescent="0.25">
      <c r="A4718" t="s">
        <v>4001</v>
      </c>
      <c r="B4718" t="s">
        <v>19</v>
      </c>
      <c r="C4718">
        <v>0</v>
      </c>
      <c r="D4718" t="s">
        <v>13</v>
      </c>
      <c r="E4718">
        <f>IF(D4718="Yes",1,0)</f>
        <v>1</v>
      </c>
      <c r="F4718" t="s">
        <v>13</v>
      </c>
      <c r="G4718">
        <f>IF(Table1[[#This Row],[Dependents]]="Yes",1,0)</f>
        <v>1</v>
      </c>
      <c r="H4718">
        <v>68</v>
      </c>
      <c r="I4718" t="s">
        <v>13</v>
      </c>
      <c r="J4718" t="s">
        <v>23</v>
      </c>
      <c r="K4718" t="s">
        <v>30</v>
      </c>
      <c r="L4718" t="s">
        <v>13</v>
      </c>
      <c r="M4718" t="s">
        <v>17</v>
      </c>
      <c r="N4718">
        <v>113.15</v>
      </c>
      <c r="O4718">
        <v>7856</v>
      </c>
      <c r="P4718" t="s">
        <v>13</v>
      </c>
    </row>
    <row r="4719" spans="1:16" x14ac:dyDescent="0.25">
      <c r="A4719" t="s">
        <v>4741</v>
      </c>
      <c r="B4719" t="s">
        <v>12</v>
      </c>
      <c r="C4719">
        <v>0</v>
      </c>
      <c r="D4719" t="s">
        <v>14</v>
      </c>
      <c r="E4719">
        <f>IF(D4719="Yes",1,0)</f>
        <v>0</v>
      </c>
      <c r="F4719" t="s">
        <v>14</v>
      </c>
      <c r="G4719">
        <f>IF(Table1[[#This Row],[Dependents]]="Yes",1,0)</f>
        <v>0</v>
      </c>
      <c r="H4719">
        <v>9</v>
      </c>
      <c r="I4719" t="s">
        <v>13</v>
      </c>
      <c r="J4719" t="s">
        <v>14</v>
      </c>
      <c r="K4719" t="s">
        <v>16</v>
      </c>
      <c r="L4719" t="s">
        <v>14</v>
      </c>
      <c r="M4719" t="s">
        <v>21</v>
      </c>
      <c r="N4719">
        <v>20.149999999999999</v>
      </c>
      <c r="O4719">
        <v>238.15</v>
      </c>
      <c r="P4719" t="s">
        <v>14</v>
      </c>
    </row>
    <row r="4720" spans="1:16" x14ac:dyDescent="0.25">
      <c r="A4720" t="s">
        <v>4742</v>
      </c>
      <c r="B4720" t="s">
        <v>12</v>
      </c>
      <c r="C4720">
        <v>0</v>
      </c>
      <c r="D4720" t="s">
        <v>13</v>
      </c>
      <c r="E4720">
        <f>IF(D4720="Yes",1,0)</f>
        <v>1</v>
      </c>
      <c r="F4720" t="s">
        <v>13</v>
      </c>
      <c r="G4720">
        <f>IF(Table1[[#This Row],[Dependents]]="Yes",1,0)</f>
        <v>1</v>
      </c>
      <c r="H4720">
        <v>46</v>
      </c>
      <c r="I4720" t="s">
        <v>13</v>
      </c>
      <c r="J4720" t="s">
        <v>14</v>
      </c>
      <c r="K4720" t="s">
        <v>30</v>
      </c>
      <c r="L4720" t="s">
        <v>14</v>
      </c>
      <c r="M4720" t="s">
        <v>25</v>
      </c>
      <c r="N4720">
        <v>19.399999999999999</v>
      </c>
      <c r="O4720">
        <v>958.15</v>
      </c>
      <c r="P4720" t="s">
        <v>14</v>
      </c>
    </row>
    <row r="4721" spans="1:16" x14ac:dyDescent="0.25">
      <c r="A4721" t="s">
        <v>4003</v>
      </c>
      <c r="B4721" t="s">
        <v>19</v>
      </c>
      <c r="C4721">
        <v>0</v>
      </c>
      <c r="D4721" t="s">
        <v>13</v>
      </c>
      <c r="E4721">
        <f>IF(D4721="Yes",1,0)</f>
        <v>1</v>
      </c>
      <c r="F4721" t="s">
        <v>14</v>
      </c>
      <c r="G4721">
        <f>IF(Table1[[#This Row],[Dependents]]="Yes",1,0)</f>
        <v>0</v>
      </c>
      <c r="H4721">
        <v>11</v>
      </c>
      <c r="I4721" t="s">
        <v>13</v>
      </c>
      <c r="J4721" t="s">
        <v>23</v>
      </c>
      <c r="K4721" t="s">
        <v>16</v>
      </c>
      <c r="L4721" t="s">
        <v>13</v>
      </c>
      <c r="M4721" t="s">
        <v>21</v>
      </c>
      <c r="N4721">
        <v>80.5</v>
      </c>
      <c r="O4721">
        <v>896.9</v>
      </c>
      <c r="P4721" t="s">
        <v>13</v>
      </c>
    </row>
    <row r="4722" spans="1:16" x14ac:dyDescent="0.25">
      <c r="A4722" t="s">
        <v>4004</v>
      </c>
      <c r="B4722" t="s">
        <v>19</v>
      </c>
      <c r="C4722">
        <v>0</v>
      </c>
      <c r="D4722" t="s">
        <v>14</v>
      </c>
      <c r="E4722">
        <f>IF(D4722="Yes",1,0)</f>
        <v>0</v>
      </c>
      <c r="F4722" t="s">
        <v>14</v>
      </c>
      <c r="G4722">
        <f>IF(Table1[[#This Row],[Dependents]]="Yes",1,0)</f>
        <v>0</v>
      </c>
      <c r="H4722">
        <v>1</v>
      </c>
      <c r="I4722" t="s">
        <v>13</v>
      </c>
      <c r="J4722" t="s">
        <v>14</v>
      </c>
      <c r="K4722" t="s">
        <v>16</v>
      </c>
      <c r="L4722" t="s">
        <v>13</v>
      </c>
      <c r="M4722" t="s">
        <v>27</v>
      </c>
      <c r="N4722">
        <v>19.3</v>
      </c>
      <c r="O4722">
        <v>19.3</v>
      </c>
      <c r="P4722" t="s">
        <v>13</v>
      </c>
    </row>
    <row r="4723" spans="1:16" x14ac:dyDescent="0.25">
      <c r="A4723" t="s">
        <v>4005</v>
      </c>
      <c r="B4723" t="s">
        <v>19</v>
      </c>
      <c r="C4723">
        <v>0</v>
      </c>
      <c r="D4723" t="s">
        <v>14</v>
      </c>
      <c r="E4723">
        <f>IF(D4723="Yes",1,0)</f>
        <v>0</v>
      </c>
      <c r="F4723" t="s">
        <v>14</v>
      </c>
      <c r="G4723">
        <f>IF(Table1[[#This Row],[Dependents]]="Yes",1,0)</f>
        <v>0</v>
      </c>
      <c r="H4723">
        <v>1</v>
      </c>
      <c r="I4723" t="s">
        <v>13</v>
      </c>
      <c r="J4723" t="s">
        <v>15</v>
      </c>
      <c r="K4723" t="s">
        <v>16</v>
      </c>
      <c r="L4723" t="s">
        <v>13</v>
      </c>
      <c r="M4723" t="s">
        <v>27</v>
      </c>
      <c r="N4723">
        <v>49.65</v>
      </c>
      <c r="O4723">
        <v>49.65</v>
      </c>
      <c r="P4723" t="s">
        <v>13</v>
      </c>
    </row>
    <row r="4724" spans="1:16" x14ac:dyDescent="0.25">
      <c r="A4724" t="s">
        <v>4746</v>
      </c>
      <c r="B4724" t="s">
        <v>12</v>
      </c>
      <c r="C4724">
        <v>1</v>
      </c>
      <c r="D4724" t="s">
        <v>14</v>
      </c>
      <c r="E4724">
        <f>IF(D4724="Yes",1,0)</f>
        <v>0</v>
      </c>
      <c r="F4724" t="s">
        <v>14</v>
      </c>
      <c r="G4724">
        <f>IF(Table1[[#This Row],[Dependents]]="Yes",1,0)</f>
        <v>0</v>
      </c>
      <c r="H4724">
        <v>12</v>
      </c>
      <c r="I4724" t="s">
        <v>13</v>
      </c>
      <c r="J4724" t="s">
        <v>23</v>
      </c>
      <c r="K4724" t="s">
        <v>16</v>
      </c>
      <c r="L4724" t="s">
        <v>13</v>
      </c>
      <c r="M4724" t="s">
        <v>17</v>
      </c>
      <c r="N4724">
        <v>91.3</v>
      </c>
      <c r="O4724">
        <v>1094.5</v>
      </c>
      <c r="P4724" t="s">
        <v>13</v>
      </c>
    </row>
    <row r="4725" spans="1:16" x14ac:dyDescent="0.25">
      <c r="A4725" t="s">
        <v>4012</v>
      </c>
      <c r="B4725" t="s">
        <v>19</v>
      </c>
      <c r="C4725">
        <v>1</v>
      </c>
      <c r="D4725" t="s">
        <v>14</v>
      </c>
      <c r="E4725">
        <f>IF(D4725="Yes",1,0)</f>
        <v>0</v>
      </c>
      <c r="F4725" t="s">
        <v>14</v>
      </c>
      <c r="G4725">
        <f>IF(Table1[[#This Row],[Dependents]]="Yes",1,0)</f>
        <v>0</v>
      </c>
      <c r="H4725">
        <v>22</v>
      </c>
      <c r="I4725" t="s">
        <v>13</v>
      </c>
      <c r="J4725" t="s">
        <v>23</v>
      </c>
      <c r="K4725" t="s">
        <v>16</v>
      </c>
      <c r="L4725" t="s">
        <v>13</v>
      </c>
      <c r="M4725" t="s">
        <v>21</v>
      </c>
      <c r="N4725">
        <v>90.5</v>
      </c>
      <c r="O4725">
        <v>1910.6</v>
      </c>
      <c r="P4725" t="s">
        <v>13</v>
      </c>
    </row>
    <row r="4726" spans="1:16" x14ac:dyDescent="0.25">
      <c r="A4726" t="s">
        <v>4748</v>
      </c>
      <c r="B4726" t="s">
        <v>12</v>
      </c>
      <c r="C4726">
        <v>1</v>
      </c>
      <c r="D4726" t="s">
        <v>13</v>
      </c>
      <c r="E4726">
        <f>IF(D4726="Yes",1,0)</f>
        <v>1</v>
      </c>
      <c r="F4726" t="s">
        <v>14</v>
      </c>
      <c r="G4726">
        <f>IF(Table1[[#This Row],[Dependents]]="Yes",1,0)</f>
        <v>0</v>
      </c>
      <c r="H4726">
        <v>72</v>
      </c>
      <c r="I4726" t="s">
        <v>13</v>
      </c>
      <c r="J4726" t="s">
        <v>15</v>
      </c>
      <c r="K4726" t="s">
        <v>30</v>
      </c>
      <c r="L4726" t="s">
        <v>13</v>
      </c>
      <c r="M4726" t="s">
        <v>25</v>
      </c>
      <c r="N4726">
        <v>84.1</v>
      </c>
      <c r="O4726">
        <v>6129.65</v>
      </c>
      <c r="P4726" t="s">
        <v>14</v>
      </c>
    </row>
    <row r="4727" spans="1:16" x14ac:dyDescent="0.25">
      <c r="A4727" t="s">
        <v>4014</v>
      </c>
      <c r="B4727" t="s">
        <v>19</v>
      </c>
      <c r="C4727">
        <v>0</v>
      </c>
      <c r="D4727" t="s">
        <v>13</v>
      </c>
      <c r="E4727">
        <f>IF(D4727="Yes",1,0)</f>
        <v>1</v>
      </c>
      <c r="F4727" t="s">
        <v>14</v>
      </c>
      <c r="G4727">
        <f>IF(Table1[[#This Row],[Dependents]]="Yes",1,0)</f>
        <v>0</v>
      </c>
      <c r="H4727">
        <v>9</v>
      </c>
      <c r="I4727" t="s">
        <v>13</v>
      </c>
      <c r="J4727" t="s">
        <v>23</v>
      </c>
      <c r="K4727" t="s">
        <v>16</v>
      </c>
      <c r="L4727" t="s">
        <v>13</v>
      </c>
      <c r="M4727" t="s">
        <v>27</v>
      </c>
      <c r="N4727">
        <v>94.85</v>
      </c>
      <c r="O4727">
        <v>890.6</v>
      </c>
      <c r="P4727" t="s">
        <v>13</v>
      </c>
    </row>
    <row r="4728" spans="1:16" x14ac:dyDescent="0.25">
      <c r="A4728" t="s">
        <v>4750</v>
      </c>
      <c r="B4728" t="s">
        <v>12</v>
      </c>
      <c r="C4728">
        <v>0</v>
      </c>
      <c r="D4728" t="s">
        <v>13</v>
      </c>
      <c r="E4728">
        <f>IF(D4728="Yes",1,0)</f>
        <v>1</v>
      </c>
      <c r="F4728" t="s">
        <v>14</v>
      </c>
      <c r="G4728">
        <f>IF(Table1[[#This Row],[Dependents]]="Yes",1,0)</f>
        <v>0</v>
      </c>
      <c r="H4728">
        <v>34</v>
      </c>
      <c r="I4728" t="s">
        <v>13</v>
      </c>
      <c r="J4728" t="s">
        <v>15</v>
      </c>
      <c r="K4728" t="s">
        <v>16</v>
      </c>
      <c r="L4728" t="s">
        <v>14</v>
      </c>
      <c r="M4728" t="s">
        <v>17</v>
      </c>
      <c r="N4728">
        <v>62.65</v>
      </c>
      <c r="O4728">
        <v>2274.9</v>
      </c>
      <c r="P4728" t="s">
        <v>13</v>
      </c>
    </row>
    <row r="4729" spans="1:16" x14ac:dyDescent="0.25">
      <c r="A4729" t="s">
        <v>4751</v>
      </c>
      <c r="B4729" t="s">
        <v>12</v>
      </c>
      <c r="C4729">
        <v>0</v>
      </c>
      <c r="D4729" t="s">
        <v>14</v>
      </c>
      <c r="E4729">
        <f>IF(D4729="Yes",1,0)</f>
        <v>0</v>
      </c>
      <c r="F4729" t="s">
        <v>14</v>
      </c>
      <c r="G4729">
        <f>IF(Table1[[#This Row],[Dependents]]="Yes",1,0)</f>
        <v>0</v>
      </c>
      <c r="H4729">
        <v>1</v>
      </c>
      <c r="I4729" t="s">
        <v>13</v>
      </c>
      <c r="J4729" t="s">
        <v>23</v>
      </c>
      <c r="K4729" t="s">
        <v>16</v>
      </c>
      <c r="L4729" t="s">
        <v>13</v>
      </c>
      <c r="M4729" t="s">
        <v>17</v>
      </c>
      <c r="N4729">
        <v>74.5</v>
      </c>
      <c r="O4729">
        <v>74.5</v>
      </c>
      <c r="P4729" t="s">
        <v>13</v>
      </c>
    </row>
    <row r="4730" spans="1:16" x14ac:dyDescent="0.25">
      <c r="A4730" t="s">
        <v>4752</v>
      </c>
      <c r="B4730" t="s">
        <v>12</v>
      </c>
      <c r="C4730">
        <v>0</v>
      </c>
      <c r="D4730" t="s">
        <v>13</v>
      </c>
      <c r="E4730">
        <f>IF(D4730="Yes",1,0)</f>
        <v>1</v>
      </c>
      <c r="F4730" t="s">
        <v>13</v>
      </c>
      <c r="G4730">
        <f>IF(Table1[[#This Row],[Dependents]]="Yes",1,0)</f>
        <v>1</v>
      </c>
      <c r="H4730">
        <v>10</v>
      </c>
      <c r="I4730" t="s">
        <v>13</v>
      </c>
      <c r="J4730" t="s">
        <v>23</v>
      </c>
      <c r="K4730" t="s">
        <v>16</v>
      </c>
      <c r="L4730" t="s">
        <v>13</v>
      </c>
      <c r="M4730" t="s">
        <v>25</v>
      </c>
      <c r="N4730">
        <v>102.1</v>
      </c>
      <c r="O4730">
        <v>1068.8499999999999</v>
      </c>
      <c r="P4730" t="s">
        <v>13</v>
      </c>
    </row>
    <row r="4731" spans="1:16" x14ac:dyDescent="0.25">
      <c r="A4731" t="s">
        <v>4015</v>
      </c>
      <c r="B4731" t="s">
        <v>19</v>
      </c>
      <c r="C4731">
        <v>0</v>
      </c>
      <c r="D4731" t="s">
        <v>13</v>
      </c>
      <c r="E4731">
        <f>IF(D4731="Yes",1,0)</f>
        <v>1</v>
      </c>
      <c r="F4731" t="s">
        <v>13</v>
      </c>
      <c r="G4731">
        <f>IF(Table1[[#This Row],[Dependents]]="Yes",1,0)</f>
        <v>1</v>
      </c>
      <c r="H4731">
        <v>7</v>
      </c>
      <c r="I4731" t="s">
        <v>13</v>
      </c>
      <c r="J4731" t="s">
        <v>23</v>
      </c>
      <c r="K4731" t="s">
        <v>16</v>
      </c>
      <c r="L4731" t="s">
        <v>13</v>
      </c>
      <c r="M4731" t="s">
        <v>21</v>
      </c>
      <c r="N4731">
        <v>69.95</v>
      </c>
      <c r="O4731">
        <v>529.5</v>
      </c>
      <c r="P4731" t="s">
        <v>13</v>
      </c>
    </row>
    <row r="4732" spans="1:16" x14ac:dyDescent="0.25">
      <c r="A4732" t="s">
        <v>4022</v>
      </c>
      <c r="B4732" t="s">
        <v>19</v>
      </c>
      <c r="C4732">
        <v>0</v>
      </c>
      <c r="D4732" t="s">
        <v>13</v>
      </c>
      <c r="E4732">
        <f>IF(D4732="Yes",1,0)</f>
        <v>1</v>
      </c>
      <c r="F4732" t="s">
        <v>14</v>
      </c>
      <c r="G4732">
        <f>IF(Table1[[#This Row],[Dependents]]="Yes",1,0)</f>
        <v>0</v>
      </c>
      <c r="H4732">
        <v>29</v>
      </c>
      <c r="I4732" t="s">
        <v>13</v>
      </c>
      <c r="J4732" t="s">
        <v>23</v>
      </c>
      <c r="K4732" t="s">
        <v>16</v>
      </c>
      <c r="L4732" t="s">
        <v>13</v>
      </c>
      <c r="M4732" t="s">
        <v>21</v>
      </c>
      <c r="N4732">
        <v>80.150000000000006</v>
      </c>
      <c r="O4732">
        <v>2265.25</v>
      </c>
      <c r="P4732" t="s">
        <v>13</v>
      </c>
    </row>
    <row r="4733" spans="1:16" x14ac:dyDescent="0.25">
      <c r="A4733" t="s">
        <v>4036</v>
      </c>
      <c r="B4733" t="s">
        <v>19</v>
      </c>
      <c r="C4733">
        <v>1</v>
      </c>
      <c r="D4733" t="s">
        <v>14</v>
      </c>
      <c r="E4733">
        <f>IF(D4733="Yes",1,0)</f>
        <v>0</v>
      </c>
      <c r="F4733" t="s">
        <v>14</v>
      </c>
      <c r="G4733">
        <f>IF(Table1[[#This Row],[Dependents]]="Yes",1,0)</f>
        <v>0</v>
      </c>
      <c r="H4733">
        <v>1</v>
      </c>
      <c r="I4733" t="s">
        <v>13</v>
      </c>
      <c r="J4733" t="s">
        <v>14</v>
      </c>
      <c r="K4733" t="s">
        <v>16</v>
      </c>
      <c r="L4733" t="s">
        <v>14</v>
      </c>
      <c r="M4733" t="s">
        <v>27</v>
      </c>
      <c r="N4733">
        <v>20.05</v>
      </c>
      <c r="O4733">
        <v>20.05</v>
      </c>
      <c r="P4733" t="s">
        <v>13</v>
      </c>
    </row>
    <row r="4734" spans="1:16" x14ac:dyDescent="0.25">
      <c r="A4734" t="s">
        <v>4042</v>
      </c>
      <c r="B4734" t="s">
        <v>19</v>
      </c>
      <c r="C4734">
        <v>0</v>
      </c>
      <c r="D4734" t="s">
        <v>14</v>
      </c>
      <c r="E4734">
        <f>IF(D4734="Yes",1,0)</f>
        <v>0</v>
      </c>
      <c r="F4734" t="s">
        <v>14</v>
      </c>
      <c r="G4734">
        <f>IF(Table1[[#This Row],[Dependents]]="Yes",1,0)</f>
        <v>0</v>
      </c>
      <c r="H4734">
        <v>1</v>
      </c>
      <c r="I4734" t="s">
        <v>13</v>
      </c>
      <c r="J4734" t="s">
        <v>14</v>
      </c>
      <c r="K4734" t="s">
        <v>16</v>
      </c>
      <c r="L4734" t="s">
        <v>14</v>
      </c>
      <c r="M4734" t="s">
        <v>17</v>
      </c>
      <c r="N4734">
        <v>19.95</v>
      </c>
      <c r="O4734">
        <v>19.95</v>
      </c>
      <c r="P4734" t="s">
        <v>13</v>
      </c>
    </row>
    <row r="4735" spans="1:16" x14ac:dyDescent="0.25">
      <c r="A4735" t="s">
        <v>4757</v>
      </c>
      <c r="B4735" t="s">
        <v>12</v>
      </c>
      <c r="C4735">
        <v>0</v>
      </c>
      <c r="D4735" t="s">
        <v>14</v>
      </c>
      <c r="E4735">
        <f>IF(D4735="Yes",1,0)</f>
        <v>0</v>
      </c>
      <c r="F4735" t="s">
        <v>14</v>
      </c>
      <c r="G4735">
        <f>IF(Table1[[#This Row],[Dependents]]="Yes",1,0)</f>
        <v>0</v>
      </c>
      <c r="H4735">
        <v>16</v>
      </c>
      <c r="I4735" t="s">
        <v>13</v>
      </c>
      <c r="J4735" t="s">
        <v>15</v>
      </c>
      <c r="K4735" t="s">
        <v>16</v>
      </c>
      <c r="L4735" t="s">
        <v>13</v>
      </c>
      <c r="M4735" t="s">
        <v>17</v>
      </c>
      <c r="N4735">
        <v>50.15</v>
      </c>
      <c r="O4735">
        <v>762.25</v>
      </c>
      <c r="P4735" t="s">
        <v>13</v>
      </c>
    </row>
    <row r="4736" spans="1:16" x14ac:dyDescent="0.25">
      <c r="A4736" t="s">
        <v>4044</v>
      </c>
      <c r="B4736" t="s">
        <v>19</v>
      </c>
      <c r="C4736">
        <v>0</v>
      </c>
      <c r="D4736" t="s">
        <v>14</v>
      </c>
      <c r="E4736">
        <f>IF(D4736="Yes",1,0)</f>
        <v>0</v>
      </c>
      <c r="F4736" t="s">
        <v>14</v>
      </c>
      <c r="G4736">
        <f>IF(Table1[[#This Row],[Dependents]]="Yes",1,0)</f>
        <v>0</v>
      </c>
      <c r="H4736">
        <v>1</v>
      </c>
      <c r="I4736" t="s">
        <v>13</v>
      </c>
      <c r="J4736" t="s">
        <v>23</v>
      </c>
      <c r="K4736" t="s">
        <v>16</v>
      </c>
      <c r="L4736" t="s">
        <v>14</v>
      </c>
      <c r="M4736" t="s">
        <v>17</v>
      </c>
      <c r="N4736">
        <v>79.599999999999994</v>
      </c>
      <c r="O4736">
        <v>79.599999999999994</v>
      </c>
      <c r="P4736" t="s">
        <v>13</v>
      </c>
    </row>
    <row r="4737" spans="1:16" x14ac:dyDescent="0.25">
      <c r="A4737" t="s">
        <v>4759</v>
      </c>
      <c r="B4737" t="s">
        <v>12</v>
      </c>
      <c r="C4737">
        <v>1</v>
      </c>
      <c r="D4737" t="s">
        <v>13</v>
      </c>
      <c r="E4737">
        <f>IF(D4737="Yes",1,0)</f>
        <v>1</v>
      </c>
      <c r="F4737" t="s">
        <v>14</v>
      </c>
      <c r="G4737">
        <f>IF(Table1[[#This Row],[Dependents]]="Yes",1,0)</f>
        <v>0</v>
      </c>
      <c r="H4737">
        <v>3</v>
      </c>
      <c r="I4737" t="s">
        <v>13</v>
      </c>
      <c r="J4737" t="s">
        <v>23</v>
      </c>
      <c r="K4737" t="s">
        <v>16</v>
      </c>
      <c r="L4737" t="s">
        <v>13</v>
      </c>
      <c r="M4737" t="s">
        <v>21</v>
      </c>
      <c r="N4737">
        <v>74.599999999999994</v>
      </c>
      <c r="O4737">
        <v>239.05</v>
      </c>
      <c r="P4737" t="s">
        <v>14</v>
      </c>
    </row>
    <row r="4738" spans="1:16" x14ac:dyDescent="0.25">
      <c r="A4738" t="s">
        <v>4047</v>
      </c>
      <c r="B4738" t="s">
        <v>19</v>
      </c>
      <c r="C4738">
        <v>0</v>
      </c>
      <c r="D4738" t="s">
        <v>14</v>
      </c>
      <c r="E4738">
        <f>IF(D4738="Yes",1,0)</f>
        <v>0</v>
      </c>
      <c r="F4738" t="s">
        <v>14</v>
      </c>
      <c r="G4738">
        <f>IF(Table1[[#This Row],[Dependents]]="Yes",1,0)</f>
        <v>0</v>
      </c>
      <c r="H4738">
        <v>1</v>
      </c>
      <c r="I4738" t="s">
        <v>13</v>
      </c>
      <c r="J4738" t="s">
        <v>23</v>
      </c>
      <c r="K4738" t="s">
        <v>16</v>
      </c>
      <c r="L4738" t="s">
        <v>13</v>
      </c>
      <c r="M4738" t="s">
        <v>17</v>
      </c>
      <c r="N4738">
        <v>75.900000000000006</v>
      </c>
      <c r="O4738">
        <v>75.900000000000006</v>
      </c>
      <c r="P4738" t="s">
        <v>13</v>
      </c>
    </row>
    <row r="4739" spans="1:16" x14ac:dyDescent="0.25">
      <c r="A4739" t="s">
        <v>4761</v>
      </c>
      <c r="B4739" t="s">
        <v>12</v>
      </c>
      <c r="C4739">
        <v>0</v>
      </c>
      <c r="D4739" t="s">
        <v>13</v>
      </c>
      <c r="E4739">
        <f>IF(D4739="Yes",1,0)</f>
        <v>1</v>
      </c>
      <c r="F4739" t="s">
        <v>13</v>
      </c>
      <c r="G4739">
        <f>IF(Table1[[#This Row],[Dependents]]="Yes",1,0)</f>
        <v>1</v>
      </c>
      <c r="H4739">
        <v>20</v>
      </c>
      <c r="I4739" t="s">
        <v>13</v>
      </c>
      <c r="J4739" t="s">
        <v>14</v>
      </c>
      <c r="K4739" t="s">
        <v>16</v>
      </c>
      <c r="L4739" t="s">
        <v>14</v>
      </c>
      <c r="M4739" t="s">
        <v>27</v>
      </c>
      <c r="N4739">
        <v>20.05</v>
      </c>
      <c r="O4739">
        <v>406.05</v>
      </c>
      <c r="P4739" t="s">
        <v>14</v>
      </c>
    </row>
    <row r="4740" spans="1:16" x14ac:dyDescent="0.25">
      <c r="A4740" t="s">
        <v>4762</v>
      </c>
      <c r="B4740" t="s">
        <v>12</v>
      </c>
      <c r="C4740">
        <v>0</v>
      </c>
      <c r="D4740" t="s">
        <v>14</v>
      </c>
      <c r="E4740">
        <f>IF(D4740="Yes",1,0)</f>
        <v>0</v>
      </c>
      <c r="F4740" t="s">
        <v>14</v>
      </c>
      <c r="G4740">
        <f>IF(Table1[[#This Row],[Dependents]]="Yes",1,0)</f>
        <v>0</v>
      </c>
      <c r="H4740">
        <v>6</v>
      </c>
      <c r="I4740" t="s">
        <v>13</v>
      </c>
      <c r="J4740" t="s">
        <v>14</v>
      </c>
      <c r="K4740" t="s">
        <v>16</v>
      </c>
      <c r="L4740" t="s">
        <v>14</v>
      </c>
      <c r="M4740" t="s">
        <v>27</v>
      </c>
      <c r="N4740">
        <v>20.2</v>
      </c>
      <c r="O4740">
        <v>123.65</v>
      </c>
      <c r="P4740" t="s">
        <v>14</v>
      </c>
    </row>
    <row r="4741" spans="1:16" x14ac:dyDescent="0.25">
      <c r="A4741" t="s">
        <v>4763</v>
      </c>
      <c r="B4741" t="s">
        <v>12</v>
      </c>
      <c r="C4741">
        <v>0</v>
      </c>
      <c r="D4741" t="s">
        <v>14</v>
      </c>
      <c r="E4741">
        <f>IF(D4741="Yes",1,0)</f>
        <v>0</v>
      </c>
      <c r="F4741" t="s">
        <v>14</v>
      </c>
      <c r="G4741">
        <f>IF(Table1[[#This Row],[Dependents]]="Yes",1,0)</f>
        <v>0</v>
      </c>
      <c r="H4741">
        <v>29</v>
      </c>
      <c r="I4741" t="s">
        <v>13</v>
      </c>
      <c r="J4741" t="s">
        <v>15</v>
      </c>
      <c r="K4741" t="s">
        <v>16</v>
      </c>
      <c r="L4741" t="s">
        <v>14</v>
      </c>
      <c r="M4741" t="s">
        <v>27</v>
      </c>
      <c r="N4741">
        <v>67.45</v>
      </c>
      <c r="O4741">
        <v>1801.1</v>
      </c>
      <c r="P4741" t="s">
        <v>14</v>
      </c>
    </row>
    <row r="4742" spans="1:16" x14ac:dyDescent="0.25">
      <c r="A4742" t="s">
        <v>4048</v>
      </c>
      <c r="B4742" t="s">
        <v>19</v>
      </c>
      <c r="C4742">
        <v>0</v>
      </c>
      <c r="D4742" t="s">
        <v>13</v>
      </c>
      <c r="E4742">
        <f>IF(D4742="Yes",1,0)</f>
        <v>1</v>
      </c>
      <c r="F4742" t="s">
        <v>14</v>
      </c>
      <c r="G4742">
        <f>IF(Table1[[#This Row],[Dependents]]="Yes",1,0)</f>
        <v>0</v>
      </c>
      <c r="H4742">
        <v>1</v>
      </c>
      <c r="I4742" t="s">
        <v>13</v>
      </c>
      <c r="J4742" t="s">
        <v>23</v>
      </c>
      <c r="K4742" t="s">
        <v>16</v>
      </c>
      <c r="L4742" t="s">
        <v>14</v>
      </c>
      <c r="M4742" t="s">
        <v>17</v>
      </c>
      <c r="N4742">
        <v>76.2</v>
      </c>
      <c r="O4742">
        <v>76.2</v>
      </c>
      <c r="P4742" t="s">
        <v>13</v>
      </c>
    </row>
    <row r="4743" spans="1:16" x14ac:dyDescent="0.25">
      <c r="A4743" t="s">
        <v>4765</v>
      </c>
      <c r="B4743" t="s">
        <v>12</v>
      </c>
      <c r="C4743">
        <v>0</v>
      </c>
      <c r="D4743" t="s">
        <v>14</v>
      </c>
      <c r="E4743">
        <f>IF(D4743="Yes",1,0)</f>
        <v>0</v>
      </c>
      <c r="F4743" t="s">
        <v>14</v>
      </c>
      <c r="G4743">
        <f>IF(Table1[[#This Row],[Dependents]]="Yes",1,0)</f>
        <v>0</v>
      </c>
      <c r="H4743">
        <v>28</v>
      </c>
      <c r="I4743" t="s">
        <v>14</v>
      </c>
      <c r="J4743" t="s">
        <v>15</v>
      </c>
      <c r="K4743" t="s">
        <v>16</v>
      </c>
      <c r="L4743" t="s">
        <v>13</v>
      </c>
      <c r="M4743" t="s">
        <v>27</v>
      </c>
      <c r="N4743">
        <v>29.75</v>
      </c>
      <c r="O4743">
        <v>790.7</v>
      </c>
      <c r="P4743" t="s">
        <v>14</v>
      </c>
    </row>
    <row r="4744" spans="1:16" x14ac:dyDescent="0.25">
      <c r="A4744" t="s">
        <v>4766</v>
      </c>
      <c r="B4744" t="s">
        <v>12</v>
      </c>
      <c r="C4744">
        <v>0</v>
      </c>
      <c r="D4744" t="s">
        <v>13</v>
      </c>
      <c r="E4744">
        <f>IF(D4744="Yes",1,0)</f>
        <v>1</v>
      </c>
      <c r="F4744" t="s">
        <v>14</v>
      </c>
      <c r="G4744">
        <f>IF(Table1[[#This Row],[Dependents]]="Yes",1,0)</f>
        <v>0</v>
      </c>
      <c r="H4744">
        <v>7</v>
      </c>
      <c r="I4744" t="s">
        <v>13</v>
      </c>
      <c r="J4744" t="s">
        <v>23</v>
      </c>
      <c r="K4744" t="s">
        <v>16</v>
      </c>
      <c r="L4744" t="s">
        <v>13</v>
      </c>
      <c r="M4744" t="s">
        <v>17</v>
      </c>
      <c r="N4744">
        <v>86.5</v>
      </c>
      <c r="O4744">
        <v>582.5</v>
      </c>
      <c r="P4744" t="s">
        <v>13</v>
      </c>
    </row>
    <row r="4745" spans="1:16" x14ac:dyDescent="0.25">
      <c r="A4745" t="s">
        <v>4767</v>
      </c>
      <c r="B4745" t="s">
        <v>12</v>
      </c>
      <c r="C4745">
        <v>0</v>
      </c>
      <c r="D4745" t="s">
        <v>14</v>
      </c>
      <c r="E4745">
        <f>IF(D4745="Yes",1,0)</f>
        <v>0</v>
      </c>
      <c r="F4745" t="s">
        <v>14</v>
      </c>
      <c r="G4745">
        <f>IF(Table1[[#This Row],[Dependents]]="Yes",1,0)</f>
        <v>0</v>
      </c>
      <c r="H4745">
        <v>63</v>
      </c>
      <c r="I4745" t="s">
        <v>13</v>
      </c>
      <c r="J4745" t="s">
        <v>14</v>
      </c>
      <c r="K4745" t="s">
        <v>30</v>
      </c>
      <c r="L4745" t="s">
        <v>14</v>
      </c>
      <c r="M4745" t="s">
        <v>27</v>
      </c>
      <c r="N4745">
        <v>24.2</v>
      </c>
      <c r="O4745">
        <v>1618.2</v>
      </c>
      <c r="P4745" t="s">
        <v>14</v>
      </c>
    </row>
    <row r="4746" spans="1:16" x14ac:dyDescent="0.25">
      <c r="A4746" t="s">
        <v>4075</v>
      </c>
      <c r="B4746" t="s">
        <v>19</v>
      </c>
      <c r="C4746">
        <v>0</v>
      </c>
      <c r="D4746" t="s">
        <v>14</v>
      </c>
      <c r="E4746">
        <f>IF(D4746="Yes",1,0)</f>
        <v>0</v>
      </c>
      <c r="F4746" t="s">
        <v>14</v>
      </c>
      <c r="G4746">
        <f>IF(Table1[[#This Row],[Dependents]]="Yes",1,0)</f>
        <v>0</v>
      </c>
      <c r="H4746">
        <v>8</v>
      </c>
      <c r="I4746" t="s">
        <v>13</v>
      </c>
      <c r="J4746" t="s">
        <v>23</v>
      </c>
      <c r="K4746" t="s">
        <v>16</v>
      </c>
      <c r="L4746" t="s">
        <v>13</v>
      </c>
      <c r="M4746" t="s">
        <v>17</v>
      </c>
      <c r="N4746">
        <v>86.55</v>
      </c>
      <c r="O4746">
        <v>649.65</v>
      </c>
      <c r="P4746" t="s">
        <v>13</v>
      </c>
    </row>
    <row r="4747" spans="1:16" x14ac:dyDescent="0.25">
      <c r="A4747" t="s">
        <v>4769</v>
      </c>
      <c r="B4747" t="s">
        <v>12</v>
      </c>
      <c r="C4747">
        <v>0</v>
      </c>
      <c r="D4747" t="s">
        <v>13</v>
      </c>
      <c r="E4747">
        <f>IF(D4747="Yes",1,0)</f>
        <v>1</v>
      </c>
      <c r="F4747" t="s">
        <v>14</v>
      </c>
      <c r="G4747">
        <f>IF(Table1[[#This Row],[Dependents]]="Yes",1,0)</f>
        <v>0</v>
      </c>
      <c r="H4747">
        <v>49</v>
      </c>
      <c r="I4747" t="s">
        <v>13</v>
      </c>
      <c r="J4747" t="s">
        <v>14</v>
      </c>
      <c r="K4747" t="s">
        <v>20</v>
      </c>
      <c r="L4747" t="s">
        <v>14</v>
      </c>
      <c r="M4747" t="s">
        <v>21</v>
      </c>
      <c r="N4747">
        <v>20.45</v>
      </c>
      <c r="O4747">
        <v>900.9</v>
      </c>
      <c r="P4747" t="s">
        <v>14</v>
      </c>
    </row>
    <row r="4748" spans="1:16" x14ac:dyDescent="0.25">
      <c r="A4748" t="s">
        <v>4087</v>
      </c>
      <c r="B4748" t="s">
        <v>19</v>
      </c>
      <c r="C4748">
        <v>0</v>
      </c>
      <c r="D4748" t="s">
        <v>13</v>
      </c>
      <c r="E4748">
        <f>IF(D4748="Yes",1,0)</f>
        <v>1</v>
      </c>
      <c r="F4748" t="s">
        <v>13</v>
      </c>
      <c r="G4748">
        <f>IF(Table1[[#This Row],[Dependents]]="Yes",1,0)</f>
        <v>1</v>
      </c>
      <c r="H4748">
        <v>21</v>
      </c>
      <c r="I4748" t="s">
        <v>13</v>
      </c>
      <c r="J4748" t="s">
        <v>23</v>
      </c>
      <c r="K4748" t="s">
        <v>16</v>
      </c>
      <c r="L4748" t="s">
        <v>14</v>
      </c>
      <c r="M4748" t="s">
        <v>17</v>
      </c>
      <c r="N4748">
        <v>104.4</v>
      </c>
      <c r="O4748">
        <v>2157.9499999999998</v>
      </c>
      <c r="P4748" t="s">
        <v>13</v>
      </c>
    </row>
    <row r="4749" spans="1:16" x14ac:dyDescent="0.25">
      <c r="A4749" t="s">
        <v>4091</v>
      </c>
      <c r="B4749" t="s">
        <v>19</v>
      </c>
      <c r="C4749">
        <v>1</v>
      </c>
      <c r="D4749" t="s">
        <v>13</v>
      </c>
      <c r="E4749">
        <f>IF(D4749="Yes",1,0)</f>
        <v>1</v>
      </c>
      <c r="F4749" t="s">
        <v>13</v>
      </c>
      <c r="G4749">
        <f>IF(Table1[[#This Row],[Dependents]]="Yes",1,0)</f>
        <v>1</v>
      </c>
      <c r="H4749">
        <v>71</v>
      </c>
      <c r="I4749" t="s">
        <v>13</v>
      </c>
      <c r="J4749" t="s">
        <v>23</v>
      </c>
      <c r="K4749" t="s">
        <v>16</v>
      </c>
      <c r="L4749" t="s">
        <v>13</v>
      </c>
      <c r="M4749" t="s">
        <v>25</v>
      </c>
      <c r="N4749">
        <v>105.1</v>
      </c>
      <c r="O4749">
        <v>7548.1</v>
      </c>
      <c r="P4749" t="s">
        <v>13</v>
      </c>
    </row>
    <row r="4750" spans="1:16" x14ac:dyDescent="0.25">
      <c r="A4750" t="s">
        <v>4100</v>
      </c>
      <c r="B4750" t="s">
        <v>19</v>
      </c>
      <c r="C4750">
        <v>0</v>
      </c>
      <c r="D4750" t="s">
        <v>14</v>
      </c>
      <c r="E4750">
        <f>IF(D4750="Yes",1,0)</f>
        <v>0</v>
      </c>
      <c r="F4750" t="s">
        <v>14</v>
      </c>
      <c r="G4750">
        <f>IF(Table1[[#This Row],[Dependents]]="Yes",1,0)</f>
        <v>0</v>
      </c>
      <c r="H4750">
        <v>32</v>
      </c>
      <c r="I4750" t="s">
        <v>13</v>
      </c>
      <c r="J4750" t="s">
        <v>23</v>
      </c>
      <c r="K4750" t="s">
        <v>16</v>
      </c>
      <c r="L4750" t="s">
        <v>13</v>
      </c>
      <c r="M4750" t="s">
        <v>25</v>
      </c>
      <c r="N4750">
        <v>108.15</v>
      </c>
      <c r="O4750">
        <v>3432.9</v>
      </c>
      <c r="P4750" t="s">
        <v>13</v>
      </c>
    </row>
    <row r="4751" spans="1:16" x14ac:dyDescent="0.25">
      <c r="A4751" t="s">
        <v>4773</v>
      </c>
      <c r="B4751" t="s">
        <v>12</v>
      </c>
      <c r="C4751">
        <v>0</v>
      </c>
      <c r="D4751" t="s">
        <v>13</v>
      </c>
      <c r="E4751">
        <f>IF(D4751="Yes",1,0)</f>
        <v>1</v>
      </c>
      <c r="F4751" t="s">
        <v>13</v>
      </c>
      <c r="G4751">
        <f>IF(Table1[[#This Row],[Dependents]]="Yes",1,0)</f>
        <v>1</v>
      </c>
      <c r="H4751">
        <v>72</v>
      </c>
      <c r="I4751" t="s">
        <v>14</v>
      </c>
      <c r="J4751" t="s">
        <v>15</v>
      </c>
      <c r="K4751" t="s">
        <v>30</v>
      </c>
      <c r="L4751" t="s">
        <v>14</v>
      </c>
      <c r="M4751" t="s">
        <v>25</v>
      </c>
      <c r="N4751">
        <v>53.65</v>
      </c>
      <c r="O4751">
        <v>3784</v>
      </c>
      <c r="P4751" t="s">
        <v>14</v>
      </c>
    </row>
    <row r="4752" spans="1:16" x14ac:dyDescent="0.25">
      <c r="A4752" t="s">
        <v>4774</v>
      </c>
      <c r="B4752" t="s">
        <v>12</v>
      </c>
      <c r="C4752">
        <v>0</v>
      </c>
      <c r="D4752" t="s">
        <v>14</v>
      </c>
      <c r="E4752">
        <f>IF(D4752="Yes",1,0)</f>
        <v>0</v>
      </c>
      <c r="F4752" t="s">
        <v>14</v>
      </c>
      <c r="G4752">
        <f>IF(Table1[[#This Row],[Dependents]]="Yes",1,0)</f>
        <v>0</v>
      </c>
      <c r="H4752">
        <v>47</v>
      </c>
      <c r="I4752" t="s">
        <v>14</v>
      </c>
      <c r="J4752" t="s">
        <v>15</v>
      </c>
      <c r="K4752" t="s">
        <v>20</v>
      </c>
      <c r="L4752" t="s">
        <v>14</v>
      </c>
      <c r="M4752" t="s">
        <v>25</v>
      </c>
      <c r="N4752">
        <v>39.65</v>
      </c>
      <c r="O4752">
        <v>1798.65</v>
      </c>
      <c r="P4752" t="s">
        <v>14</v>
      </c>
    </row>
    <row r="4753" spans="1:16" x14ac:dyDescent="0.25">
      <c r="A4753" t="s">
        <v>4775</v>
      </c>
      <c r="B4753" t="s">
        <v>12</v>
      </c>
      <c r="C4753">
        <v>0</v>
      </c>
      <c r="D4753" t="s">
        <v>14</v>
      </c>
      <c r="E4753">
        <f>IF(D4753="Yes",1,0)</f>
        <v>0</v>
      </c>
      <c r="F4753" t="s">
        <v>14</v>
      </c>
      <c r="G4753">
        <f>IF(Table1[[#This Row],[Dependents]]="Yes",1,0)</f>
        <v>0</v>
      </c>
      <c r="H4753">
        <v>36</v>
      </c>
      <c r="I4753" t="s">
        <v>13</v>
      </c>
      <c r="J4753" t="s">
        <v>23</v>
      </c>
      <c r="K4753" t="s">
        <v>20</v>
      </c>
      <c r="L4753" t="s">
        <v>13</v>
      </c>
      <c r="M4753" t="s">
        <v>21</v>
      </c>
      <c r="N4753">
        <v>104.8</v>
      </c>
      <c r="O4753">
        <v>3886.45</v>
      </c>
      <c r="P4753" t="s">
        <v>14</v>
      </c>
    </row>
    <row r="4754" spans="1:16" x14ac:dyDescent="0.25">
      <c r="A4754" t="s">
        <v>4102</v>
      </c>
      <c r="B4754" t="s">
        <v>19</v>
      </c>
      <c r="C4754">
        <v>0</v>
      </c>
      <c r="D4754" t="s">
        <v>14</v>
      </c>
      <c r="E4754">
        <f>IF(D4754="Yes",1,0)</f>
        <v>0</v>
      </c>
      <c r="F4754" t="s">
        <v>14</v>
      </c>
      <c r="G4754">
        <f>IF(Table1[[#This Row],[Dependents]]="Yes",1,0)</f>
        <v>0</v>
      </c>
      <c r="H4754">
        <v>6</v>
      </c>
      <c r="I4754" t="s">
        <v>13</v>
      </c>
      <c r="J4754" t="s">
        <v>23</v>
      </c>
      <c r="K4754" t="s">
        <v>16</v>
      </c>
      <c r="L4754" t="s">
        <v>13</v>
      </c>
      <c r="M4754" t="s">
        <v>25</v>
      </c>
      <c r="N4754">
        <v>80.5</v>
      </c>
      <c r="O4754">
        <v>463.05</v>
      </c>
      <c r="P4754" t="s">
        <v>13</v>
      </c>
    </row>
    <row r="4755" spans="1:16" x14ac:dyDescent="0.25">
      <c r="A4755" t="s">
        <v>4777</v>
      </c>
      <c r="B4755" t="s">
        <v>12</v>
      </c>
      <c r="C4755">
        <v>0</v>
      </c>
      <c r="D4755" t="s">
        <v>14</v>
      </c>
      <c r="E4755">
        <f>IF(D4755="Yes",1,0)</f>
        <v>0</v>
      </c>
      <c r="F4755" t="s">
        <v>14</v>
      </c>
      <c r="G4755">
        <f>IF(Table1[[#This Row],[Dependents]]="Yes",1,0)</f>
        <v>0</v>
      </c>
      <c r="H4755">
        <v>38</v>
      </c>
      <c r="I4755" t="s">
        <v>13</v>
      </c>
      <c r="J4755" t="s">
        <v>23</v>
      </c>
      <c r="K4755" t="s">
        <v>16</v>
      </c>
      <c r="L4755" t="s">
        <v>13</v>
      </c>
      <c r="M4755" t="s">
        <v>17</v>
      </c>
      <c r="N4755">
        <v>103.65</v>
      </c>
      <c r="O4755">
        <v>3988.5</v>
      </c>
      <c r="P4755" t="s">
        <v>14</v>
      </c>
    </row>
    <row r="4756" spans="1:16" x14ac:dyDescent="0.25">
      <c r="A4756" t="s">
        <v>4778</v>
      </c>
      <c r="B4756" t="s">
        <v>12</v>
      </c>
      <c r="C4756">
        <v>0</v>
      </c>
      <c r="D4756" t="s">
        <v>13</v>
      </c>
      <c r="E4756">
        <f>IF(D4756="Yes",1,0)</f>
        <v>1</v>
      </c>
      <c r="F4756" t="s">
        <v>13</v>
      </c>
      <c r="G4756">
        <f>IF(Table1[[#This Row],[Dependents]]="Yes",1,0)</f>
        <v>1</v>
      </c>
      <c r="H4756">
        <v>0</v>
      </c>
      <c r="I4756" t="s">
        <v>13</v>
      </c>
      <c r="J4756" t="s">
        <v>15</v>
      </c>
      <c r="K4756" t="s">
        <v>30</v>
      </c>
      <c r="L4756" t="s">
        <v>14</v>
      </c>
      <c r="M4756" t="s">
        <v>27</v>
      </c>
      <c r="N4756">
        <v>73.349999999999994</v>
      </c>
      <c r="O4756">
        <v>0</v>
      </c>
      <c r="P4756" t="s">
        <v>14</v>
      </c>
    </row>
    <row r="4757" spans="1:16" x14ac:dyDescent="0.25">
      <c r="A4757" t="s">
        <v>4107</v>
      </c>
      <c r="B4757" t="s">
        <v>19</v>
      </c>
      <c r="C4757">
        <v>0</v>
      </c>
      <c r="D4757" t="s">
        <v>14</v>
      </c>
      <c r="E4757">
        <f>IF(D4757="Yes",1,0)</f>
        <v>0</v>
      </c>
      <c r="F4757" t="s">
        <v>14</v>
      </c>
      <c r="G4757">
        <f>IF(Table1[[#This Row],[Dependents]]="Yes",1,0)</f>
        <v>0</v>
      </c>
      <c r="H4757">
        <v>1</v>
      </c>
      <c r="I4757" t="s">
        <v>13</v>
      </c>
      <c r="J4757" t="s">
        <v>23</v>
      </c>
      <c r="K4757" t="s">
        <v>16</v>
      </c>
      <c r="L4757" t="s">
        <v>13</v>
      </c>
      <c r="M4757" t="s">
        <v>27</v>
      </c>
      <c r="N4757">
        <v>71.349999999999994</v>
      </c>
      <c r="O4757">
        <v>71.349999999999994</v>
      </c>
      <c r="P4757" t="s">
        <v>13</v>
      </c>
    </row>
    <row r="4758" spans="1:16" x14ac:dyDescent="0.25">
      <c r="A4758" t="s">
        <v>4780</v>
      </c>
      <c r="B4758" t="s">
        <v>12</v>
      </c>
      <c r="C4758">
        <v>1</v>
      </c>
      <c r="D4758" t="s">
        <v>14</v>
      </c>
      <c r="E4758">
        <f>IF(D4758="Yes",1,0)</f>
        <v>0</v>
      </c>
      <c r="F4758" t="s">
        <v>14</v>
      </c>
      <c r="G4758">
        <f>IF(Table1[[#This Row],[Dependents]]="Yes",1,0)</f>
        <v>0</v>
      </c>
      <c r="H4758">
        <v>2</v>
      </c>
      <c r="I4758" t="s">
        <v>13</v>
      </c>
      <c r="J4758" t="s">
        <v>15</v>
      </c>
      <c r="K4758" t="s">
        <v>16</v>
      </c>
      <c r="L4758" t="s">
        <v>14</v>
      </c>
      <c r="M4758" t="s">
        <v>17</v>
      </c>
      <c r="N4758">
        <v>43.95</v>
      </c>
      <c r="O4758">
        <v>85.1</v>
      </c>
      <c r="P4758" t="s">
        <v>14</v>
      </c>
    </row>
    <row r="4759" spans="1:16" x14ac:dyDescent="0.25">
      <c r="A4759" t="s">
        <v>4114</v>
      </c>
      <c r="B4759" t="s">
        <v>19</v>
      </c>
      <c r="C4759">
        <v>0</v>
      </c>
      <c r="D4759" t="s">
        <v>14</v>
      </c>
      <c r="E4759">
        <f>IF(D4759="Yes",1,0)</f>
        <v>0</v>
      </c>
      <c r="F4759" t="s">
        <v>14</v>
      </c>
      <c r="G4759">
        <f>IF(Table1[[#This Row],[Dependents]]="Yes",1,0)</f>
        <v>0</v>
      </c>
      <c r="H4759">
        <v>1</v>
      </c>
      <c r="I4759" t="s">
        <v>13</v>
      </c>
      <c r="J4759" t="s">
        <v>14</v>
      </c>
      <c r="K4759" t="s">
        <v>16</v>
      </c>
      <c r="L4759" t="s">
        <v>14</v>
      </c>
      <c r="M4759" t="s">
        <v>27</v>
      </c>
      <c r="N4759">
        <v>20.6</v>
      </c>
      <c r="O4759">
        <v>20.6</v>
      </c>
      <c r="P4759" t="s">
        <v>13</v>
      </c>
    </row>
    <row r="4760" spans="1:16" x14ac:dyDescent="0.25">
      <c r="A4760" t="s">
        <v>4782</v>
      </c>
      <c r="B4760" t="s">
        <v>12</v>
      </c>
      <c r="C4760">
        <v>0</v>
      </c>
      <c r="D4760" t="s">
        <v>14</v>
      </c>
      <c r="E4760">
        <f>IF(D4760="Yes",1,0)</f>
        <v>0</v>
      </c>
      <c r="F4760" t="s">
        <v>14</v>
      </c>
      <c r="G4760">
        <f>IF(Table1[[#This Row],[Dependents]]="Yes",1,0)</f>
        <v>0</v>
      </c>
      <c r="H4760">
        <v>36</v>
      </c>
      <c r="I4760" t="s">
        <v>13</v>
      </c>
      <c r="J4760" t="s">
        <v>15</v>
      </c>
      <c r="K4760" t="s">
        <v>20</v>
      </c>
      <c r="L4760" t="s">
        <v>13</v>
      </c>
      <c r="M4760" t="s">
        <v>27</v>
      </c>
      <c r="N4760">
        <v>70.7</v>
      </c>
      <c r="O4760">
        <v>2511.9499999999998</v>
      </c>
      <c r="P4760" t="s">
        <v>14</v>
      </c>
    </row>
    <row r="4761" spans="1:16" x14ac:dyDescent="0.25">
      <c r="A4761" t="s">
        <v>4783</v>
      </c>
      <c r="B4761" t="s">
        <v>12</v>
      </c>
      <c r="C4761">
        <v>0</v>
      </c>
      <c r="D4761" t="s">
        <v>13</v>
      </c>
      <c r="E4761">
        <f>IF(D4761="Yes",1,0)</f>
        <v>1</v>
      </c>
      <c r="F4761" t="s">
        <v>13</v>
      </c>
      <c r="G4761">
        <f>IF(Table1[[#This Row],[Dependents]]="Yes",1,0)</f>
        <v>1</v>
      </c>
      <c r="H4761">
        <v>41</v>
      </c>
      <c r="I4761" t="s">
        <v>13</v>
      </c>
      <c r="J4761" t="s">
        <v>23</v>
      </c>
      <c r="K4761" t="s">
        <v>16</v>
      </c>
      <c r="L4761" t="s">
        <v>13</v>
      </c>
      <c r="M4761" t="s">
        <v>21</v>
      </c>
      <c r="N4761">
        <v>94.3</v>
      </c>
      <c r="O4761">
        <v>3893.6</v>
      </c>
      <c r="P4761" t="s">
        <v>14</v>
      </c>
    </row>
    <row r="4762" spans="1:16" x14ac:dyDescent="0.25">
      <c r="A4762" t="s">
        <v>4784</v>
      </c>
      <c r="B4762" t="s">
        <v>12</v>
      </c>
      <c r="C4762">
        <v>0</v>
      </c>
      <c r="D4762" t="s">
        <v>13</v>
      </c>
      <c r="E4762">
        <f>IF(D4762="Yes",1,0)</f>
        <v>1</v>
      </c>
      <c r="F4762" t="s">
        <v>14</v>
      </c>
      <c r="G4762">
        <f>IF(Table1[[#This Row],[Dependents]]="Yes",1,0)</f>
        <v>0</v>
      </c>
      <c r="H4762">
        <v>60</v>
      </c>
      <c r="I4762" t="s">
        <v>14</v>
      </c>
      <c r="J4762" t="s">
        <v>15</v>
      </c>
      <c r="K4762" t="s">
        <v>30</v>
      </c>
      <c r="L4762" t="s">
        <v>14</v>
      </c>
      <c r="M4762" t="s">
        <v>21</v>
      </c>
      <c r="N4762">
        <v>37.700000000000003</v>
      </c>
      <c r="O4762">
        <v>2288.6999999999998</v>
      </c>
      <c r="P4762" t="s">
        <v>14</v>
      </c>
    </row>
    <row r="4763" spans="1:16" x14ac:dyDescent="0.25">
      <c r="A4763" t="s">
        <v>4785</v>
      </c>
      <c r="B4763" t="s">
        <v>12</v>
      </c>
      <c r="C4763">
        <v>0</v>
      </c>
      <c r="D4763" t="s">
        <v>14</v>
      </c>
      <c r="E4763">
        <f>IF(D4763="Yes",1,0)</f>
        <v>0</v>
      </c>
      <c r="F4763" t="s">
        <v>13</v>
      </c>
      <c r="G4763">
        <f>IF(Table1[[#This Row],[Dependents]]="Yes",1,0)</f>
        <v>1</v>
      </c>
      <c r="H4763">
        <v>48</v>
      </c>
      <c r="I4763" t="s">
        <v>13</v>
      </c>
      <c r="J4763" t="s">
        <v>23</v>
      </c>
      <c r="K4763" t="s">
        <v>30</v>
      </c>
      <c r="L4763" t="s">
        <v>13</v>
      </c>
      <c r="M4763" t="s">
        <v>27</v>
      </c>
      <c r="N4763">
        <v>95.5</v>
      </c>
      <c r="O4763">
        <v>4627.8500000000004</v>
      </c>
      <c r="P4763" t="s">
        <v>13</v>
      </c>
    </row>
    <row r="4764" spans="1:16" x14ac:dyDescent="0.25">
      <c r="A4764" t="s">
        <v>4167</v>
      </c>
      <c r="B4764" t="s">
        <v>19</v>
      </c>
      <c r="C4764">
        <v>1</v>
      </c>
      <c r="D4764" t="s">
        <v>14</v>
      </c>
      <c r="E4764">
        <f>IF(D4764="Yes",1,0)</f>
        <v>0</v>
      </c>
      <c r="F4764" t="s">
        <v>14</v>
      </c>
      <c r="G4764">
        <f>IF(Table1[[#This Row],[Dependents]]="Yes",1,0)</f>
        <v>0</v>
      </c>
      <c r="H4764">
        <v>9</v>
      </c>
      <c r="I4764" t="s">
        <v>13</v>
      </c>
      <c r="J4764" t="s">
        <v>23</v>
      </c>
      <c r="K4764" t="s">
        <v>16</v>
      </c>
      <c r="L4764" t="s">
        <v>13</v>
      </c>
      <c r="M4764" t="s">
        <v>17</v>
      </c>
      <c r="N4764">
        <v>85.05</v>
      </c>
      <c r="O4764">
        <v>746.5</v>
      </c>
      <c r="P4764" t="s">
        <v>13</v>
      </c>
    </row>
    <row r="4765" spans="1:16" x14ac:dyDescent="0.25">
      <c r="A4765" t="s">
        <v>4169</v>
      </c>
      <c r="B4765" t="s">
        <v>19</v>
      </c>
      <c r="C4765">
        <v>0</v>
      </c>
      <c r="D4765" t="s">
        <v>14</v>
      </c>
      <c r="E4765">
        <f>IF(D4765="Yes",1,0)</f>
        <v>0</v>
      </c>
      <c r="F4765" t="s">
        <v>13</v>
      </c>
      <c r="G4765">
        <f>IF(Table1[[#This Row],[Dependents]]="Yes",1,0)</f>
        <v>1</v>
      </c>
      <c r="H4765">
        <v>1</v>
      </c>
      <c r="I4765" t="s">
        <v>13</v>
      </c>
      <c r="J4765" t="s">
        <v>15</v>
      </c>
      <c r="K4765" t="s">
        <v>16</v>
      </c>
      <c r="L4765" t="s">
        <v>13</v>
      </c>
      <c r="M4765" t="s">
        <v>17</v>
      </c>
      <c r="N4765">
        <v>44.4</v>
      </c>
      <c r="O4765">
        <v>44.4</v>
      </c>
      <c r="P4765" t="s">
        <v>13</v>
      </c>
    </row>
    <row r="4766" spans="1:16" x14ac:dyDescent="0.25">
      <c r="A4766" t="s">
        <v>4788</v>
      </c>
      <c r="B4766" t="s">
        <v>12</v>
      </c>
      <c r="C4766">
        <v>0</v>
      </c>
      <c r="D4766" t="s">
        <v>13</v>
      </c>
      <c r="E4766">
        <f>IF(D4766="Yes",1,0)</f>
        <v>1</v>
      </c>
      <c r="F4766" t="s">
        <v>13</v>
      </c>
      <c r="G4766">
        <f>IF(Table1[[#This Row],[Dependents]]="Yes",1,0)</f>
        <v>1</v>
      </c>
      <c r="H4766">
        <v>12</v>
      </c>
      <c r="I4766" t="s">
        <v>13</v>
      </c>
      <c r="J4766" t="s">
        <v>14</v>
      </c>
      <c r="K4766" t="s">
        <v>30</v>
      </c>
      <c r="L4766" t="s">
        <v>14</v>
      </c>
      <c r="M4766" t="s">
        <v>21</v>
      </c>
      <c r="N4766">
        <v>20.3</v>
      </c>
      <c r="O4766">
        <v>224.5</v>
      </c>
      <c r="P4766" t="s">
        <v>14</v>
      </c>
    </row>
    <row r="4767" spans="1:16" x14ac:dyDescent="0.25">
      <c r="A4767" t="s">
        <v>4789</v>
      </c>
      <c r="B4767" t="s">
        <v>12</v>
      </c>
      <c r="C4767">
        <v>0</v>
      </c>
      <c r="D4767" t="s">
        <v>13</v>
      </c>
      <c r="E4767">
        <f>IF(D4767="Yes",1,0)</f>
        <v>1</v>
      </c>
      <c r="F4767" t="s">
        <v>13</v>
      </c>
      <c r="G4767">
        <f>IF(Table1[[#This Row],[Dependents]]="Yes",1,0)</f>
        <v>1</v>
      </c>
      <c r="H4767">
        <v>67</v>
      </c>
      <c r="I4767" t="s">
        <v>13</v>
      </c>
      <c r="J4767" t="s">
        <v>23</v>
      </c>
      <c r="K4767" t="s">
        <v>20</v>
      </c>
      <c r="L4767" t="s">
        <v>13</v>
      </c>
      <c r="M4767" t="s">
        <v>25</v>
      </c>
      <c r="N4767">
        <v>112.35</v>
      </c>
      <c r="O4767">
        <v>7388.45</v>
      </c>
      <c r="P4767" t="s">
        <v>14</v>
      </c>
    </row>
    <row r="4768" spans="1:16" x14ac:dyDescent="0.25">
      <c r="A4768" t="s">
        <v>4177</v>
      </c>
      <c r="B4768" t="s">
        <v>19</v>
      </c>
      <c r="C4768">
        <v>1</v>
      </c>
      <c r="D4768" t="s">
        <v>13</v>
      </c>
      <c r="E4768">
        <f>IF(D4768="Yes",1,0)</f>
        <v>1</v>
      </c>
      <c r="F4768" t="s">
        <v>14</v>
      </c>
      <c r="G4768">
        <f>IF(Table1[[#This Row],[Dependents]]="Yes",1,0)</f>
        <v>0</v>
      </c>
      <c r="H4768">
        <v>1</v>
      </c>
      <c r="I4768" t="s">
        <v>13</v>
      </c>
      <c r="J4768" t="s">
        <v>23</v>
      </c>
      <c r="K4768" t="s">
        <v>16</v>
      </c>
      <c r="L4768" t="s">
        <v>13</v>
      </c>
      <c r="M4768" t="s">
        <v>17</v>
      </c>
      <c r="N4768">
        <v>70.3</v>
      </c>
      <c r="O4768">
        <v>70.3</v>
      </c>
      <c r="P4768" t="s">
        <v>13</v>
      </c>
    </row>
    <row r="4769" spans="1:16" x14ac:dyDescent="0.25">
      <c r="A4769" t="s">
        <v>4791</v>
      </c>
      <c r="B4769" t="s">
        <v>12</v>
      </c>
      <c r="C4769">
        <v>0</v>
      </c>
      <c r="D4769" t="s">
        <v>14</v>
      </c>
      <c r="E4769">
        <f>IF(D4769="Yes",1,0)</f>
        <v>0</v>
      </c>
      <c r="F4769" t="s">
        <v>14</v>
      </c>
      <c r="G4769">
        <f>IF(Table1[[#This Row],[Dependents]]="Yes",1,0)</f>
        <v>0</v>
      </c>
      <c r="H4769">
        <v>39</v>
      </c>
      <c r="I4769" t="s">
        <v>14</v>
      </c>
      <c r="J4769" t="s">
        <v>15</v>
      </c>
      <c r="K4769" t="s">
        <v>20</v>
      </c>
      <c r="L4769" t="s">
        <v>14</v>
      </c>
      <c r="M4769" t="s">
        <v>21</v>
      </c>
      <c r="N4769">
        <v>41.15</v>
      </c>
      <c r="O4769">
        <v>1700.9</v>
      </c>
      <c r="P4769" t="s">
        <v>14</v>
      </c>
    </row>
    <row r="4770" spans="1:16" x14ac:dyDescent="0.25">
      <c r="A4770" t="s">
        <v>4792</v>
      </c>
      <c r="B4770" t="s">
        <v>12</v>
      </c>
      <c r="C4770">
        <v>0</v>
      </c>
      <c r="D4770" t="s">
        <v>14</v>
      </c>
      <c r="E4770">
        <f>IF(D4770="Yes",1,0)</f>
        <v>0</v>
      </c>
      <c r="F4770" t="s">
        <v>14</v>
      </c>
      <c r="G4770">
        <f>IF(Table1[[#This Row],[Dependents]]="Yes",1,0)</f>
        <v>0</v>
      </c>
      <c r="H4770">
        <v>25</v>
      </c>
      <c r="I4770" t="s">
        <v>14</v>
      </c>
      <c r="J4770" t="s">
        <v>15</v>
      </c>
      <c r="K4770" t="s">
        <v>16</v>
      </c>
      <c r="L4770" t="s">
        <v>13</v>
      </c>
      <c r="M4770" t="s">
        <v>17</v>
      </c>
      <c r="N4770">
        <v>48.25</v>
      </c>
      <c r="O4770">
        <v>1293.8</v>
      </c>
      <c r="P4770" t="s">
        <v>14</v>
      </c>
    </row>
    <row r="4771" spans="1:16" x14ac:dyDescent="0.25">
      <c r="A4771" t="s">
        <v>4184</v>
      </c>
      <c r="B4771" t="s">
        <v>19</v>
      </c>
      <c r="C4771">
        <v>0</v>
      </c>
      <c r="D4771" t="s">
        <v>13</v>
      </c>
      <c r="E4771">
        <f>IF(D4771="Yes",1,0)</f>
        <v>1</v>
      </c>
      <c r="F4771" t="s">
        <v>13</v>
      </c>
      <c r="G4771">
        <f>IF(Table1[[#This Row],[Dependents]]="Yes",1,0)</f>
        <v>1</v>
      </c>
      <c r="H4771">
        <v>20</v>
      </c>
      <c r="I4771" t="s">
        <v>13</v>
      </c>
      <c r="J4771" t="s">
        <v>23</v>
      </c>
      <c r="K4771" t="s">
        <v>16</v>
      </c>
      <c r="L4771" t="s">
        <v>13</v>
      </c>
      <c r="M4771" t="s">
        <v>17</v>
      </c>
      <c r="N4771">
        <v>70.45</v>
      </c>
      <c r="O4771">
        <v>1470.95</v>
      </c>
      <c r="P4771" t="s">
        <v>13</v>
      </c>
    </row>
    <row r="4772" spans="1:16" x14ac:dyDescent="0.25">
      <c r="A4772" t="s">
        <v>4194</v>
      </c>
      <c r="B4772" t="s">
        <v>19</v>
      </c>
      <c r="C4772">
        <v>1</v>
      </c>
      <c r="D4772" t="s">
        <v>13</v>
      </c>
      <c r="E4772">
        <f>IF(D4772="Yes",1,0)</f>
        <v>1</v>
      </c>
      <c r="F4772" t="s">
        <v>14</v>
      </c>
      <c r="G4772">
        <f>IF(Table1[[#This Row],[Dependents]]="Yes",1,0)</f>
        <v>0</v>
      </c>
      <c r="H4772">
        <v>21</v>
      </c>
      <c r="I4772" t="s">
        <v>13</v>
      </c>
      <c r="J4772" t="s">
        <v>23</v>
      </c>
      <c r="K4772" t="s">
        <v>16</v>
      </c>
      <c r="L4772" t="s">
        <v>13</v>
      </c>
      <c r="M4772" t="s">
        <v>17</v>
      </c>
      <c r="N4772">
        <v>69.099999999999994</v>
      </c>
      <c r="O4772">
        <v>1474.75</v>
      </c>
      <c r="P4772" t="s">
        <v>13</v>
      </c>
    </row>
    <row r="4773" spans="1:16" x14ac:dyDescent="0.25">
      <c r="A4773" t="s">
        <v>4795</v>
      </c>
      <c r="B4773" t="s">
        <v>12</v>
      </c>
      <c r="C4773">
        <v>0</v>
      </c>
      <c r="D4773" t="s">
        <v>14</v>
      </c>
      <c r="E4773">
        <f>IF(D4773="Yes",1,0)</f>
        <v>0</v>
      </c>
      <c r="F4773" t="s">
        <v>14</v>
      </c>
      <c r="G4773">
        <f>IF(Table1[[#This Row],[Dependents]]="Yes",1,0)</f>
        <v>0</v>
      </c>
      <c r="H4773">
        <v>30</v>
      </c>
      <c r="I4773" t="s">
        <v>13</v>
      </c>
      <c r="J4773" t="s">
        <v>15</v>
      </c>
      <c r="K4773" t="s">
        <v>20</v>
      </c>
      <c r="L4773" t="s">
        <v>13</v>
      </c>
      <c r="M4773" t="s">
        <v>25</v>
      </c>
      <c r="N4773">
        <v>79.3</v>
      </c>
      <c r="O4773">
        <v>2427.1</v>
      </c>
      <c r="P4773" t="s">
        <v>14</v>
      </c>
    </row>
    <row r="4774" spans="1:16" x14ac:dyDescent="0.25">
      <c r="A4774" t="s">
        <v>4796</v>
      </c>
      <c r="B4774" t="s">
        <v>12</v>
      </c>
      <c r="C4774">
        <v>0</v>
      </c>
      <c r="D4774" t="s">
        <v>14</v>
      </c>
      <c r="E4774">
        <f>IF(D4774="Yes",1,0)</f>
        <v>0</v>
      </c>
      <c r="F4774" t="s">
        <v>14</v>
      </c>
      <c r="G4774">
        <f>IF(Table1[[#This Row],[Dependents]]="Yes",1,0)</f>
        <v>0</v>
      </c>
      <c r="H4774">
        <v>54</v>
      </c>
      <c r="I4774" t="s">
        <v>13</v>
      </c>
      <c r="J4774" t="s">
        <v>14</v>
      </c>
      <c r="K4774" t="s">
        <v>30</v>
      </c>
      <c r="L4774" t="s">
        <v>13</v>
      </c>
      <c r="M4774" t="s">
        <v>27</v>
      </c>
      <c r="N4774">
        <v>20.5</v>
      </c>
      <c r="O4774">
        <v>1035.7</v>
      </c>
      <c r="P4774" t="s">
        <v>14</v>
      </c>
    </row>
    <row r="4775" spans="1:16" x14ac:dyDescent="0.25">
      <c r="A4775" t="s">
        <v>4204</v>
      </c>
      <c r="B4775" t="s">
        <v>19</v>
      </c>
      <c r="C4775">
        <v>0</v>
      </c>
      <c r="D4775" t="s">
        <v>14</v>
      </c>
      <c r="E4775">
        <f>IF(D4775="Yes",1,0)</f>
        <v>0</v>
      </c>
      <c r="F4775" t="s">
        <v>14</v>
      </c>
      <c r="G4775">
        <f>IF(Table1[[#This Row],[Dependents]]="Yes",1,0)</f>
        <v>0</v>
      </c>
      <c r="H4775">
        <v>24</v>
      </c>
      <c r="I4775" t="s">
        <v>13</v>
      </c>
      <c r="J4775" t="s">
        <v>15</v>
      </c>
      <c r="K4775" t="s">
        <v>16</v>
      </c>
      <c r="L4775" t="s">
        <v>13</v>
      </c>
      <c r="M4775" t="s">
        <v>21</v>
      </c>
      <c r="N4775">
        <v>55.65</v>
      </c>
      <c r="O4775">
        <v>1400.55</v>
      </c>
      <c r="P4775" t="s">
        <v>13</v>
      </c>
    </row>
    <row r="4776" spans="1:16" x14ac:dyDescent="0.25">
      <c r="A4776" t="s">
        <v>4217</v>
      </c>
      <c r="B4776" t="s">
        <v>19</v>
      </c>
      <c r="C4776">
        <v>0</v>
      </c>
      <c r="D4776" t="s">
        <v>14</v>
      </c>
      <c r="E4776">
        <f>IF(D4776="Yes",1,0)</f>
        <v>0</v>
      </c>
      <c r="F4776" t="s">
        <v>14</v>
      </c>
      <c r="G4776">
        <f>IF(Table1[[#This Row],[Dependents]]="Yes",1,0)</f>
        <v>0</v>
      </c>
      <c r="H4776">
        <v>11</v>
      </c>
      <c r="I4776" t="s">
        <v>14</v>
      </c>
      <c r="J4776" t="s">
        <v>15</v>
      </c>
      <c r="K4776" t="s">
        <v>20</v>
      </c>
      <c r="L4776" t="s">
        <v>13</v>
      </c>
      <c r="M4776" t="s">
        <v>17</v>
      </c>
      <c r="N4776">
        <v>41.6</v>
      </c>
      <c r="O4776">
        <v>470.6</v>
      </c>
      <c r="P4776" t="s">
        <v>13</v>
      </c>
    </row>
    <row r="4777" spans="1:16" x14ac:dyDescent="0.25">
      <c r="A4777" t="s">
        <v>4220</v>
      </c>
      <c r="B4777" t="s">
        <v>19</v>
      </c>
      <c r="C4777">
        <v>0</v>
      </c>
      <c r="D4777" t="s">
        <v>14</v>
      </c>
      <c r="E4777">
        <f>IF(D4777="Yes",1,0)</f>
        <v>0</v>
      </c>
      <c r="F4777" t="s">
        <v>14</v>
      </c>
      <c r="G4777">
        <f>IF(Table1[[#This Row],[Dependents]]="Yes",1,0)</f>
        <v>0</v>
      </c>
      <c r="H4777">
        <v>45</v>
      </c>
      <c r="I4777" t="s">
        <v>13</v>
      </c>
      <c r="J4777" t="s">
        <v>23</v>
      </c>
      <c r="K4777" t="s">
        <v>16</v>
      </c>
      <c r="L4777" t="s">
        <v>13</v>
      </c>
      <c r="M4777" t="s">
        <v>25</v>
      </c>
      <c r="N4777">
        <v>100.85</v>
      </c>
      <c r="O4777">
        <v>4740</v>
      </c>
      <c r="P4777" t="s">
        <v>13</v>
      </c>
    </row>
    <row r="4778" spans="1:16" x14ac:dyDescent="0.25">
      <c r="A4778" t="s">
        <v>4800</v>
      </c>
      <c r="B4778" t="s">
        <v>12</v>
      </c>
      <c r="C4778">
        <v>0</v>
      </c>
      <c r="D4778" t="s">
        <v>14</v>
      </c>
      <c r="E4778">
        <f>IF(D4778="Yes",1,0)</f>
        <v>0</v>
      </c>
      <c r="F4778" t="s">
        <v>14</v>
      </c>
      <c r="G4778">
        <f>IF(Table1[[#This Row],[Dependents]]="Yes",1,0)</f>
        <v>0</v>
      </c>
      <c r="H4778">
        <v>2</v>
      </c>
      <c r="I4778" t="s">
        <v>14</v>
      </c>
      <c r="J4778" t="s">
        <v>15</v>
      </c>
      <c r="K4778" t="s">
        <v>16</v>
      </c>
      <c r="L4778" t="s">
        <v>13</v>
      </c>
      <c r="M4778" t="s">
        <v>17</v>
      </c>
      <c r="N4778">
        <v>45.25</v>
      </c>
      <c r="O4778">
        <v>85.5</v>
      </c>
      <c r="P4778" t="s">
        <v>13</v>
      </c>
    </row>
    <row r="4779" spans="1:16" x14ac:dyDescent="0.25">
      <c r="A4779" t="s">
        <v>4801</v>
      </c>
      <c r="B4779" t="s">
        <v>12</v>
      </c>
      <c r="C4779">
        <v>0</v>
      </c>
      <c r="D4779" t="s">
        <v>13</v>
      </c>
      <c r="E4779">
        <f>IF(D4779="Yes",1,0)</f>
        <v>1</v>
      </c>
      <c r="F4779" t="s">
        <v>13</v>
      </c>
      <c r="G4779">
        <f>IF(Table1[[#This Row],[Dependents]]="Yes",1,0)</f>
        <v>1</v>
      </c>
      <c r="H4779">
        <v>59</v>
      </c>
      <c r="I4779" t="s">
        <v>13</v>
      </c>
      <c r="J4779" t="s">
        <v>23</v>
      </c>
      <c r="K4779" t="s">
        <v>20</v>
      </c>
      <c r="L4779" t="s">
        <v>13</v>
      </c>
      <c r="M4779" t="s">
        <v>17</v>
      </c>
      <c r="N4779">
        <v>106.15</v>
      </c>
      <c r="O4779">
        <v>6256.2</v>
      </c>
      <c r="P4779" t="s">
        <v>14</v>
      </c>
    </row>
    <row r="4780" spans="1:16" x14ac:dyDescent="0.25">
      <c r="A4780" t="s">
        <v>4225</v>
      </c>
      <c r="B4780" t="s">
        <v>19</v>
      </c>
      <c r="C4780">
        <v>0</v>
      </c>
      <c r="D4780" t="s">
        <v>13</v>
      </c>
      <c r="E4780">
        <f>IF(D4780="Yes",1,0)</f>
        <v>1</v>
      </c>
      <c r="F4780" t="s">
        <v>13</v>
      </c>
      <c r="G4780">
        <f>IF(Table1[[#This Row],[Dependents]]="Yes",1,0)</f>
        <v>1</v>
      </c>
      <c r="H4780">
        <v>49</v>
      </c>
      <c r="I4780" t="s">
        <v>13</v>
      </c>
      <c r="J4780" t="s">
        <v>23</v>
      </c>
      <c r="K4780" t="s">
        <v>16</v>
      </c>
      <c r="L4780" t="s">
        <v>14</v>
      </c>
      <c r="M4780" t="s">
        <v>17</v>
      </c>
      <c r="N4780">
        <v>84.5</v>
      </c>
      <c r="O4780">
        <v>4254.8500000000004</v>
      </c>
      <c r="P4780" t="s">
        <v>13</v>
      </c>
    </row>
    <row r="4781" spans="1:16" x14ac:dyDescent="0.25">
      <c r="A4781" t="s">
        <v>4803</v>
      </c>
      <c r="B4781" t="s">
        <v>12</v>
      </c>
      <c r="C4781">
        <v>0</v>
      </c>
      <c r="D4781" t="s">
        <v>14</v>
      </c>
      <c r="E4781">
        <f>IF(D4781="Yes",1,0)</f>
        <v>0</v>
      </c>
      <c r="F4781" t="s">
        <v>14</v>
      </c>
      <c r="G4781">
        <f>IF(Table1[[#This Row],[Dependents]]="Yes",1,0)</f>
        <v>0</v>
      </c>
      <c r="H4781">
        <v>1</v>
      </c>
      <c r="I4781" t="s">
        <v>13</v>
      </c>
      <c r="J4781" t="s">
        <v>14</v>
      </c>
      <c r="K4781" t="s">
        <v>16</v>
      </c>
      <c r="L4781" t="s">
        <v>14</v>
      </c>
      <c r="M4781" t="s">
        <v>27</v>
      </c>
      <c r="N4781">
        <v>19.899999999999999</v>
      </c>
      <c r="O4781">
        <v>19.899999999999999</v>
      </c>
      <c r="P4781" t="s">
        <v>14</v>
      </c>
    </row>
    <row r="4782" spans="1:16" x14ac:dyDescent="0.25">
      <c r="A4782" t="s">
        <v>4804</v>
      </c>
      <c r="B4782" t="s">
        <v>12</v>
      </c>
      <c r="C4782">
        <v>1</v>
      </c>
      <c r="D4782" t="s">
        <v>13</v>
      </c>
      <c r="E4782">
        <f>IF(D4782="Yes",1,0)</f>
        <v>1</v>
      </c>
      <c r="F4782" t="s">
        <v>14</v>
      </c>
      <c r="G4782">
        <f>IF(Table1[[#This Row],[Dependents]]="Yes",1,0)</f>
        <v>0</v>
      </c>
      <c r="H4782">
        <v>72</v>
      </c>
      <c r="I4782" t="s">
        <v>13</v>
      </c>
      <c r="J4782" t="s">
        <v>14</v>
      </c>
      <c r="K4782" t="s">
        <v>30</v>
      </c>
      <c r="L4782" t="s">
        <v>13</v>
      </c>
      <c r="M4782" t="s">
        <v>25</v>
      </c>
      <c r="N4782">
        <v>25.7</v>
      </c>
      <c r="O4782">
        <v>1937.4</v>
      </c>
      <c r="P4782" t="s">
        <v>14</v>
      </c>
    </row>
    <row r="4783" spans="1:16" x14ac:dyDescent="0.25">
      <c r="A4783" t="s">
        <v>4805</v>
      </c>
      <c r="B4783" t="s">
        <v>12</v>
      </c>
      <c r="C4783">
        <v>1</v>
      </c>
      <c r="D4783" t="s">
        <v>14</v>
      </c>
      <c r="E4783">
        <f>IF(D4783="Yes",1,0)</f>
        <v>0</v>
      </c>
      <c r="F4783" t="s">
        <v>14</v>
      </c>
      <c r="G4783">
        <f>IF(Table1[[#This Row],[Dependents]]="Yes",1,0)</f>
        <v>0</v>
      </c>
      <c r="H4783">
        <v>14</v>
      </c>
      <c r="I4783" t="s">
        <v>13</v>
      </c>
      <c r="J4783" t="s">
        <v>23</v>
      </c>
      <c r="K4783" t="s">
        <v>16</v>
      </c>
      <c r="L4783" t="s">
        <v>13</v>
      </c>
      <c r="M4783" t="s">
        <v>17</v>
      </c>
      <c r="N4783">
        <v>74.3</v>
      </c>
      <c r="O4783">
        <v>1096.25</v>
      </c>
      <c r="P4783" t="s">
        <v>13</v>
      </c>
    </row>
    <row r="4784" spans="1:16" x14ac:dyDescent="0.25">
      <c r="A4784" t="s">
        <v>4806</v>
      </c>
      <c r="B4784" t="s">
        <v>12</v>
      </c>
      <c r="C4784">
        <v>0</v>
      </c>
      <c r="D4784" t="s">
        <v>13</v>
      </c>
      <c r="E4784">
        <f>IF(D4784="Yes",1,0)</f>
        <v>1</v>
      </c>
      <c r="F4784" t="s">
        <v>13</v>
      </c>
      <c r="G4784">
        <f>IF(Table1[[#This Row],[Dependents]]="Yes",1,0)</f>
        <v>1</v>
      </c>
      <c r="H4784">
        <v>48</v>
      </c>
      <c r="I4784" t="s">
        <v>13</v>
      </c>
      <c r="J4784" t="s">
        <v>15</v>
      </c>
      <c r="K4784" t="s">
        <v>20</v>
      </c>
      <c r="L4784" t="s">
        <v>14</v>
      </c>
      <c r="M4784" t="s">
        <v>21</v>
      </c>
      <c r="N4784">
        <v>69.7</v>
      </c>
      <c r="O4784">
        <v>3023.65</v>
      </c>
      <c r="P4784" t="s">
        <v>14</v>
      </c>
    </row>
    <row r="4785" spans="1:16" x14ac:dyDescent="0.25">
      <c r="A4785" t="s">
        <v>4230</v>
      </c>
      <c r="B4785" t="s">
        <v>19</v>
      </c>
      <c r="C4785">
        <v>0</v>
      </c>
      <c r="D4785" t="s">
        <v>14</v>
      </c>
      <c r="E4785">
        <f>IF(D4785="Yes",1,0)</f>
        <v>0</v>
      </c>
      <c r="F4785" t="s">
        <v>14</v>
      </c>
      <c r="G4785">
        <f>IF(Table1[[#This Row],[Dependents]]="Yes",1,0)</f>
        <v>0</v>
      </c>
      <c r="H4785">
        <v>1</v>
      </c>
      <c r="I4785" t="s">
        <v>13</v>
      </c>
      <c r="J4785" t="s">
        <v>14</v>
      </c>
      <c r="K4785" t="s">
        <v>16</v>
      </c>
      <c r="L4785" t="s">
        <v>14</v>
      </c>
      <c r="M4785" t="s">
        <v>27</v>
      </c>
      <c r="N4785">
        <v>20.2</v>
      </c>
      <c r="O4785">
        <v>20.2</v>
      </c>
      <c r="P4785" t="s">
        <v>13</v>
      </c>
    </row>
    <row r="4786" spans="1:16" x14ac:dyDescent="0.25">
      <c r="A4786" t="s">
        <v>4246</v>
      </c>
      <c r="B4786" t="s">
        <v>19</v>
      </c>
      <c r="C4786">
        <v>1</v>
      </c>
      <c r="D4786" t="s">
        <v>13</v>
      </c>
      <c r="E4786">
        <f>IF(D4786="Yes",1,0)</f>
        <v>1</v>
      </c>
      <c r="F4786" t="s">
        <v>14</v>
      </c>
      <c r="G4786">
        <f>IF(Table1[[#This Row],[Dependents]]="Yes",1,0)</f>
        <v>0</v>
      </c>
      <c r="H4786">
        <v>13</v>
      </c>
      <c r="I4786" t="s">
        <v>13</v>
      </c>
      <c r="J4786" t="s">
        <v>23</v>
      </c>
      <c r="K4786" t="s">
        <v>16</v>
      </c>
      <c r="L4786" t="s">
        <v>13</v>
      </c>
      <c r="M4786" t="s">
        <v>17</v>
      </c>
      <c r="N4786">
        <v>98</v>
      </c>
      <c r="O4786">
        <v>1237.8499999999999</v>
      </c>
      <c r="P4786" t="s">
        <v>13</v>
      </c>
    </row>
    <row r="4787" spans="1:16" x14ac:dyDescent="0.25">
      <c r="A4787" t="s">
        <v>4247</v>
      </c>
      <c r="B4787" t="s">
        <v>19</v>
      </c>
      <c r="C4787">
        <v>0</v>
      </c>
      <c r="D4787" t="s">
        <v>13</v>
      </c>
      <c r="E4787">
        <f>IF(D4787="Yes",1,0)</f>
        <v>1</v>
      </c>
      <c r="F4787" t="s">
        <v>14</v>
      </c>
      <c r="G4787">
        <f>IF(Table1[[#This Row],[Dependents]]="Yes",1,0)</f>
        <v>0</v>
      </c>
      <c r="H4787">
        <v>5</v>
      </c>
      <c r="I4787" t="s">
        <v>13</v>
      </c>
      <c r="J4787" t="s">
        <v>23</v>
      </c>
      <c r="K4787" t="s">
        <v>16</v>
      </c>
      <c r="L4787" t="s">
        <v>13</v>
      </c>
      <c r="M4787" t="s">
        <v>17</v>
      </c>
      <c r="N4787">
        <v>94.45</v>
      </c>
      <c r="O4787">
        <v>498.1</v>
      </c>
      <c r="P4787" t="s">
        <v>13</v>
      </c>
    </row>
    <row r="4788" spans="1:16" x14ac:dyDescent="0.25">
      <c r="A4788" t="s">
        <v>4252</v>
      </c>
      <c r="B4788" t="s">
        <v>19</v>
      </c>
      <c r="C4788">
        <v>0</v>
      </c>
      <c r="D4788" t="s">
        <v>14</v>
      </c>
      <c r="E4788">
        <f>IF(D4788="Yes",1,0)</f>
        <v>0</v>
      </c>
      <c r="F4788" t="s">
        <v>14</v>
      </c>
      <c r="G4788">
        <f>IF(Table1[[#This Row],[Dependents]]="Yes",1,0)</f>
        <v>0</v>
      </c>
      <c r="H4788">
        <v>1</v>
      </c>
      <c r="I4788" t="s">
        <v>13</v>
      </c>
      <c r="J4788" t="s">
        <v>23</v>
      </c>
      <c r="K4788" t="s">
        <v>16</v>
      </c>
      <c r="L4788" t="s">
        <v>13</v>
      </c>
      <c r="M4788" t="s">
        <v>17</v>
      </c>
      <c r="N4788">
        <v>84.85</v>
      </c>
      <c r="O4788">
        <v>84.85</v>
      </c>
      <c r="P4788" t="s">
        <v>13</v>
      </c>
    </row>
    <row r="4789" spans="1:16" x14ac:dyDescent="0.25">
      <c r="A4789" t="s">
        <v>4265</v>
      </c>
      <c r="B4789" t="s">
        <v>19</v>
      </c>
      <c r="C4789">
        <v>0</v>
      </c>
      <c r="D4789" t="s">
        <v>13</v>
      </c>
      <c r="E4789">
        <f>IF(D4789="Yes",1,0)</f>
        <v>1</v>
      </c>
      <c r="F4789" t="s">
        <v>14</v>
      </c>
      <c r="G4789">
        <f>IF(Table1[[#This Row],[Dependents]]="Yes",1,0)</f>
        <v>0</v>
      </c>
      <c r="H4789">
        <v>42</v>
      </c>
      <c r="I4789" t="s">
        <v>13</v>
      </c>
      <c r="J4789" t="s">
        <v>23</v>
      </c>
      <c r="K4789" t="s">
        <v>16</v>
      </c>
      <c r="L4789" t="s">
        <v>13</v>
      </c>
      <c r="M4789" t="s">
        <v>17</v>
      </c>
      <c r="N4789">
        <v>99.45</v>
      </c>
      <c r="O4789">
        <v>4138.05</v>
      </c>
      <c r="P4789" t="s">
        <v>13</v>
      </c>
    </row>
    <row r="4790" spans="1:16" x14ac:dyDescent="0.25">
      <c r="A4790" t="s">
        <v>4266</v>
      </c>
      <c r="B4790" t="s">
        <v>19</v>
      </c>
      <c r="C4790">
        <v>1</v>
      </c>
      <c r="D4790" t="s">
        <v>14</v>
      </c>
      <c r="E4790">
        <f>IF(D4790="Yes",1,0)</f>
        <v>0</v>
      </c>
      <c r="F4790" t="s">
        <v>14</v>
      </c>
      <c r="G4790">
        <f>IF(Table1[[#This Row],[Dependents]]="Yes",1,0)</f>
        <v>0</v>
      </c>
      <c r="H4790">
        <v>4</v>
      </c>
      <c r="I4790" t="s">
        <v>14</v>
      </c>
      <c r="J4790" t="s">
        <v>15</v>
      </c>
      <c r="K4790" t="s">
        <v>16</v>
      </c>
      <c r="L4790" t="s">
        <v>13</v>
      </c>
      <c r="M4790" t="s">
        <v>21</v>
      </c>
      <c r="N4790">
        <v>25.2</v>
      </c>
      <c r="O4790">
        <v>102.5</v>
      </c>
      <c r="P4790" t="s">
        <v>13</v>
      </c>
    </row>
    <row r="4791" spans="1:16" x14ac:dyDescent="0.25">
      <c r="A4791" t="s">
        <v>4270</v>
      </c>
      <c r="B4791" t="s">
        <v>19</v>
      </c>
      <c r="C4791">
        <v>0</v>
      </c>
      <c r="D4791" t="s">
        <v>13</v>
      </c>
      <c r="E4791">
        <f>IF(D4791="Yes",1,0)</f>
        <v>1</v>
      </c>
      <c r="F4791" t="s">
        <v>13</v>
      </c>
      <c r="G4791">
        <f>IF(Table1[[#This Row],[Dependents]]="Yes",1,0)</f>
        <v>1</v>
      </c>
      <c r="H4791">
        <v>7</v>
      </c>
      <c r="I4791" t="s">
        <v>13</v>
      </c>
      <c r="J4791" t="s">
        <v>23</v>
      </c>
      <c r="K4791" t="s">
        <v>16</v>
      </c>
      <c r="L4791" t="s">
        <v>13</v>
      </c>
      <c r="M4791" t="s">
        <v>17</v>
      </c>
      <c r="N4791">
        <v>89.75</v>
      </c>
      <c r="O4791">
        <v>608.79999999999995</v>
      </c>
      <c r="P4791" t="s">
        <v>13</v>
      </c>
    </row>
    <row r="4792" spans="1:16" x14ac:dyDescent="0.25">
      <c r="A4792" t="s">
        <v>4814</v>
      </c>
      <c r="B4792" t="s">
        <v>12</v>
      </c>
      <c r="C4792">
        <v>0</v>
      </c>
      <c r="D4792" t="s">
        <v>13</v>
      </c>
      <c r="E4792">
        <f>IF(D4792="Yes",1,0)</f>
        <v>1</v>
      </c>
      <c r="F4792" t="s">
        <v>13</v>
      </c>
      <c r="G4792">
        <f>IF(Table1[[#This Row],[Dependents]]="Yes",1,0)</f>
        <v>1</v>
      </c>
      <c r="H4792">
        <v>49</v>
      </c>
      <c r="I4792" t="s">
        <v>13</v>
      </c>
      <c r="J4792" t="s">
        <v>15</v>
      </c>
      <c r="K4792" t="s">
        <v>30</v>
      </c>
      <c r="L4792" t="s">
        <v>14</v>
      </c>
      <c r="M4792" t="s">
        <v>21</v>
      </c>
      <c r="N4792">
        <v>79.3</v>
      </c>
      <c r="O4792">
        <v>3902.45</v>
      </c>
      <c r="P4792" t="s">
        <v>14</v>
      </c>
    </row>
    <row r="4793" spans="1:16" x14ac:dyDescent="0.25">
      <c r="A4793" t="s">
        <v>4815</v>
      </c>
      <c r="B4793" t="s">
        <v>12</v>
      </c>
      <c r="C4793">
        <v>1</v>
      </c>
      <c r="D4793" t="s">
        <v>13</v>
      </c>
      <c r="E4793">
        <f>IF(D4793="Yes",1,0)</f>
        <v>1</v>
      </c>
      <c r="F4793" t="s">
        <v>14</v>
      </c>
      <c r="G4793">
        <f>IF(Table1[[#This Row],[Dependents]]="Yes",1,0)</f>
        <v>0</v>
      </c>
      <c r="H4793">
        <v>67</v>
      </c>
      <c r="I4793" t="s">
        <v>13</v>
      </c>
      <c r="J4793" t="s">
        <v>23</v>
      </c>
      <c r="K4793" t="s">
        <v>20</v>
      </c>
      <c r="L4793" t="s">
        <v>13</v>
      </c>
      <c r="M4793" t="s">
        <v>25</v>
      </c>
      <c r="N4793">
        <v>107.05</v>
      </c>
      <c r="O4793">
        <v>7142.5</v>
      </c>
      <c r="P4793" t="s">
        <v>14</v>
      </c>
    </row>
    <row r="4794" spans="1:16" x14ac:dyDescent="0.25">
      <c r="A4794" t="s">
        <v>4280</v>
      </c>
      <c r="B4794" t="s">
        <v>19</v>
      </c>
      <c r="C4794">
        <v>1</v>
      </c>
      <c r="D4794" t="s">
        <v>13</v>
      </c>
      <c r="E4794">
        <f>IF(D4794="Yes",1,0)</f>
        <v>1</v>
      </c>
      <c r="F4794" t="s">
        <v>14</v>
      </c>
      <c r="G4794">
        <f>IF(Table1[[#This Row],[Dependents]]="Yes",1,0)</f>
        <v>0</v>
      </c>
      <c r="H4794">
        <v>3</v>
      </c>
      <c r="I4794" t="s">
        <v>13</v>
      </c>
      <c r="J4794" t="s">
        <v>23</v>
      </c>
      <c r="K4794" t="s">
        <v>16</v>
      </c>
      <c r="L4794" t="s">
        <v>13</v>
      </c>
      <c r="M4794" t="s">
        <v>17</v>
      </c>
      <c r="N4794">
        <v>94.6</v>
      </c>
      <c r="O4794">
        <v>279.55</v>
      </c>
      <c r="P4794" t="s">
        <v>13</v>
      </c>
    </row>
    <row r="4795" spans="1:16" x14ac:dyDescent="0.25">
      <c r="A4795" t="s">
        <v>4817</v>
      </c>
      <c r="B4795" t="s">
        <v>12</v>
      </c>
      <c r="C4795">
        <v>1</v>
      </c>
      <c r="D4795" t="s">
        <v>14</v>
      </c>
      <c r="E4795">
        <f>IF(D4795="Yes",1,0)</f>
        <v>0</v>
      </c>
      <c r="F4795" t="s">
        <v>14</v>
      </c>
      <c r="G4795">
        <f>IF(Table1[[#This Row],[Dependents]]="Yes",1,0)</f>
        <v>0</v>
      </c>
      <c r="H4795">
        <v>64</v>
      </c>
      <c r="I4795" t="s">
        <v>13</v>
      </c>
      <c r="J4795" t="s">
        <v>15</v>
      </c>
      <c r="K4795" t="s">
        <v>30</v>
      </c>
      <c r="L4795" t="s">
        <v>13</v>
      </c>
      <c r="M4795" t="s">
        <v>25</v>
      </c>
      <c r="N4795">
        <v>70.2</v>
      </c>
      <c r="O4795">
        <v>4481</v>
      </c>
      <c r="P4795" t="s">
        <v>13</v>
      </c>
    </row>
    <row r="4796" spans="1:16" x14ac:dyDescent="0.25">
      <c r="A4796" t="s">
        <v>4818</v>
      </c>
      <c r="B4796" t="s">
        <v>12</v>
      </c>
      <c r="C4796">
        <v>0</v>
      </c>
      <c r="D4796" t="s">
        <v>13</v>
      </c>
      <c r="E4796">
        <f>IF(D4796="Yes",1,0)</f>
        <v>1</v>
      </c>
      <c r="F4796" t="s">
        <v>14</v>
      </c>
      <c r="G4796">
        <f>IF(Table1[[#This Row],[Dependents]]="Yes",1,0)</f>
        <v>0</v>
      </c>
      <c r="H4796">
        <v>37</v>
      </c>
      <c r="I4796" t="s">
        <v>13</v>
      </c>
      <c r="J4796" t="s">
        <v>14</v>
      </c>
      <c r="K4796" t="s">
        <v>16</v>
      </c>
      <c r="L4796" t="s">
        <v>14</v>
      </c>
      <c r="M4796" t="s">
        <v>21</v>
      </c>
      <c r="N4796">
        <v>19.5</v>
      </c>
      <c r="O4796">
        <v>805.2</v>
      </c>
      <c r="P4796" t="s">
        <v>14</v>
      </c>
    </row>
    <row r="4797" spans="1:16" x14ac:dyDescent="0.25">
      <c r="A4797" t="s">
        <v>4819</v>
      </c>
      <c r="B4797" t="s">
        <v>12</v>
      </c>
      <c r="C4797">
        <v>1</v>
      </c>
      <c r="D4797" t="s">
        <v>14</v>
      </c>
      <c r="E4797">
        <f>IF(D4797="Yes",1,0)</f>
        <v>0</v>
      </c>
      <c r="F4797" t="s">
        <v>14</v>
      </c>
      <c r="G4797">
        <f>IF(Table1[[#This Row],[Dependents]]="Yes",1,0)</f>
        <v>0</v>
      </c>
      <c r="H4797">
        <v>2</v>
      </c>
      <c r="I4797" t="s">
        <v>13</v>
      </c>
      <c r="J4797" t="s">
        <v>23</v>
      </c>
      <c r="K4797" t="s">
        <v>16</v>
      </c>
      <c r="L4797" t="s">
        <v>14</v>
      </c>
      <c r="M4797" t="s">
        <v>17</v>
      </c>
      <c r="N4797">
        <v>70.75</v>
      </c>
      <c r="O4797">
        <v>154.85</v>
      </c>
      <c r="P4797" t="s">
        <v>13</v>
      </c>
    </row>
    <row r="4798" spans="1:16" x14ac:dyDescent="0.25">
      <c r="A4798" t="s">
        <v>4820</v>
      </c>
      <c r="B4798" t="s">
        <v>12</v>
      </c>
      <c r="C4798">
        <v>0</v>
      </c>
      <c r="D4798" t="s">
        <v>13</v>
      </c>
      <c r="E4798">
        <f>IF(D4798="Yes",1,0)</f>
        <v>1</v>
      </c>
      <c r="F4798" t="s">
        <v>14</v>
      </c>
      <c r="G4798">
        <f>IF(Table1[[#This Row],[Dependents]]="Yes",1,0)</f>
        <v>0</v>
      </c>
      <c r="H4798">
        <v>72</v>
      </c>
      <c r="I4798" t="s">
        <v>13</v>
      </c>
      <c r="J4798" t="s">
        <v>23</v>
      </c>
      <c r="K4798" t="s">
        <v>30</v>
      </c>
      <c r="L4798" t="s">
        <v>14</v>
      </c>
      <c r="M4798" t="s">
        <v>17</v>
      </c>
      <c r="N4798">
        <v>115.15</v>
      </c>
      <c r="O4798">
        <v>8349.7000000000007</v>
      </c>
      <c r="P4798" t="s">
        <v>14</v>
      </c>
    </row>
    <row r="4799" spans="1:16" x14ac:dyDescent="0.25">
      <c r="A4799" t="s">
        <v>4282</v>
      </c>
      <c r="B4799" t="s">
        <v>19</v>
      </c>
      <c r="C4799">
        <v>0</v>
      </c>
      <c r="D4799" t="s">
        <v>13</v>
      </c>
      <c r="E4799">
        <f>IF(D4799="Yes",1,0)</f>
        <v>1</v>
      </c>
      <c r="F4799" t="s">
        <v>13</v>
      </c>
      <c r="G4799">
        <f>IF(Table1[[#This Row],[Dependents]]="Yes",1,0)</f>
        <v>1</v>
      </c>
      <c r="H4799">
        <v>65</v>
      </c>
      <c r="I4799" t="s">
        <v>13</v>
      </c>
      <c r="J4799" t="s">
        <v>15</v>
      </c>
      <c r="K4799" t="s">
        <v>20</v>
      </c>
      <c r="L4799" t="s">
        <v>14</v>
      </c>
      <c r="M4799" t="s">
        <v>25</v>
      </c>
      <c r="N4799">
        <v>72.45</v>
      </c>
      <c r="O4799">
        <v>4653.8500000000004</v>
      </c>
      <c r="P4799" t="s">
        <v>13</v>
      </c>
    </row>
    <row r="4800" spans="1:16" x14ac:dyDescent="0.25">
      <c r="A4800" t="s">
        <v>4294</v>
      </c>
      <c r="B4800" t="s">
        <v>19</v>
      </c>
      <c r="C4800">
        <v>1</v>
      </c>
      <c r="D4800" t="s">
        <v>13</v>
      </c>
      <c r="E4800">
        <f>IF(D4800="Yes",1,0)</f>
        <v>1</v>
      </c>
      <c r="F4800" t="s">
        <v>14</v>
      </c>
      <c r="G4800">
        <f>IF(Table1[[#This Row],[Dependents]]="Yes",1,0)</f>
        <v>0</v>
      </c>
      <c r="H4800">
        <v>53</v>
      </c>
      <c r="I4800" t="s">
        <v>13</v>
      </c>
      <c r="J4800" t="s">
        <v>23</v>
      </c>
      <c r="K4800" t="s">
        <v>16</v>
      </c>
      <c r="L4800" t="s">
        <v>13</v>
      </c>
      <c r="M4800" t="s">
        <v>17</v>
      </c>
      <c r="N4800">
        <v>103.85</v>
      </c>
      <c r="O4800">
        <v>5485.5</v>
      </c>
      <c r="P4800" t="s">
        <v>13</v>
      </c>
    </row>
    <row r="4801" spans="1:16" x14ac:dyDescent="0.25">
      <c r="A4801" t="s">
        <v>4823</v>
      </c>
      <c r="B4801" t="s">
        <v>12</v>
      </c>
      <c r="C4801">
        <v>0</v>
      </c>
      <c r="D4801" t="s">
        <v>14</v>
      </c>
      <c r="E4801">
        <f>IF(D4801="Yes",1,0)</f>
        <v>0</v>
      </c>
      <c r="F4801" t="s">
        <v>14</v>
      </c>
      <c r="G4801">
        <f>IF(Table1[[#This Row],[Dependents]]="Yes",1,0)</f>
        <v>0</v>
      </c>
      <c r="H4801">
        <v>24</v>
      </c>
      <c r="I4801" t="s">
        <v>13</v>
      </c>
      <c r="J4801" t="s">
        <v>14</v>
      </c>
      <c r="K4801" t="s">
        <v>30</v>
      </c>
      <c r="L4801" t="s">
        <v>13</v>
      </c>
      <c r="M4801" t="s">
        <v>21</v>
      </c>
      <c r="N4801">
        <v>19.55</v>
      </c>
      <c r="O4801">
        <v>470.2</v>
      </c>
      <c r="P4801" t="s">
        <v>14</v>
      </c>
    </row>
    <row r="4802" spans="1:16" x14ac:dyDescent="0.25">
      <c r="A4802" t="s">
        <v>4824</v>
      </c>
      <c r="B4802" t="s">
        <v>12</v>
      </c>
      <c r="C4802">
        <v>0</v>
      </c>
      <c r="D4802" t="s">
        <v>14</v>
      </c>
      <c r="E4802">
        <f>IF(D4802="Yes",1,0)</f>
        <v>0</v>
      </c>
      <c r="F4802" t="s">
        <v>14</v>
      </c>
      <c r="G4802">
        <f>IF(Table1[[#This Row],[Dependents]]="Yes",1,0)</f>
        <v>0</v>
      </c>
      <c r="H4802">
        <v>24</v>
      </c>
      <c r="I4802" t="s">
        <v>13</v>
      </c>
      <c r="J4802" t="s">
        <v>23</v>
      </c>
      <c r="K4802" t="s">
        <v>16</v>
      </c>
      <c r="L4802" t="s">
        <v>13</v>
      </c>
      <c r="M4802" t="s">
        <v>17</v>
      </c>
      <c r="N4802">
        <v>89.55</v>
      </c>
      <c r="O4802">
        <v>2259.35</v>
      </c>
      <c r="P4802" t="s">
        <v>14</v>
      </c>
    </row>
    <row r="4803" spans="1:16" x14ac:dyDescent="0.25">
      <c r="A4803" t="s">
        <v>4299</v>
      </c>
      <c r="B4803" t="s">
        <v>19</v>
      </c>
      <c r="C4803">
        <v>0</v>
      </c>
      <c r="D4803" t="s">
        <v>14</v>
      </c>
      <c r="E4803">
        <f>IF(D4803="Yes",1,0)</f>
        <v>0</v>
      </c>
      <c r="F4803" t="s">
        <v>14</v>
      </c>
      <c r="G4803">
        <f>IF(Table1[[#This Row],[Dependents]]="Yes",1,0)</f>
        <v>0</v>
      </c>
      <c r="H4803">
        <v>68</v>
      </c>
      <c r="I4803" t="s">
        <v>13</v>
      </c>
      <c r="J4803" t="s">
        <v>23</v>
      </c>
      <c r="K4803" t="s">
        <v>20</v>
      </c>
      <c r="L4803" t="s">
        <v>14</v>
      </c>
      <c r="M4803" t="s">
        <v>17</v>
      </c>
      <c r="N4803">
        <v>108.45</v>
      </c>
      <c r="O4803">
        <v>7176.55</v>
      </c>
      <c r="P4803" t="s">
        <v>13</v>
      </c>
    </row>
    <row r="4804" spans="1:16" x14ac:dyDescent="0.25">
      <c r="A4804" t="s">
        <v>4307</v>
      </c>
      <c r="B4804" t="s">
        <v>19</v>
      </c>
      <c r="C4804">
        <v>0</v>
      </c>
      <c r="D4804" t="s">
        <v>13</v>
      </c>
      <c r="E4804">
        <f>IF(D4804="Yes",1,0)</f>
        <v>1</v>
      </c>
      <c r="F4804" t="s">
        <v>14</v>
      </c>
      <c r="G4804">
        <f>IF(Table1[[#This Row],[Dependents]]="Yes",1,0)</f>
        <v>0</v>
      </c>
      <c r="H4804">
        <v>12</v>
      </c>
      <c r="I4804" t="s">
        <v>13</v>
      </c>
      <c r="J4804" t="s">
        <v>23</v>
      </c>
      <c r="K4804" t="s">
        <v>16</v>
      </c>
      <c r="L4804" t="s">
        <v>14</v>
      </c>
      <c r="M4804" t="s">
        <v>21</v>
      </c>
      <c r="N4804">
        <v>80.849999999999994</v>
      </c>
      <c r="O4804">
        <v>866.45</v>
      </c>
      <c r="P4804" t="s">
        <v>13</v>
      </c>
    </row>
    <row r="4805" spans="1:16" x14ac:dyDescent="0.25">
      <c r="A4805" t="s">
        <v>4827</v>
      </c>
      <c r="B4805" t="s">
        <v>12</v>
      </c>
      <c r="C4805">
        <v>0</v>
      </c>
      <c r="D4805" t="s">
        <v>13</v>
      </c>
      <c r="E4805">
        <f>IF(D4805="Yes",1,0)</f>
        <v>1</v>
      </c>
      <c r="F4805" t="s">
        <v>13</v>
      </c>
      <c r="G4805">
        <f>IF(Table1[[#This Row],[Dependents]]="Yes",1,0)</f>
        <v>1</v>
      </c>
      <c r="H4805">
        <v>71</v>
      </c>
      <c r="I4805" t="s">
        <v>13</v>
      </c>
      <c r="J4805" t="s">
        <v>15</v>
      </c>
      <c r="K4805" t="s">
        <v>30</v>
      </c>
      <c r="L4805" t="s">
        <v>14</v>
      </c>
      <c r="M4805" t="s">
        <v>25</v>
      </c>
      <c r="N4805">
        <v>87.25</v>
      </c>
      <c r="O4805">
        <v>6328.7</v>
      </c>
      <c r="P4805" t="s">
        <v>14</v>
      </c>
    </row>
    <row r="4806" spans="1:16" x14ac:dyDescent="0.25">
      <c r="A4806" t="s">
        <v>4310</v>
      </c>
      <c r="B4806" t="s">
        <v>19</v>
      </c>
      <c r="C4806">
        <v>1</v>
      </c>
      <c r="D4806" t="s">
        <v>14</v>
      </c>
      <c r="E4806">
        <f>IF(D4806="Yes",1,0)</f>
        <v>0</v>
      </c>
      <c r="F4806" t="s">
        <v>14</v>
      </c>
      <c r="G4806">
        <f>IF(Table1[[#This Row],[Dependents]]="Yes",1,0)</f>
        <v>0</v>
      </c>
      <c r="H4806">
        <v>25</v>
      </c>
      <c r="I4806" t="s">
        <v>13</v>
      </c>
      <c r="J4806" t="s">
        <v>23</v>
      </c>
      <c r="K4806" t="s">
        <v>16</v>
      </c>
      <c r="L4806" t="s">
        <v>13</v>
      </c>
      <c r="M4806" t="s">
        <v>17</v>
      </c>
      <c r="N4806">
        <v>88.95</v>
      </c>
      <c r="O4806">
        <v>2291.1999999999998</v>
      </c>
      <c r="P4806" t="s">
        <v>13</v>
      </c>
    </row>
    <row r="4807" spans="1:16" x14ac:dyDescent="0.25">
      <c r="A4807" t="s">
        <v>4829</v>
      </c>
      <c r="B4807" t="s">
        <v>12</v>
      </c>
      <c r="C4807">
        <v>0</v>
      </c>
      <c r="D4807" t="s">
        <v>13</v>
      </c>
      <c r="E4807">
        <f>IF(D4807="Yes",1,0)</f>
        <v>1</v>
      </c>
      <c r="F4807" t="s">
        <v>14</v>
      </c>
      <c r="G4807">
        <f>IF(Table1[[#This Row],[Dependents]]="Yes",1,0)</f>
        <v>0</v>
      </c>
      <c r="H4807">
        <v>63</v>
      </c>
      <c r="I4807" t="s">
        <v>13</v>
      </c>
      <c r="J4807" t="s">
        <v>23</v>
      </c>
      <c r="K4807" t="s">
        <v>30</v>
      </c>
      <c r="L4807" t="s">
        <v>13</v>
      </c>
      <c r="M4807" t="s">
        <v>21</v>
      </c>
      <c r="N4807">
        <v>109.25</v>
      </c>
      <c r="O4807">
        <v>6841.4</v>
      </c>
      <c r="P4807" t="s">
        <v>14</v>
      </c>
    </row>
    <row r="4808" spans="1:16" x14ac:dyDescent="0.25">
      <c r="A4808" t="s">
        <v>4312</v>
      </c>
      <c r="B4808" t="s">
        <v>19</v>
      </c>
      <c r="C4808">
        <v>1</v>
      </c>
      <c r="D4808" t="s">
        <v>13</v>
      </c>
      <c r="E4808">
        <f>IF(D4808="Yes",1,0)</f>
        <v>1</v>
      </c>
      <c r="F4808" t="s">
        <v>14</v>
      </c>
      <c r="G4808">
        <f>IF(Table1[[#This Row],[Dependents]]="Yes",1,0)</f>
        <v>0</v>
      </c>
      <c r="H4808">
        <v>66</v>
      </c>
      <c r="I4808" t="s">
        <v>13</v>
      </c>
      <c r="J4808" t="s">
        <v>23</v>
      </c>
      <c r="K4808" t="s">
        <v>20</v>
      </c>
      <c r="L4808" t="s">
        <v>13</v>
      </c>
      <c r="M4808" t="s">
        <v>17</v>
      </c>
      <c r="N4808">
        <v>110.85</v>
      </c>
      <c r="O4808">
        <v>7491.75</v>
      </c>
      <c r="P4808" t="s">
        <v>13</v>
      </c>
    </row>
    <row r="4809" spans="1:16" x14ac:dyDescent="0.25">
      <c r="A4809" t="s">
        <v>4315</v>
      </c>
      <c r="B4809" t="s">
        <v>19</v>
      </c>
      <c r="C4809">
        <v>1</v>
      </c>
      <c r="D4809" t="s">
        <v>13</v>
      </c>
      <c r="E4809">
        <f>IF(D4809="Yes",1,0)</f>
        <v>1</v>
      </c>
      <c r="F4809" t="s">
        <v>14</v>
      </c>
      <c r="G4809">
        <f>IF(Table1[[#This Row],[Dependents]]="Yes",1,0)</f>
        <v>0</v>
      </c>
      <c r="H4809">
        <v>27</v>
      </c>
      <c r="I4809" t="s">
        <v>14</v>
      </c>
      <c r="J4809" t="s">
        <v>15</v>
      </c>
      <c r="K4809" t="s">
        <v>16</v>
      </c>
      <c r="L4809" t="s">
        <v>14</v>
      </c>
      <c r="M4809" t="s">
        <v>21</v>
      </c>
      <c r="N4809">
        <v>36.5</v>
      </c>
      <c r="O4809">
        <v>1032</v>
      </c>
      <c r="P4809" t="s">
        <v>13</v>
      </c>
    </row>
    <row r="4810" spans="1:16" x14ac:dyDescent="0.25">
      <c r="A4810" t="s">
        <v>4832</v>
      </c>
      <c r="B4810" t="s">
        <v>12</v>
      </c>
      <c r="C4810">
        <v>1</v>
      </c>
      <c r="D4810" t="s">
        <v>14</v>
      </c>
      <c r="E4810">
        <f>IF(D4810="Yes",1,0)</f>
        <v>0</v>
      </c>
      <c r="F4810" t="s">
        <v>14</v>
      </c>
      <c r="G4810">
        <f>IF(Table1[[#This Row],[Dependents]]="Yes",1,0)</f>
        <v>0</v>
      </c>
      <c r="H4810">
        <v>40</v>
      </c>
      <c r="I4810" t="s">
        <v>13</v>
      </c>
      <c r="J4810" t="s">
        <v>23</v>
      </c>
      <c r="K4810" t="s">
        <v>16</v>
      </c>
      <c r="L4810" t="s">
        <v>13</v>
      </c>
      <c r="M4810" t="s">
        <v>25</v>
      </c>
      <c r="N4810">
        <v>79.2</v>
      </c>
      <c r="O4810">
        <v>3233.85</v>
      </c>
      <c r="P4810" t="s">
        <v>13</v>
      </c>
    </row>
    <row r="4811" spans="1:16" x14ac:dyDescent="0.25">
      <c r="A4811" t="s">
        <v>4318</v>
      </c>
      <c r="B4811" t="s">
        <v>19</v>
      </c>
      <c r="C4811">
        <v>0</v>
      </c>
      <c r="D4811" t="s">
        <v>14</v>
      </c>
      <c r="E4811">
        <f>IF(D4811="Yes",1,0)</f>
        <v>0</v>
      </c>
      <c r="F4811" t="s">
        <v>14</v>
      </c>
      <c r="G4811">
        <f>IF(Table1[[#This Row],[Dependents]]="Yes",1,0)</f>
        <v>0</v>
      </c>
      <c r="H4811">
        <v>3</v>
      </c>
      <c r="I4811" t="s">
        <v>14</v>
      </c>
      <c r="J4811" t="s">
        <v>15</v>
      </c>
      <c r="K4811" t="s">
        <v>16</v>
      </c>
      <c r="L4811" t="s">
        <v>13</v>
      </c>
      <c r="M4811" t="s">
        <v>27</v>
      </c>
      <c r="N4811">
        <v>40.15</v>
      </c>
      <c r="O4811">
        <v>130.75</v>
      </c>
      <c r="P4811" t="s">
        <v>13</v>
      </c>
    </row>
    <row r="4812" spans="1:16" x14ac:dyDescent="0.25">
      <c r="A4812" t="s">
        <v>4323</v>
      </c>
      <c r="B4812" t="s">
        <v>19</v>
      </c>
      <c r="C4812">
        <v>1</v>
      </c>
      <c r="D4812" t="s">
        <v>13</v>
      </c>
      <c r="E4812">
        <f>IF(D4812="Yes",1,0)</f>
        <v>1</v>
      </c>
      <c r="F4812" t="s">
        <v>14</v>
      </c>
      <c r="G4812">
        <f>IF(Table1[[#This Row],[Dependents]]="Yes",1,0)</f>
        <v>0</v>
      </c>
      <c r="H4812">
        <v>29</v>
      </c>
      <c r="I4812" t="s">
        <v>13</v>
      </c>
      <c r="J4812" t="s">
        <v>23</v>
      </c>
      <c r="K4812" t="s">
        <v>16</v>
      </c>
      <c r="L4812" t="s">
        <v>13</v>
      </c>
      <c r="M4812" t="s">
        <v>17</v>
      </c>
      <c r="N4812">
        <v>94.45</v>
      </c>
      <c r="O4812">
        <v>2653.65</v>
      </c>
      <c r="P4812" t="s">
        <v>13</v>
      </c>
    </row>
    <row r="4813" spans="1:16" x14ac:dyDescent="0.25">
      <c r="A4813" t="s">
        <v>4835</v>
      </c>
      <c r="B4813" t="s">
        <v>12</v>
      </c>
      <c r="C4813">
        <v>0</v>
      </c>
      <c r="D4813" t="s">
        <v>13</v>
      </c>
      <c r="E4813">
        <f>IF(D4813="Yes",1,0)</f>
        <v>1</v>
      </c>
      <c r="F4813" t="s">
        <v>13</v>
      </c>
      <c r="G4813">
        <f>IF(Table1[[#This Row],[Dependents]]="Yes",1,0)</f>
        <v>1</v>
      </c>
      <c r="H4813">
        <v>4</v>
      </c>
      <c r="I4813" t="s">
        <v>13</v>
      </c>
      <c r="J4813" t="s">
        <v>15</v>
      </c>
      <c r="K4813" t="s">
        <v>16</v>
      </c>
      <c r="L4813" t="s">
        <v>14</v>
      </c>
      <c r="M4813" t="s">
        <v>27</v>
      </c>
      <c r="N4813">
        <v>56.5</v>
      </c>
      <c r="O4813">
        <v>235.1</v>
      </c>
      <c r="P4813" t="s">
        <v>13</v>
      </c>
    </row>
    <row r="4814" spans="1:16" x14ac:dyDescent="0.25">
      <c r="A4814" t="s">
        <v>4836</v>
      </c>
      <c r="B4814" t="s">
        <v>12</v>
      </c>
      <c r="C4814">
        <v>1</v>
      </c>
      <c r="D4814" t="s">
        <v>14</v>
      </c>
      <c r="E4814">
        <f>IF(D4814="Yes",1,0)</f>
        <v>0</v>
      </c>
      <c r="F4814" t="s">
        <v>14</v>
      </c>
      <c r="G4814">
        <f>IF(Table1[[#This Row],[Dependents]]="Yes",1,0)</f>
        <v>0</v>
      </c>
      <c r="H4814">
        <v>1</v>
      </c>
      <c r="I4814" t="s">
        <v>13</v>
      </c>
      <c r="J4814" t="s">
        <v>23</v>
      </c>
      <c r="K4814" t="s">
        <v>16</v>
      </c>
      <c r="L4814" t="s">
        <v>13</v>
      </c>
      <c r="M4814" t="s">
        <v>17</v>
      </c>
      <c r="N4814">
        <v>85</v>
      </c>
      <c r="O4814">
        <v>85</v>
      </c>
      <c r="P4814" t="s">
        <v>13</v>
      </c>
    </row>
    <row r="4815" spans="1:16" x14ac:dyDescent="0.25">
      <c r="A4815" t="s">
        <v>4336</v>
      </c>
      <c r="B4815" t="s">
        <v>19</v>
      </c>
      <c r="C4815">
        <v>0</v>
      </c>
      <c r="D4815" t="s">
        <v>14</v>
      </c>
      <c r="E4815">
        <f>IF(D4815="Yes",1,0)</f>
        <v>0</v>
      </c>
      <c r="F4815" t="s">
        <v>14</v>
      </c>
      <c r="G4815">
        <f>IF(Table1[[#This Row],[Dependents]]="Yes",1,0)</f>
        <v>0</v>
      </c>
      <c r="H4815">
        <v>1</v>
      </c>
      <c r="I4815" t="s">
        <v>14</v>
      </c>
      <c r="J4815" t="s">
        <v>15</v>
      </c>
      <c r="K4815" t="s">
        <v>16</v>
      </c>
      <c r="L4815" t="s">
        <v>13</v>
      </c>
      <c r="M4815" t="s">
        <v>27</v>
      </c>
      <c r="N4815">
        <v>45.3</v>
      </c>
      <c r="O4815">
        <v>45.3</v>
      </c>
      <c r="P4815" t="s">
        <v>13</v>
      </c>
    </row>
    <row r="4816" spans="1:16" x14ac:dyDescent="0.25">
      <c r="A4816" t="s">
        <v>4838</v>
      </c>
      <c r="B4816" t="s">
        <v>12</v>
      </c>
      <c r="C4816">
        <v>0</v>
      </c>
      <c r="D4816" t="s">
        <v>14</v>
      </c>
      <c r="E4816">
        <f>IF(D4816="Yes",1,0)</f>
        <v>0</v>
      </c>
      <c r="F4816" t="s">
        <v>14</v>
      </c>
      <c r="G4816">
        <f>IF(Table1[[#This Row],[Dependents]]="Yes",1,0)</f>
        <v>0</v>
      </c>
      <c r="H4816">
        <v>12</v>
      </c>
      <c r="I4816" t="s">
        <v>14</v>
      </c>
      <c r="J4816" t="s">
        <v>15</v>
      </c>
      <c r="K4816" t="s">
        <v>30</v>
      </c>
      <c r="L4816" t="s">
        <v>14</v>
      </c>
      <c r="M4816" t="s">
        <v>27</v>
      </c>
      <c r="N4816">
        <v>49.85</v>
      </c>
      <c r="O4816">
        <v>552.1</v>
      </c>
      <c r="P4816" t="s">
        <v>14</v>
      </c>
    </row>
    <row r="4817" spans="1:16" x14ac:dyDescent="0.25">
      <c r="A4817" t="s">
        <v>4839</v>
      </c>
      <c r="B4817" t="s">
        <v>12</v>
      </c>
      <c r="C4817">
        <v>0</v>
      </c>
      <c r="D4817" t="s">
        <v>13</v>
      </c>
      <c r="E4817">
        <f>IF(D4817="Yes",1,0)</f>
        <v>1</v>
      </c>
      <c r="F4817" t="s">
        <v>13</v>
      </c>
      <c r="G4817">
        <f>IF(Table1[[#This Row],[Dependents]]="Yes",1,0)</f>
        <v>1</v>
      </c>
      <c r="H4817">
        <v>56</v>
      </c>
      <c r="I4817" t="s">
        <v>13</v>
      </c>
      <c r="J4817" t="s">
        <v>15</v>
      </c>
      <c r="K4817" t="s">
        <v>20</v>
      </c>
      <c r="L4817" t="s">
        <v>14</v>
      </c>
      <c r="M4817" t="s">
        <v>21</v>
      </c>
      <c r="N4817">
        <v>68.75</v>
      </c>
      <c r="O4817">
        <v>3815.4</v>
      </c>
      <c r="P4817" t="s">
        <v>14</v>
      </c>
    </row>
    <row r="4818" spans="1:16" x14ac:dyDescent="0.25">
      <c r="A4818" t="s">
        <v>4338</v>
      </c>
      <c r="B4818" t="s">
        <v>19</v>
      </c>
      <c r="C4818">
        <v>0</v>
      </c>
      <c r="D4818" t="s">
        <v>14</v>
      </c>
      <c r="E4818">
        <f>IF(D4818="Yes",1,0)</f>
        <v>0</v>
      </c>
      <c r="F4818" t="s">
        <v>14</v>
      </c>
      <c r="G4818">
        <f>IF(Table1[[#This Row],[Dependents]]="Yes",1,0)</f>
        <v>0</v>
      </c>
      <c r="H4818">
        <v>2</v>
      </c>
      <c r="I4818" t="s">
        <v>13</v>
      </c>
      <c r="J4818" t="s">
        <v>23</v>
      </c>
      <c r="K4818" t="s">
        <v>16</v>
      </c>
      <c r="L4818" t="s">
        <v>14</v>
      </c>
      <c r="M4818" t="s">
        <v>17</v>
      </c>
      <c r="N4818">
        <v>94.95</v>
      </c>
      <c r="O4818">
        <v>178.1</v>
      </c>
      <c r="P4818" t="s">
        <v>13</v>
      </c>
    </row>
    <row r="4819" spans="1:16" x14ac:dyDescent="0.25">
      <c r="A4819" t="s">
        <v>4344</v>
      </c>
      <c r="B4819" t="s">
        <v>19</v>
      </c>
      <c r="C4819">
        <v>0</v>
      </c>
      <c r="D4819" t="s">
        <v>14</v>
      </c>
      <c r="E4819">
        <f>IF(D4819="Yes",1,0)</f>
        <v>0</v>
      </c>
      <c r="F4819" t="s">
        <v>14</v>
      </c>
      <c r="G4819">
        <f>IF(Table1[[#This Row],[Dependents]]="Yes",1,0)</f>
        <v>0</v>
      </c>
      <c r="H4819">
        <v>1</v>
      </c>
      <c r="I4819" t="s">
        <v>14</v>
      </c>
      <c r="J4819" t="s">
        <v>15</v>
      </c>
      <c r="K4819" t="s">
        <v>16</v>
      </c>
      <c r="L4819" t="s">
        <v>14</v>
      </c>
      <c r="M4819" t="s">
        <v>27</v>
      </c>
      <c r="N4819">
        <v>29.7</v>
      </c>
      <c r="O4819">
        <v>29.7</v>
      </c>
      <c r="P4819" t="s">
        <v>13</v>
      </c>
    </row>
    <row r="4820" spans="1:16" x14ac:dyDescent="0.25">
      <c r="A4820" t="s">
        <v>4353</v>
      </c>
      <c r="B4820" t="s">
        <v>19</v>
      </c>
      <c r="C4820">
        <v>1</v>
      </c>
      <c r="D4820" t="s">
        <v>13</v>
      </c>
      <c r="E4820">
        <f>IF(D4820="Yes",1,0)</f>
        <v>1</v>
      </c>
      <c r="F4820" t="s">
        <v>14</v>
      </c>
      <c r="G4820">
        <f>IF(Table1[[#This Row],[Dependents]]="Yes",1,0)</f>
        <v>0</v>
      </c>
      <c r="H4820">
        <v>2</v>
      </c>
      <c r="I4820" t="s">
        <v>13</v>
      </c>
      <c r="J4820" t="s">
        <v>23</v>
      </c>
      <c r="K4820" t="s">
        <v>16</v>
      </c>
      <c r="L4820" t="s">
        <v>13</v>
      </c>
      <c r="M4820" t="s">
        <v>27</v>
      </c>
      <c r="N4820">
        <v>86.85</v>
      </c>
      <c r="O4820">
        <v>156.35</v>
      </c>
      <c r="P4820" t="s">
        <v>13</v>
      </c>
    </row>
    <row r="4821" spans="1:16" x14ac:dyDescent="0.25">
      <c r="A4821" t="s">
        <v>4367</v>
      </c>
      <c r="B4821" t="s">
        <v>19</v>
      </c>
      <c r="C4821">
        <v>0</v>
      </c>
      <c r="D4821" t="s">
        <v>14</v>
      </c>
      <c r="E4821">
        <f>IF(D4821="Yes",1,0)</f>
        <v>0</v>
      </c>
      <c r="F4821" t="s">
        <v>14</v>
      </c>
      <c r="G4821">
        <f>IF(Table1[[#This Row],[Dependents]]="Yes",1,0)</f>
        <v>0</v>
      </c>
      <c r="H4821">
        <v>2</v>
      </c>
      <c r="I4821" t="s">
        <v>13</v>
      </c>
      <c r="J4821" t="s">
        <v>15</v>
      </c>
      <c r="K4821" t="s">
        <v>16</v>
      </c>
      <c r="L4821" t="s">
        <v>13</v>
      </c>
      <c r="M4821" t="s">
        <v>27</v>
      </c>
      <c r="N4821">
        <v>55.1</v>
      </c>
      <c r="O4821">
        <v>113.35</v>
      </c>
      <c r="P4821" t="s">
        <v>13</v>
      </c>
    </row>
    <row r="4822" spans="1:16" x14ac:dyDescent="0.25">
      <c r="A4822" t="s">
        <v>4381</v>
      </c>
      <c r="B4822" t="s">
        <v>19</v>
      </c>
      <c r="C4822">
        <v>0</v>
      </c>
      <c r="D4822" t="s">
        <v>13</v>
      </c>
      <c r="E4822">
        <f>IF(D4822="Yes",1,0)</f>
        <v>1</v>
      </c>
      <c r="F4822" t="s">
        <v>14</v>
      </c>
      <c r="G4822">
        <f>IF(Table1[[#This Row],[Dependents]]="Yes",1,0)</f>
        <v>0</v>
      </c>
      <c r="H4822">
        <v>13</v>
      </c>
      <c r="I4822" t="s">
        <v>13</v>
      </c>
      <c r="J4822" t="s">
        <v>23</v>
      </c>
      <c r="K4822" t="s">
        <v>16</v>
      </c>
      <c r="L4822" t="s">
        <v>13</v>
      </c>
      <c r="M4822" t="s">
        <v>25</v>
      </c>
      <c r="N4822">
        <v>102.25</v>
      </c>
      <c r="O4822">
        <v>1359</v>
      </c>
      <c r="P4822" t="s">
        <v>13</v>
      </c>
    </row>
    <row r="4823" spans="1:16" x14ac:dyDescent="0.25">
      <c r="A4823" t="s">
        <v>4382</v>
      </c>
      <c r="B4823" t="s">
        <v>19</v>
      </c>
      <c r="C4823">
        <v>1</v>
      </c>
      <c r="D4823" t="s">
        <v>14</v>
      </c>
      <c r="E4823">
        <f>IF(D4823="Yes",1,0)</f>
        <v>0</v>
      </c>
      <c r="F4823" t="s">
        <v>14</v>
      </c>
      <c r="G4823">
        <f>IF(Table1[[#This Row],[Dependents]]="Yes",1,0)</f>
        <v>0</v>
      </c>
      <c r="H4823">
        <v>19</v>
      </c>
      <c r="I4823" t="s">
        <v>13</v>
      </c>
      <c r="J4823" t="s">
        <v>23</v>
      </c>
      <c r="K4823" t="s">
        <v>16</v>
      </c>
      <c r="L4823" t="s">
        <v>13</v>
      </c>
      <c r="M4823" t="s">
        <v>25</v>
      </c>
      <c r="N4823">
        <v>95.9</v>
      </c>
      <c r="O4823">
        <v>1777.9</v>
      </c>
      <c r="P4823" t="s">
        <v>13</v>
      </c>
    </row>
    <row r="4824" spans="1:16" x14ac:dyDescent="0.25">
      <c r="A4824" t="s">
        <v>4403</v>
      </c>
      <c r="B4824" t="s">
        <v>19</v>
      </c>
      <c r="C4824">
        <v>0</v>
      </c>
      <c r="D4824" t="s">
        <v>14</v>
      </c>
      <c r="E4824">
        <f>IF(D4824="Yes",1,0)</f>
        <v>0</v>
      </c>
      <c r="F4824" t="s">
        <v>14</v>
      </c>
      <c r="G4824">
        <f>IF(Table1[[#This Row],[Dependents]]="Yes",1,0)</f>
        <v>0</v>
      </c>
      <c r="H4824">
        <v>3</v>
      </c>
      <c r="I4824" t="s">
        <v>13</v>
      </c>
      <c r="J4824" t="s">
        <v>14</v>
      </c>
      <c r="K4824" t="s">
        <v>16</v>
      </c>
      <c r="L4824" t="s">
        <v>14</v>
      </c>
      <c r="M4824" t="s">
        <v>27</v>
      </c>
      <c r="N4824">
        <v>19.850000000000001</v>
      </c>
      <c r="O4824">
        <v>64.55</v>
      </c>
      <c r="P4824" t="s">
        <v>13</v>
      </c>
    </row>
    <row r="4825" spans="1:16" x14ac:dyDescent="0.25">
      <c r="A4825" t="s">
        <v>4410</v>
      </c>
      <c r="B4825" t="s">
        <v>19</v>
      </c>
      <c r="C4825">
        <v>0</v>
      </c>
      <c r="D4825" t="s">
        <v>14</v>
      </c>
      <c r="E4825">
        <f>IF(D4825="Yes",1,0)</f>
        <v>0</v>
      </c>
      <c r="F4825" t="s">
        <v>14</v>
      </c>
      <c r="G4825">
        <f>IF(Table1[[#This Row],[Dependents]]="Yes",1,0)</f>
        <v>0</v>
      </c>
      <c r="H4825">
        <v>1</v>
      </c>
      <c r="I4825" t="s">
        <v>13</v>
      </c>
      <c r="J4825" t="s">
        <v>23</v>
      </c>
      <c r="K4825" t="s">
        <v>16</v>
      </c>
      <c r="L4825" t="s">
        <v>13</v>
      </c>
      <c r="M4825" t="s">
        <v>17</v>
      </c>
      <c r="N4825">
        <v>79.25</v>
      </c>
      <c r="O4825">
        <v>79.25</v>
      </c>
      <c r="P4825" t="s">
        <v>13</v>
      </c>
    </row>
    <row r="4826" spans="1:16" x14ac:dyDescent="0.25">
      <c r="A4826" t="s">
        <v>4848</v>
      </c>
      <c r="B4826" t="s">
        <v>12</v>
      </c>
      <c r="C4826">
        <v>0</v>
      </c>
      <c r="D4826" t="s">
        <v>13</v>
      </c>
      <c r="E4826">
        <f>IF(D4826="Yes",1,0)</f>
        <v>1</v>
      </c>
      <c r="F4826" t="s">
        <v>13</v>
      </c>
      <c r="G4826">
        <f>IF(Table1[[#This Row],[Dependents]]="Yes",1,0)</f>
        <v>1</v>
      </c>
      <c r="H4826">
        <v>69</v>
      </c>
      <c r="I4826" t="s">
        <v>13</v>
      </c>
      <c r="J4826" t="s">
        <v>14</v>
      </c>
      <c r="K4826" t="s">
        <v>30</v>
      </c>
      <c r="L4826" t="s">
        <v>13</v>
      </c>
      <c r="M4826" t="s">
        <v>21</v>
      </c>
      <c r="N4826">
        <v>25.6</v>
      </c>
      <c r="O4826">
        <v>1673.4</v>
      </c>
      <c r="P4826" t="s">
        <v>14</v>
      </c>
    </row>
    <row r="4827" spans="1:16" x14ac:dyDescent="0.25">
      <c r="A4827" t="s">
        <v>4414</v>
      </c>
      <c r="B4827" t="s">
        <v>19</v>
      </c>
      <c r="C4827">
        <v>0</v>
      </c>
      <c r="D4827" t="s">
        <v>14</v>
      </c>
      <c r="E4827">
        <f>IF(D4827="Yes",1,0)</f>
        <v>0</v>
      </c>
      <c r="F4827" t="s">
        <v>14</v>
      </c>
      <c r="G4827">
        <f>IF(Table1[[#This Row],[Dependents]]="Yes",1,0)</f>
        <v>0</v>
      </c>
      <c r="H4827">
        <v>4</v>
      </c>
      <c r="I4827" t="s">
        <v>14</v>
      </c>
      <c r="J4827" t="s">
        <v>15</v>
      </c>
      <c r="K4827" t="s">
        <v>16</v>
      </c>
      <c r="L4827" t="s">
        <v>13</v>
      </c>
      <c r="M4827" t="s">
        <v>17</v>
      </c>
      <c r="N4827">
        <v>29.65</v>
      </c>
      <c r="O4827">
        <v>118.5</v>
      </c>
      <c r="P4827" t="s">
        <v>13</v>
      </c>
    </row>
    <row r="4828" spans="1:16" x14ac:dyDescent="0.25">
      <c r="A4828" t="s">
        <v>4850</v>
      </c>
      <c r="B4828" t="s">
        <v>12</v>
      </c>
      <c r="C4828">
        <v>0</v>
      </c>
      <c r="D4828" t="s">
        <v>13</v>
      </c>
      <c r="E4828">
        <f>IF(D4828="Yes",1,0)</f>
        <v>1</v>
      </c>
      <c r="F4828" t="s">
        <v>13</v>
      </c>
      <c r="G4828">
        <f>IF(Table1[[#This Row],[Dependents]]="Yes",1,0)</f>
        <v>1</v>
      </c>
      <c r="H4828">
        <v>72</v>
      </c>
      <c r="I4828" t="s">
        <v>13</v>
      </c>
      <c r="J4828" t="s">
        <v>23</v>
      </c>
      <c r="K4828" t="s">
        <v>30</v>
      </c>
      <c r="L4828" t="s">
        <v>14</v>
      </c>
      <c r="M4828" t="s">
        <v>25</v>
      </c>
      <c r="N4828">
        <v>117.5</v>
      </c>
      <c r="O4828">
        <v>8670.1</v>
      </c>
      <c r="P4828" t="s">
        <v>14</v>
      </c>
    </row>
    <row r="4829" spans="1:16" x14ac:dyDescent="0.25">
      <c r="A4829" t="s">
        <v>4416</v>
      </c>
      <c r="B4829" t="s">
        <v>19</v>
      </c>
      <c r="C4829">
        <v>0</v>
      </c>
      <c r="D4829" t="s">
        <v>14</v>
      </c>
      <c r="E4829">
        <f>IF(D4829="Yes",1,0)</f>
        <v>0</v>
      </c>
      <c r="F4829" t="s">
        <v>14</v>
      </c>
      <c r="G4829">
        <f>IF(Table1[[#This Row],[Dependents]]="Yes",1,0)</f>
        <v>0</v>
      </c>
      <c r="H4829">
        <v>43</v>
      </c>
      <c r="I4829" t="s">
        <v>13</v>
      </c>
      <c r="J4829" t="s">
        <v>23</v>
      </c>
      <c r="K4829" t="s">
        <v>16</v>
      </c>
      <c r="L4829" t="s">
        <v>13</v>
      </c>
      <c r="M4829" t="s">
        <v>17</v>
      </c>
      <c r="N4829">
        <v>77.849999999999994</v>
      </c>
      <c r="O4829">
        <v>3365.85</v>
      </c>
      <c r="P4829" t="s">
        <v>13</v>
      </c>
    </row>
    <row r="4830" spans="1:16" x14ac:dyDescent="0.25">
      <c r="A4830" t="s">
        <v>4422</v>
      </c>
      <c r="B4830" t="s">
        <v>19</v>
      </c>
      <c r="C4830">
        <v>0</v>
      </c>
      <c r="D4830" t="s">
        <v>13</v>
      </c>
      <c r="E4830">
        <f>IF(D4830="Yes",1,0)</f>
        <v>1</v>
      </c>
      <c r="F4830" t="s">
        <v>14</v>
      </c>
      <c r="G4830">
        <f>IF(Table1[[#This Row],[Dependents]]="Yes",1,0)</f>
        <v>0</v>
      </c>
      <c r="H4830">
        <v>47</v>
      </c>
      <c r="I4830" t="s">
        <v>13</v>
      </c>
      <c r="J4830" t="s">
        <v>23</v>
      </c>
      <c r="K4830" t="s">
        <v>20</v>
      </c>
      <c r="L4830" t="s">
        <v>13</v>
      </c>
      <c r="M4830" t="s">
        <v>25</v>
      </c>
      <c r="N4830">
        <v>110.85</v>
      </c>
      <c r="O4830">
        <v>5275.8</v>
      </c>
      <c r="P4830" t="s">
        <v>13</v>
      </c>
    </row>
    <row r="4831" spans="1:16" x14ac:dyDescent="0.25">
      <c r="A4831" t="s">
        <v>4853</v>
      </c>
      <c r="B4831" t="s">
        <v>12</v>
      </c>
      <c r="C4831">
        <v>0</v>
      </c>
      <c r="D4831" t="s">
        <v>14</v>
      </c>
      <c r="E4831">
        <f>IF(D4831="Yes",1,0)</f>
        <v>0</v>
      </c>
      <c r="F4831" t="s">
        <v>14</v>
      </c>
      <c r="G4831">
        <f>IF(Table1[[#This Row],[Dependents]]="Yes",1,0)</f>
        <v>0</v>
      </c>
      <c r="H4831">
        <v>1</v>
      </c>
      <c r="I4831" t="s">
        <v>13</v>
      </c>
      <c r="J4831" t="s">
        <v>14</v>
      </c>
      <c r="K4831" t="s">
        <v>16</v>
      </c>
      <c r="L4831" t="s">
        <v>14</v>
      </c>
      <c r="M4831" t="s">
        <v>27</v>
      </c>
      <c r="N4831">
        <v>19.649999999999999</v>
      </c>
      <c r="O4831">
        <v>19.649999999999999</v>
      </c>
      <c r="P4831" t="s">
        <v>14</v>
      </c>
    </row>
    <row r="4832" spans="1:16" x14ac:dyDescent="0.25">
      <c r="A4832" t="s">
        <v>4425</v>
      </c>
      <c r="B4832" t="s">
        <v>19</v>
      </c>
      <c r="C4832">
        <v>0</v>
      </c>
      <c r="D4832" t="s">
        <v>14</v>
      </c>
      <c r="E4832">
        <f>IF(D4832="Yes",1,0)</f>
        <v>0</v>
      </c>
      <c r="F4832" t="s">
        <v>14</v>
      </c>
      <c r="G4832">
        <f>IF(Table1[[#This Row],[Dependents]]="Yes",1,0)</f>
        <v>0</v>
      </c>
      <c r="H4832">
        <v>1</v>
      </c>
      <c r="I4832" t="s">
        <v>13</v>
      </c>
      <c r="J4832" t="s">
        <v>23</v>
      </c>
      <c r="K4832" t="s">
        <v>16</v>
      </c>
      <c r="L4832" t="s">
        <v>14</v>
      </c>
      <c r="M4832" t="s">
        <v>17</v>
      </c>
      <c r="N4832">
        <v>80.5</v>
      </c>
      <c r="O4832">
        <v>80.5</v>
      </c>
      <c r="P4832" t="s">
        <v>13</v>
      </c>
    </row>
    <row r="4833" spans="1:16" x14ac:dyDescent="0.25">
      <c r="A4833" t="s">
        <v>4431</v>
      </c>
      <c r="B4833" t="s">
        <v>19</v>
      </c>
      <c r="C4833">
        <v>0</v>
      </c>
      <c r="D4833" t="s">
        <v>14</v>
      </c>
      <c r="E4833">
        <f>IF(D4833="Yes",1,0)</f>
        <v>0</v>
      </c>
      <c r="F4833" t="s">
        <v>14</v>
      </c>
      <c r="G4833">
        <f>IF(Table1[[#This Row],[Dependents]]="Yes",1,0)</f>
        <v>0</v>
      </c>
      <c r="H4833">
        <v>17</v>
      </c>
      <c r="I4833" t="s">
        <v>13</v>
      </c>
      <c r="J4833" t="s">
        <v>15</v>
      </c>
      <c r="K4833" t="s">
        <v>16</v>
      </c>
      <c r="L4833" t="s">
        <v>14</v>
      </c>
      <c r="M4833" t="s">
        <v>27</v>
      </c>
      <c r="N4833">
        <v>51.5</v>
      </c>
      <c r="O4833">
        <v>900.5</v>
      </c>
      <c r="P4833" t="s">
        <v>13</v>
      </c>
    </row>
    <row r="4834" spans="1:16" x14ac:dyDescent="0.25">
      <c r="A4834" t="s">
        <v>4856</v>
      </c>
      <c r="B4834" t="s">
        <v>12</v>
      </c>
      <c r="C4834">
        <v>0</v>
      </c>
      <c r="D4834" t="s">
        <v>14</v>
      </c>
      <c r="E4834">
        <f>IF(D4834="Yes",1,0)</f>
        <v>0</v>
      </c>
      <c r="F4834" t="s">
        <v>13</v>
      </c>
      <c r="G4834">
        <f>IF(Table1[[#This Row],[Dependents]]="Yes",1,0)</f>
        <v>1</v>
      </c>
      <c r="H4834">
        <v>72</v>
      </c>
      <c r="I4834" t="s">
        <v>13</v>
      </c>
      <c r="J4834" t="s">
        <v>14</v>
      </c>
      <c r="K4834" t="s">
        <v>30</v>
      </c>
      <c r="L4834" t="s">
        <v>13</v>
      </c>
      <c r="M4834" t="s">
        <v>27</v>
      </c>
      <c r="N4834">
        <v>19.75</v>
      </c>
      <c r="O4834">
        <v>1567</v>
      </c>
      <c r="P4834" t="s">
        <v>14</v>
      </c>
    </row>
    <row r="4835" spans="1:16" x14ac:dyDescent="0.25">
      <c r="A4835" t="s">
        <v>4433</v>
      </c>
      <c r="B4835" t="s">
        <v>19</v>
      </c>
      <c r="C4835">
        <v>1</v>
      </c>
      <c r="D4835" t="s">
        <v>14</v>
      </c>
      <c r="E4835">
        <f>IF(D4835="Yes",1,0)</f>
        <v>0</v>
      </c>
      <c r="F4835" t="s">
        <v>14</v>
      </c>
      <c r="G4835">
        <f>IF(Table1[[#This Row],[Dependents]]="Yes",1,0)</f>
        <v>0</v>
      </c>
      <c r="H4835">
        <v>43</v>
      </c>
      <c r="I4835" t="s">
        <v>13</v>
      </c>
      <c r="J4835" t="s">
        <v>23</v>
      </c>
      <c r="K4835" t="s">
        <v>16</v>
      </c>
      <c r="L4835" t="s">
        <v>13</v>
      </c>
      <c r="M4835" t="s">
        <v>27</v>
      </c>
      <c r="N4835">
        <v>89.55</v>
      </c>
      <c r="O4835">
        <v>3856.75</v>
      </c>
      <c r="P4835" t="s">
        <v>13</v>
      </c>
    </row>
    <row r="4836" spans="1:16" x14ac:dyDescent="0.25">
      <c r="A4836" t="s">
        <v>4858</v>
      </c>
      <c r="B4836" t="s">
        <v>12</v>
      </c>
      <c r="C4836">
        <v>0</v>
      </c>
      <c r="D4836" t="s">
        <v>14</v>
      </c>
      <c r="E4836">
        <f>IF(D4836="Yes",1,0)</f>
        <v>0</v>
      </c>
      <c r="F4836" t="s">
        <v>14</v>
      </c>
      <c r="G4836">
        <f>IF(Table1[[#This Row],[Dependents]]="Yes",1,0)</f>
        <v>0</v>
      </c>
      <c r="H4836">
        <v>11</v>
      </c>
      <c r="I4836" t="s">
        <v>13</v>
      </c>
      <c r="J4836" t="s">
        <v>15</v>
      </c>
      <c r="K4836" t="s">
        <v>16</v>
      </c>
      <c r="L4836" t="s">
        <v>14</v>
      </c>
      <c r="M4836" t="s">
        <v>17</v>
      </c>
      <c r="N4836">
        <v>51.1</v>
      </c>
      <c r="O4836">
        <v>531.15</v>
      </c>
      <c r="P4836" t="s">
        <v>14</v>
      </c>
    </row>
    <row r="4837" spans="1:16" x14ac:dyDescent="0.25">
      <c r="A4837" t="s">
        <v>4859</v>
      </c>
      <c r="B4837" t="s">
        <v>12</v>
      </c>
      <c r="C4837">
        <v>0</v>
      </c>
      <c r="D4837" t="s">
        <v>14</v>
      </c>
      <c r="E4837">
        <f>IF(D4837="Yes",1,0)</f>
        <v>0</v>
      </c>
      <c r="F4837" t="s">
        <v>13</v>
      </c>
      <c r="G4837">
        <f>IF(Table1[[#This Row],[Dependents]]="Yes",1,0)</f>
        <v>1</v>
      </c>
      <c r="H4837">
        <v>21</v>
      </c>
      <c r="I4837" t="s">
        <v>14</v>
      </c>
      <c r="J4837" t="s">
        <v>15</v>
      </c>
      <c r="K4837" t="s">
        <v>30</v>
      </c>
      <c r="L4837" t="s">
        <v>14</v>
      </c>
      <c r="M4837" t="s">
        <v>27</v>
      </c>
      <c r="N4837">
        <v>53.15</v>
      </c>
      <c r="O4837">
        <v>1183.2</v>
      </c>
      <c r="P4837" t="s">
        <v>14</v>
      </c>
    </row>
    <row r="4838" spans="1:16" x14ac:dyDescent="0.25">
      <c r="A4838" t="s">
        <v>4437</v>
      </c>
      <c r="B4838" t="s">
        <v>19</v>
      </c>
      <c r="C4838">
        <v>0</v>
      </c>
      <c r="D4838" t="s">
        <v>13</v>
      </c>
      <c r="E4838">
        <f>IF(D4838="Yes",1,0)</f>
        <v>1</v>
      </c>
      <c r="F4838" t="s">
        <v>14</v>
      </c>
      <c r="G4838">
        <f>IF(Table1[[#This Row],[Dependents]]="Yes",1,0)</f>
        <v>0</v>
      </c>
      <c r="H4838">
        <v>42</v>
      </c>
      <c r="I4838" t="s">
        <v>13</v>
      </c>
      <c r="J4838" t="s">
        <v>23</v>
      </c>
      <c r="K4838" t="s">
        <v>16</v>
      </c>
      <c r="L4838" t="s">
        <v>13</v>
      </c>
      <c r="M4838" t="s">
        <v>21</v>
      </c>
      <c r="N4838">
        <v>95.25</v>
      </c>
      <c r="O4838">
        <v>3959.35</v>
      </c>
      <c r="P4838" t="s">
        <v>13</v>
      </c>
    </row>
    <row r="4839" spans="1:16" x14ac:dyDescent="0.25">
      <c r="A4839" t="s">
        <v>4861</v>
      </c>
      <c r="B4839" t="s">
        <v>12</v>
      </c>
      <c r="C4839">
        <v>0</v>
      </c>
      <c r="D4839" t="s">
        <v>14</v>
      </c>
      <c r="E4839">
        <f>IF(D4839="Yes",1,0)</f>
        <v>0</v>
      </c>
      <c r="F4839" t="s">
        <v>14</v>
      </c>
      <c r="G4839">
        <f>IF(Table1[[#This Row],[Dependents]]="Yes",1,0)</f>
        <v>0</v>
      </c>
      <c r="H4839">
        <v>11</v>
      </c>
      <c r="I4839" t="s">
        <v>13</v>
      </c>
      <c r="J4839" t="s">
        <v>15</v>
      </c>
      <c r="K4839" t="s">
        <v>16</v>
      </c>
      <c r="L4839" t="s">
        <v>14</v>
      </c>
      <c r="M4839" t="s">
        <v>25</v>
      </c>
      <c r="N4839">
        <v>48.55</v>
      </c>
      <c r="O4839">
        <v>501</v>
      </c>
      <c r="P4839" t="s">
        <v>13</v>
      </c>
    </row>
    <row r="4840" spans="1:16" x14ac:dyDescent="0.25">
      <c r="A4840" t="s">
        <v>4862</v>
      </c>
      <c r="B4840" t="s">
        <v>12</v>
      </c>
      <c r="C4840">
        <v>0</v>
      </c>
      <c r="D4840" t="s">
        <v>14</v>
      </c>
      <c r="E4840">
        <f>IF(D4840="Yes",1,0)</f>
        <v>0</v>
      </c>
      <c r="F4840" t="s">
        <v>14</v>
      </c>
      <c r="G4840">
        <f>IF(Table1[[#This Row],[Dependents]]="Yes",1,0)</f>
        <v>0</v>
      </c>
      <c r="H4840">
        <v>1</v>
      </c>
      <c r="I4840" t="s">
        <v>13</v>
      </c>
      <c r="J4840" t="s">
        <v>14</v>
      </c>
      <c r="K4840" t="s">
        <v>16</v>
      </c>
      <c r="L4840" t="s">
        <v>13</v>
      </c>
      <c r="M4840" t="s">
        <v>27</v>
      </c>
      <c r="N4840">
        <v>20.2</v>
      </c>
      <c r="O4840">
        <v>20.2</v>
      </c>
      <c r="P4840" t="s">
        <v>13</v>
      </c>
    </row>
    <row r="4841" spans="1:16" x14ac:dyDescent="0.25">
      <c r="A4841" t="s">
        <v>4863</v>
      </c>
      <c r="B4841" t="s">
        <v>12</v>
      </c>
      <c r="C4841">
        <v>0</v>
      </c>
      <c r="D4841" t="s">
        <v>14</v>
      </c>
      <c r="E4841">
        <f>IF(D4841="Yes",1,0)</f>
        <v>0</v>
      </c>
      <c r="F4841" t="s">
        <v>14</v>
      </c>
      <c r="G4841">
        <f>IF(Table1[[#This Row],[Dependents]]="Yes",1,0)</f>
        <v>0</v>
      </c>
      <c r="H4841">
        <v>67</v>
      </c>
      <c r="I4841" t="s">
        <v>13</v>
      </c>
      <c r="J4841" t="s">
        <v>14</v>
      </c>
      <c r="K4841" t="s">
        <v>30</v>
      </c>
      <c r="L4841" t="s">
        <v>13</v>
      </c>
      <c r="M4841" t="s">
        <v>21</v>
      </c>
      <c r="N4841">
        <v>25.6</v>
      </c>
      <c r="O4841">
        <v>1790.35</v>
      </c>
      <c r="P4841" t="s">
        <v>14</v>
      </c>
    </row>
    <row r="4842" spans="1:16" x14ac:dyDescent="0.25">
      <c r="A4842" t="s">
        <v>4461</v>
      </c>
      <c r="B4842" t="s">
        <v>19</v>
      </c>
      <c r="C4842">
        <v>1</v>
      </c>
      <c r="D4842" t="s">
        <v>13</v>
      </c>
      <c r="E4842">
        <f>IF(D4842="Yes",1,0)</f>
        <v>1</v>
      </c>
      <c r="F4842" t="s">
        <v>13</v>
      </c>
      <c r="G4842">
        <f>IF(Table1[[#This Row],[Dependents]]="Yes",1,0)</f>
        <v>1</v>
      </c>
      <c r="H4842">
        <v>22</v>
      </c>
      <c r="I4842" t="s">
        <v>14</v>
      </c>
      <c r="J4842" t="s">
        <v>15</v>
      </c>
      <c r="K4842" t="s">
        <v>16</v>
      </c>
      <c r="L4842" t="s">
        <v>14</v>
      </c>
      <c r="M4842" t="s">
        <v>27</v>
      </c>
      <c r="N4842">
        <v>40.049999999999997</v>
      </c>
      <c r="O4842">
        <v>880.2</v>
      </c>
      <c r="P4842" t="s">
        <v>13</v>
      </c>
    </row>
    <row r="4843" spans="1:16" x14ac:dyDescent="0.25">
      <c r="A4843" t="s">
        <v>4463</v>
      </c>
      <c r="B4843" t="s">
        <v>19</v>
      </c>
      <c r="C4843">
        <v>0</v>
      </c>
      <c r="D4843" t="s">
        <v>14</v>
      </c>
      <c r="E4843">
        <f>IF(D4843="Yes",1,0)</f>
        <v>0</v>
      </c>
      <c r="F4843" t="s">
        <v>14</v>
      </c>
      <c r="G4843">
        <f>IF(Table1[[#This Row],[Dependents]]="Yes",1,0)</f>
        <v>0</v>
      </c>
      <c r="H4843">
        <v>1</v>
      </c>
      <c r="I4843" t="s">
        <v>13</v>
      </c>
      <c r="J4843" t="s">
        <v>23</v>
      </c>
      <c r="K4843" t="s">
        <v>16</v>
      </c>
      <c r="L4843" t="s">
        <v>14</v>
      </c>
      <c r="M4843" t="s">
        <v>17</v>
      </c>
      <c r="N4843">
        <v>69.95</v>
      </c>
      <c r="O4843">
        <v>69.95</v>
      </c>
      <c r="P4843" t="s">
        <v>13</v>
      </c>
    </row>
    <row r="4844" spans="1:16" x14ac:dyDescent="0.25">
      <c r="A4844" t="s">
        <v>4866</v>
      </c>
      <c r="B4844" t="s">
        <v>12</v>
      </c>
      <c r="C4844">
        <v>0</v>
      </c>
      <c r="D4844" t="s">
        <v>13</v>
      </c>
      <c r="E4844">
        <f>IF(D4844="Yes",1,0)</f>
        <v>1</v>
      </c>
      <c r="F4844" t="s">
        <v>13</v>
      </c>
      <c r="G4844">
        <f>IF(Table1[[#This Row],[Dependents]]="Yes",1,0)</f>
        <v>1</v>
      </c>
      <c r="H4844">
        <v>55</v>
      </c>
      <c r="I4844" t="s">
        <v>13</v>
      </c>
      <c r="J4844" t="s">
        <v>23</v>
      </c>
      <c r="K4844" t="s">
        <v>16</v>
      </c>
      <c r="L4844" t="s">
        <v>13</v>
      </c>
      <c r="M4844" t="s">
        <v>17</v>
      </c>
      <c r="N4844">
        <v>85.1</v>
      </c>
      <c r="O4844">
        <v>4600.95</v>
      </c>
      <c r="P4844" t="s">
        <v>14</v>
      </c>
    </row>
    <row r="4845" spans="1:16" x14ac:dyDescent="0.25">
      <c r="A4845" t="s">
        <v>4465</v>
      </c>
      <c r="B4845" t="s">
        <v>19</v>
      </c>
      <c r="C4845">
        <v>0</v>
      </c>
      <c r="D4845" t="s">
        <v>14</v>
      </c>
      <c r="E4845">
        <f>IF(D4845="Yes",1,0)</f>
        <v>0</v>
      </c>
      <c r="F4845" t="s">
        <v>13</v>
      </c>
      <c r="G4845">
        <f>IF(Table1[[#This Row],[Dependents]]="Yes",1,0)</f>
        <v>1</v>
      </c>
      <c r="H4845">
        <v>1</v>
      </c>
      <c r="I4845" t="s">
        <v>13</v>
      </c>
      <c r="J4845" t="s">
        <v>23</v>
      </c>
      <c r="K4845" t="s">
        <v>16</v>
      </c>
      <c r="L4845" t="s">
        <v>13</v>
      </c>
      <c r="M4845" t="s">
        <v>17</v>
      </c>
      <c r="N4845">
        <v>93.3</v>
      </c>
      <c r="O4845">
        <v>93.3</v>
      </c>
      <c r="P4845" t="s">
        <v>13</v>
      </c>
    </row>
    <row r="4846" spans="1:16" x14ac:dyDescent="0.25">
      <c r="A4846" t="s">
        <v>4466</v>
      </c>
      <c r="B4846" t="s">
        <v>19</v>
      </c>
      <c r="C4846">
        <v>0</v>
      </c>
      <c r="D4846" t="s">
        <v>14</v>
      </c>
      <c r="E4846">
        <f>IF(D4846="Yes",1,0)</f>
        <v>0</v>
      </c>
      <c r="F4846" t="s">
        <v>14</v>
      </c>
      <c r="G4846">
        <f>IF(Table1[[#This Row],[Dependents]]="Yes",1,0)</f>
        <v>0</v>
      </c>
      <c r="H4846">
        <v>3</v>
      </c>
      <c r="I4846" t="s">
        <v>13</v>
      </c>
      <c r="J4846" t="s">
        <v>15</v>
      </c>
      <c r="K4846" t="s">
        <v>16</v>
      </c>
      <c r="L4846" t="s">
        <v>13</v>
      </c>
      <c r="M4846" t="s">
        <v>17</v>
      </c>
      <c r="N4846">
        <v>49.15</v>
      </c>
      <c r="O4846">
        <v>169.05</v>
      </c>
      <c r="P4846" t="s">
        <v>13</v>
      </c>
    </row>
    <row r="4847" spans="1:16" x14ac:dyDescent="0.25">
      <c r="A4847" t="s">
        <v>4869</v>
      </c>
      <c r="B4847" t="s">
        <v>12</v>
      </c>
      <c r="C4847">
        <v>0</v>
      </c>
      <c r="D4847" t="s">
        <v>14</v>
      </c>
      <c r="E4847">
        <f>IF(D4847="Yes",1,0)</f>
        <v>0</v>
      </c>
      <c r="F4847" t="s">
        <v>14</v>
      </c>
      <c r="G4847">
        <f>IF(Table1[[#This Row],[Dependents]]="Yes",1,0)</f>
        <v>0</v>
      </c>
      <c r="H4847">
        <v>13</v>
      </c>
      <c r="I4847" t="s">
        <v>13</v>
      </c>
      <c r="J4847" t="s">
        <v>23</v>
      </c>
      <c r="K4847" t="s">
        <v>16</v>
      </c>
      <c r="L4847" t="s">
        <v>13</v>
      </c>
      <c r="M4847" t="s">
        <v>27</v>
      </c>
      <c r="N4847">
        <v>70.150000000000006</v>
      </c>
      <c r="O4847">
        <v>886.7</v>
      </c>
      <c r="P4847" t="s">
        <v>14</v>
      </c>
    </row>
    <row r="4848" spans="1:16" x14ac:dyDescent="0.25">
      <c r="A4848" t="s">
        <v>4870</v>
      </c>
      <c r="B4848" t="s">
        <v>12</v>
      </c>
      <c r="C4848">
        <v>0</v>
      </c>
      <c r="D4848" t="s">
        <v>14</v>
      </c>
      <c r="E4848">
        <f>IF(D4848="Yes",1,0)</f>
        <v>0</v>
      </c>
      <c r="F4848" t="s">
        <v>14</v>
      </c>
      <c r="G4848">
        <f>IF(Table1[[#This Row],[Dependents]]="Yes",1,0)</f>
        <v>0</v>
      </c>
      <c r="H4848">
        <v>70</v>
      </c>
      <c r="I4848" t="s">
        <v>13</v>
      </c>
      <c r="J4848" t="s">
        <v>23</v>
      </c>
      <c r="K4848" t="s">
        <v>30</v>
      </c>
      <c r="L4848" t="s">
        <v>13</v>
      </c>
      <c r="M4848" t="s">
        <v>27</v>
      </c>
      <c r="N4848">
        <v>111.15</v>
      </c>
      <c r="O4848">
        <v>7737.55</v>
      </c>
      <c r="P4848" t="s">
        <v>14</v>
      </c>
    </row>
    <row r="4849" spans="1:16" x14ac:dyDescent="0.25">
      <c r="A4849" t="s">
        <v>4871</v>
      </c>
      <c r="B4849" t="s">
        <v>12</v>
      </c>
      <c r="C4849">
        <v>0</v>
      </c>
      <c r="D4849" t="s">
        <v>13</v>
      </c>
      <c r="E4849">
        <f>IF(D4849="Yes",1,0)</f>
        <v>1</v>
      </c>
      <c r="F4849" t="s">
        <v>14</v>
      </c>
      <c r="G4849">
        <f>IF(Table1[[#This Row],[Dependents]]="Yes",1,0)</f>
        <v>0</v>
      </c>
      <c r="H4849">
        <v>14</v>
      </c>
      <c r="I4849" t="s">
        <v>13</v>
      </c>
      <c r="J4849" t="s">
        <v>23</v>
      </c>
      <c r="K4849" t="s">
        <v>20</v>
      </c>
      <c r="L4849" t="s">
        <v>14</v>
      </c>
      <c r="M4849" t="s">
        <v>27</v>
      </c>
      <c r="N4849">
        <v>105.95</v>
      </c>
      <c r="O4849">
        <v>1348.9</v>
      </c>
      <c r="P4849" t="s">
        <v>13</v>
      </c>
    </row>
    <row r="4850" spans="1:16" x14ac:dyDescent="0.25">
      <c r="A4850" t="s">
        <v>4872</v>
      </c>
      <c r="B4850" t="s">
        <v>12</v>
      </c>
      <c r="C4850">
        <v>0</v>
      </c>
      <c r="D4850" t="s">
        <v>13</v>
      </c>
      <c r="E4850">
        <f>IF(D4850="Yes",1,0)</f>
        <v>1</v>
      </c>
      <c r="F4850" t="s">
        <v>13</v>
      </c>
      <c r="G4850">
        <f>IF(Table1[[#This Row],[Dependents]]="Yes",1,0)</f>
        <v>1</v>
      </c>
      <c r="H4850">
        <v>19</v>
      </c>
      <c r="I4850" t="s">
        <v>13</v>
      </c>
      <c r="J4850" t="s">
        <v>23</v>
      </c>
      <c r="K4850" t="s">
        <v>20</v>
      </c>
      <c r="L4850" t="s">
        <v>13</v>
      </c>
      <c r="M4850" t="s">
        <v>21</v>
      </c>
      <c r="N4850">
        <v>89.35</v>
      </c>
      <c r="O4850">
        <v>1686.85</v>
      </c>
      <c r="P4850" t="s">
        <v>14</v>
      </c>
    </row>
    <row r="4851" spans="1:16" x14ac:dyDescent="0.25">
      <c r="A4851" t="s">
        <v>4499</v>
      </c>
      <c r="B4851" t="s">
        <v>19</v>
      </c>
      <c r="C4851">
        <v>0</v>
      </c>
      <c r="D4851" t="s">
        <v>14</v>
      </c>
      <c r="E4851">
        <f>IF(D4851="Yes",1,0)</f>
        <v>0</v>
      </c>
      <c r="F4851" t="s">
        <v>14</v>
      </c>
      <c r="G4851">
        <f>IF(Table1[[#This Row],[Dependents]]="Yes",1,0)</f>
        <v>0</v>
      </c>
      <c r="H4851">
        <v>67</v>
      </c>
      <c r="I4851" t="s">
        <v>13</v>
      </c>
      <c r="J4851" t="s">
        <v>23</v>
      </c>
      <c r="K4851" t="s">
        <v>30</v>
      </c>
      <c r="L4851" t="s">
        <v>14</v>
      </c>
      <c r="M4851" t="s">
        <v>25</v>
      </c>
      <c r="N4851">
        <v>116.2</v>
      </c>
      <c r="O4851">
        <v>7752.3</v>
      </c>
      <c r="P4851" t="s">
        <v>13</v>
      </c>
    </row>
    <row r="4852" spans="1:16" x14ac:dyDescent="0.25">
      <c r="A4852" t="s">
        <v>4874</v>
      </c>
      <c r="B4852" t="s">
        <v>12</v>
      </c>
      <c r="C4852">
        <v>1</v>
      </c>
      <c r="D4852" t="s">
        <v>13</v>
      </c>
      <c r="E4852">
        <f>IF(D4852="Yes",1,0)</f>
        <v>1</v>
      </c>
      <c r="F4852" t="s">
        <v>14</v>
      </c>
      <c r="G4852">
        <f>IF(Table1[[#This Row],[Dependents]]="Yes",1,0)</f>
        <v>0</v>
      </c>
      <c r="H4852">
        <v>70</v>
      </c>
      <c r="I4852" t="s">
        <v>13</v>
      </c>
      <c r="J4852" t="s">
        <v>23</v>
      </c>
      <c r="K4852" t="s">
        <v>20</v>
      </c>
      <c r="L4852" t="s">
        <v>13</v>
      </c>
      <c r="M4852" t="s">
        <v>21</v>
      </c>
      <c r="N4852">
        <v>105.55</v>
      </c>
      <c r="O4852">
        <v>7195.35</v>
      </c>
      <c r="P4852" t="s">
        <v>14</v>
      </c>
    </row>
    <row r="4853" spans="1:16" x14ac:dyDescent="0.25">
      <c r="A4853" t="s">
        <v>4875</v>
      </c>
      <c r="B4853" t="s">
        <v>12</v>
      </c>
      <c r="C4853">
        <v>0</v>
      </c>
      <c r="D4853" t="s">
        <v>13</v>
      </c>
      <c r="E4853">
        <f>IF(D4853="Yes",1,0)</f>
        <v>1</v>
      </c>
      <c r="F4853" t="s">
        <v>14</v>
      </c>
      <c r="G4853">
        <f>IF(Table1[[#This Row],[Dependents]]="Yes",1,0)</f>
        <v>0</v>
      </c>
      <c r="H4853">
        <v>40</v>
      </c>
      <c r="I4853" t="s">
        <v>13</v>
      </c>
      <c r="J4853" t="s">
        <v>14</v>
      </c>
      <c r="K4853" t="s">
        <v>30</v>
      </c>
      <c r="L4853" t="s">
        <v>14</v>
      </c>
      <c r="M4853" t="s">
        <v>27</v>
      </c>
      <c r="N4853">
        <v>19.100000000000001</v>
      </c>
      <c r="O4853">
        <v>780.1</v>
      </c>
      <c r="P4853" t="s">
        <v>14</v>
      </c>
    </row>
    <row r="4854" spans="1:16" x14ac:dyDescent="0.25">
      <c r="A4854" t="s">
        <v>4503</v>
      </c>
      <c r="B4854" t="s">
        <v>19</v>
      </c>
      <c r="C4854">
        <v>0</v>
      </c>
      <c r="D4854" t="s">
        <v>14</v>
      </c>
      <c r="E4854">
        <f>IF(D4854="Yes",1,0)</f>
        <v>0</v>
      </c>
      <c r="F4854" t="s">
        <v>14</v>
      </c>
      <c r="G4854">
        <f>IF(Table1[[#This Row],[Dependents]]="Yes",1,0)</f>
        <v>0</v>
      </c>
      <c r="H4854">
        <v>1</v>
      </c>
      <c r="I4854" t="s">
        <v>13</v>
      </c>
      <c r="J4854" t="s">
        <v>14</v>
      </c>
      <c r="K4854" t="s">
        <v>16</v>
      </c>
      <c r="L4854" t="s">
        <v>14</v>
      </c>
      <c r="M4854" t="s">
        <v>27</v>
      </c>
      <c r="N4854">
        <v>19.7</v>
      </c>
      <c r="O4854">
        <v>19.7</v>
      </c>
      <c r="P4854" t="s">
        <v>13</v>
      </c>
    </row>
    <row r="4855" spans="1:16" x14ac:dyDescent="0.25">
      <c r="A4855" t="s">
        <v>4519</v>
      </c>
      <c r="B4855" t="s">
        <v>19</v>
      </c>
      <c r="C4855">
        <v>0</v>
      </c>
      <c r="D4855" t="s">
        <v>14</v>
      </c>
      <c r="E4855">
        <f>IF(D4855="Yes",1,0)</f>
        <v>0</v>
      </c>
      <c r="F4855" t="s">
        <v>14</v>
      </c>
      <c r="G4855">
        <f>IF(Table1[[#This Row],[Dependents]]="Yes",1,0)</f>
        <v>0</v>
      </c>
      <c r="H4855">
        <v>54</v>
      </c>
      <c r="I4855" t="s">
        <v>13</v>
      </c>
      <c r="J4855" t="s">
        <v>23</v>
      </c>
      <c r="K4855" t="s">
        <v>20</v>
      </c>
      <c r="L4855" t="s">
        <v>13</v>
      </c>
      <c r="M4855" t="s">
        <v>25</v>
      </c>
      <c r="N4855">
        <v>105.4</v>
      </c>
      <c r="O4855">
        <v>5643.4</v>
      </c>
      <c r="P4855" t="s">
        <v>13</v>
      </c>
    </row>
    <row r="4856" spans="1:16" x14ac:dyDescent="0.25">
      <c r="A4856" t="s">
        <v>4535</v>
      </c>
      <c r="B4856" t="s">
        <v>19</v>
      </c>
      <c r="C4856">
        <v>0</v>
      </c>
      <c r="D4856" t="s">
        <v>14</v>
      </c>
      <c r="E4856">
        <f>IF(D4856="Yes",1,0)</f>
        <v>0</v>
      </c>
      <c r="F4856" t="s">
        <v>13</v>
      </c>
      <c r="G4856">
        <f>IF(Table1[[#This Row],[Dependents]]="Yes",1,0)</f>
        <v>1</v>
      </c>
      <c r="H4856">
        <v>1</v>
      </c>
      <c r="I4856" t="s">
        <v>13</v>
      </c>
      <c r="J4856" t="s">
        <v>15</v>
      </c>
      <c r="K4856" t="s">
        <v>16</v>
      </c>
      <c r="L4856" t="s">
        <v>13</v>
      </c>
      <c r="M4856" t="s">
        <v>27</v>
      </c>
      <c r="N4856">
        <v>49.9</v>
      </c>
      <c r="O4856">
        <v>49.9</v>
      </c>
      <c r="P4856" t="s">
        <v>13</v>
      </c>
    </row>
    <row r="4857" spans="1:16" x14ac:dyDescent="0.25">
      <c r="A4857" t="s">
        <v>4879</v>
      </c>
      <c r="B4857" t="s">
        <v>12</v>
      </c>
      <c r="C4857">
        <v>1</v>
      </c>
      <c r="D4857" t="s">
        <v>14</v>
      </c>
      <c r="E4857">
        <f>IF(D4857="Yes",1,0)</f>
        <v>0</v>
      </c>
      <c r="F4857" t="s">
        <v>14</v>
      </c>
      <c r="G4857">
        <f>IF(Table1[[#This Row],[Dependents]]="Yes",1,0)</f>
        <v>0</v>
      </c>
      <c r="H4857">
        <v>45</v>
      </c>
      <c r="I4857" t="s">
        <v>13</v>
      </c>
      <c r="J4857" t="s">
        <v>23</v>
      </c>
      <c r="K4857" t="s">
        <v>16</v>
      </c>
      <c r="L4857" t="s">
        <v>13</v>
      </c>
      <c r="M4857" t="s">
        <v>21</v>
      </c>
      <c r="N4857">
        <v>85.7</v>
      </c>
      <c r="O4857">
        <v>3778.1</v>
      </c>
      <c r="P4857" t="s">
        <v>14</v>
      </c>
    </row>
    <row r="4858" spans="1:16" x14ac:dyDescent="0.25">
      <c r="A4858" t="s">
        <v>4880</v>
      </c>
      <c r="B4858" t="s">
        <v>12</v>
      </c>
      <c r="C4858">
        <v>1</v>
      </c>
      <c r="D4858" t="s">
        <v>13</v>
      </c>
      <c r="E4858">
        <f>IF(D4858="Yes",1,0)</f>
        <v>1</v>
      </c>
      <c r="F4858" t="s">
        <v>14</v>
      </c>
      <c r="G4858">
        <f>IF(Table1[[#This Row],[Dependents]]="Yes",1,0)</f>
        <v>0</v>
      </c>
      <c r="H4858">
        <v>57</v>
      </c>
      <c r="I4858" t="s">
        <v>13</v>
      </c>
      <c r="J4858" t="s">
        <v>23</v>
      </c>
      <c r="K4858" t="s">
        <v>16</v>
      </c>
      <c r="L4858" t="s">
        <v>14</v>
      </c>
      <c r="M4858" t="s">
        <v>25</v>
      </c>
      <c r="N4858">
        <v>94</v>
      </c>
      <c r="O4858">
        <v>5438.95</v>
      </c>
      <c r="P4858" t="s">
        <v>14</v>
      </c>
    </row>
    <row r="4859" spans="1:16" x14ac:dyDescent="0.25">
      <c r="A4859" t="s">
        <v>4541</v>
      </c>
      <c r="B4859" t="s">
        <v>19</v>
      </c>
      <c r="C4859">
        <v>1</v>
      </c>
      <c r="D4859" t="s">
        <v>13</v>
      </c>
      <c r="E4859">
        <f>IF(D4859="Yes",1,0)</f>
        <v>1</v>
      </c>
      <c r="F4859" t="s">
        <v>13</v>
      </c>
      <c r="G4859">
        <f>IF(Table1[[#This Row],[Dependents]]="Yes",1,0)</f>
        <v>1</v>
      </c>
      <c r="H4859">
        <v>1</v>
      </c>
      <c r="I4859" t="s">
        <v>13</v>
      </c>
      <c r="J4859" t="s">
        <v>15</v>
      </c>
      <c r="K4859" t="s">
        <v>16</v>
      </c>
      <c r="L4859" t="s">
        <v>13</v>
      </c>
      <c r="M4859" t="s">
        <v>25</v>
      </c>
      <c r="N4859">
        <v>49.25</v>
      </c>
      <c r="O4859">
        <v>49.25</v>
      </c>
      <c r="P4859" t="s">
        <v>13</v>
      </c>
    </row>
    <row r="4860" spans="1:16" x14ac:dyDescent="0.25">
      <c r="A4860" t="s">
        <v>4545</v>
      </c>
      <c r="B4860" t="s">
        <v>19</v>
      </c>
      <c r="C4860">
        <v>0</v>
      </c>
      <c r="D4860" t="s">
        <v>13</v>
      </c>
      <c r="E4860">
        <f>IF(D4860="Yes",1,0)</f>
        <v>1</v>
      </c>
      <c r="F4860" t="s">
        <v>13</v>
      </c>
      <c r="G4860">
        <f>IF(Table1[[#This Row],[Dependents]]="Yes",1,0)</f>
        <v>1</v>
      </c>
      <c r="H4860">
        <v>50</v>
      </c>
      <c r="I4860" t="s">
        <v>13</v>
      </c>
      <c r="J4860" t="s">
        <v>23</v>
      </c>
      <c r="K4860" t="s">
        <v>16</v>
      </c>
      <c r="L4860" t="s">
        <v>14</v>
      </c>
      <c r="M4860" t="s">
        <v>17</v>
      </c>
      <c r="N4860">
        <v>103.7</v>
      </c>
      <c r="O4860">
        <v>5071.05</v>
      </c>
      <c r="P4860" t="s">
        <v>13</v>
      </c>
    </row>
    <row r="4861" spans="1:16" x14ac:dyDescent="0.25">
      <c r="A4861" t="s">
        <v>4555</v>
      </c>
      <c r="B4861" t="s">
        <v>19</v>
      </c>
      <c r="C4861">
        <v>1</v>
      </c>
      <c r="D4861" t="s">
        <v>13</v>
      </c>
      <c r="E4861">
        <f>IF(D4861="Yes",1,0)</f>
        <v>1</v>
      </c>
      <c r="F4861" t="s">
        <v>14</v>
      </c>
      <c r="G4861">
        <f>IF(Table1[[#This Row],[Dependents]]="Yes",1,0)</f>
        <v>0</v>
      </c>
      <c r="H4861">
        <v>7</v>
      </c>
      <c r="I4861" t="s">
        <v>13</v>
      </c>
      <c r="J4861" t="s">
        <v>23</v>
      </c>
      <c r="K4861" t="s">
        <v>16</v>
      </c>
      <c r="L4861" t="s">
        <v>13</v>
      </c>
      <c r="M4861" t="s">
        <v>17</v>
      </c>
      <c r="N4861">
        <v>101.95</v>
      </c>
      <c r="O4861">
        <v>700.85</v>
      </c>
      <c r="P4861" t="s">
        <v>13</v>
      </c>
    </row>
    <row r="4862" spans="1:16" x14ac:dyDescent="0.25">
      <c r="A4862" t="s">
        <v>4884</v>
      </c>
      <c r="B4862" t="s">
        <v>12</v>
      </c>
      <c r="C4862">
        <v>0</v>
      </c>
      <c r="D4862" t="s">
        <v>13</v>
      </c>
      <c r="E4862">
        <f>IF(D4862="Yes",1,0)</f>
        <v>1</v>
      </c>
      <c r="F4862" t="s">
        <v>14</v>
      </c>
      <c r="G4862">
        <f>IF(Table1[[#This Row],[Dependents]]="Yes",1,0)</f>
        <v>0</v>
      </c>
      <c r="H4862">
        <v>59</v>
      </c>
      <c r="I4862" t="s">
        <v>13</v>
      </c>
      <c r="J4862" t="s">
        <v>23</v>
      </c>
      <c r="K4862" t="s">
        <v>16</v>
      </c>
      <c r="L4862" t="s">
        <v>14</v>
      </c>
      <c r="M4862" t="s">
        <v>17</v>
      </c>
      <c r="N4862">
        <v>93.35</v>
      </c>
      <c r="O4862">
        <v>5386.5</v>
      </c>
      <c r="P4862" t="s">
        <v>14</v>
      </c>
    </row>
    <row r="4863" spans="1:16" x14ac:dyDescent="0.25">
      <c r="A4863" t="s">
        <v>4557</v>
      </c>
      <c r="B4863" t="s">
        <v>19</v>
      </c>
      <c r="C4863">
        <v>1</v>
      </c>
      <c r="D4863" t="s">
        <v>14</v>
      </c>
      <c r="E4863">
        <f>IF(D4863="Yes",1,0)</f>
        <v>0</v>
      </c>
      <c r="F4863" t="s">
        <v>14</v>
      </c>
      <c r="G4863">
        <f>IF(Table1[[#This Row],[Dependents]]="Yes",1,0)</f>
        <v>0</v>
      </c>
      <c r="H4863">
        <v>2</v>
      </c>
      <c r="I4863" t="s">
        <v>13</v>
      </c>
      <c r="J4863" t="s">
        <v>23</v>
      </c>
      <c r="K4863" t="s">
        <v>16</v>
      </c>
      <c r="L4863" t="s">
        <v>13</v>
      </c>
      <c r="M4863" t="s">
        <v>17</v>
      </c>
      <c r="N4863">
        <v>94</v>
      </c>
      <c r="O4863">
        <v>181.7</v>
      </c>
      <c r="P4863" t="s">
        <v>13</v>
      </c>
    </row>
    <row r="4864" spans="1:16" x14ac:dyDescent="0.25">
      <c r="A4864" t="s">
        <v>4886</v>
      </c>
      <c r="B4864" t="s">
        <v>12</v>
      </c>
      <c r="C4864">
        <v>0</v>
      </c>
      <c r="D4864" t="s">
        <v>14</v>
      </c>
      <c r="E4864">
        <f>IF(D4864="Yes",1,0)</f>
        <v>0</v>
      </c>
      <c r="F4864" t="s">
        <v>14</v>
      </c>
      <c r="G4864">
        <f>IF(Table1[[#This Row],[Dependents]]="Yes",1,0)</f>
        <v>0</v>
      </c>
      <c r="H4864">
        <v>4</v>
      </c>
      <c r="I4864" t="s">
        <v>13</v>
      </c>
      <c r="J4864" t="s">
        <v>15</v>
      </c>
      <c r="K4864" t="s">
        <v>16</v>
      </c>
      <c r="L4864" t="s">
        <v>13</v>
      </c>
      <c r="M4864" t="s">
        <v>21</v>
      </c>
      <c r="N4864">
        <v>50.55</v>
      </c>
      <c r="O4864">
        <v>235.65</v>
      </c>
      <c r="P4864" t="s">
        <v>14</v>
      </c>
    </row>
    <row r="4865" spans="1:16" x14ac:dyDescent="0.25">
      <c r="A4865" t="s">
        <v>4565</v>
      </c>
      <c r="B4865" t="s">
        <v>19</v>
      </c>
      <c r="C4865">
        <v>0</v>
      </c>
      <c r="D4865" t="s">
        <v>13</v>
      </c>
      <c r="E4865">
        <f>IF(D4865="Yes",1,0)</f>
        <v>1</v>
      </c>
      <c r="F4865" t="s">
        <v>13</v>
      </c>
      <c r="G4865">
        <f>IF(Table1[[#This Row],[Dependents]]="Yes",1,0)</f>
        <v>1</v>
      </c>
      <c r="H4865">
        <v>13</v>
      </c>
      <c r="I4865" t="s">
        <v>13</v>
      </c>
      <c r="J4865" t="s">
        <v>23</v>
      </c>
      <c r="K4865" t="s">
        <v>16</v>
      </c>
      <c r="L4865" t="s">
        <v>14</v>
      </c>
      <c r="M4865" t="s">
        <v>17</v>
      </c>
      <c r="N4865">
        <v>84.05</v>
      </c>
      <c r="O4865">
        <v>1095.3</v>
      </c>
      <c r="P4865" t="s">
        <v>13</v>
      </c>
    </row>
    <row r="4866" spans="1:16" x14ac:dyDescent="0.25">
      <c r="A4866" t="s">
        <v>4575</v>
      </c>
      <c r="B4866" t="s">
        <v>19</v>
      </c>
      <c r="C4866">
        <v>0</v>
      </c>
      <c r="D4866" t="s">
        <v>13</v>
      </c>
      <c r="E4866">
        <f>IF(D4866="Yes",1,0)</f>
        <v>1</v>
      </c>
      <c r="F4866" t="s">
        <v>13</v>
      </c>
      <c r="G4866">
        <f>IF(Table1[[#This Row],[Dependents]]="Yes",1,0)</f>
        <v>1</v>
      </c>
      <c r="H4866">
        <v>41</v>
      </c>
      <c r="I4866" t="s">
        <v>13</v>
      </c>
      <c r="J4866" t="s">
        <v>23</v>
      </c>
      <c r="K4866" t="s">
        <v>20</v>
      </c>
      <c r="L4866" t="s">
        <v>13</v>
      </c>
      <c r="M4866" t="s">
        <v>17</v>
      </c>
      <c r="N4866">
        <v>102.6</v>
      </c>
      <c r="O4866">
        <v>4213.3500000000004</v>
      </c>
      <c r="P4866" t="s">
        <v>13</v>
      </c>
    </row>
    <row r="4867" spans="1:16" x14ac:dyDescent="0.25">
      <c r="A4867" t="s">
        <v>4577</v>
      </c>
      <c r="B4867" t="s">
        <v>19</v>
      </c>
      <c r="C4867">
        <v>0</v>
      </c>
      <c r="D4867" t="s">
        <v>13</v>
      </c>
      <c r="E4867">
        <f>IF(D4867="Yes",1,0)</f>
        <v>1</v>
      </c>
      <c r="F4867" t="s">
        <v>13</v>
      </c>
      <c r="G4867">
        <f>IF(Table1[[#This Row],[Dependents]]="Yes",1,0)</f>
        <v>1</v>
      </c>
      <c r="H4867">
        <v>71</v>
      </c>
      <c r="I4867" t="s">
        <v>13</v>
      </c>
      <c r="J4867" t="s">
        <v>23</v>
      </c>
      <c r="K4867" t="s">
        <v>30</v>
      </c>
      <c r="L4867" t="s">
        <v>13</v>
      </c>
      <c r="M4867" t="s">
        <v>21</v>
      </c>
      <c r="N4867">
        <v>106</v>
      </c>
      <c r="O4867">
        <v>7723.7</v>
      </c>
      <c r="P4867" t="s">
        <v>13</v>
      </c>
    </row>
    <row r="4868" spans="1:16" x14ac:dyDescent="0.25">
      <c r="A4868" t="s">
        <v>4583</v>
      </c>
      <c r="B4868" t="s">
        <v>19</v>
      </c>
      <c r="C4868">
        <v>0</v>
      </c>
      <c r="D4868" t="s">
        <v>14</v>
      </c>
      <c r="E4868">
        <f>IF(D4868="Yes",1,0)</f>
        <v>0</v>
      </c>
      <c r="F4868" t="s">
        <v>14</v>
      </c>
      <c r="G4868">
        <f>IF(Table1[[#This Row],[Dependents]]="Yes",1,0)</f>
        <v>0</v>
      </c>
      <c r="H4868">
        <v>69</v>
      </c>
      <c r="I4868" t="s">
        <v>13</v>
      </c>
      <c r="J4868" t="s">
        <v>23</v>
      </c>
      <c r="K4868" t="s">
        <v>30</v>
      </c>
      <c r="L4868" t="s">
        <v>13</v>
      </c>
      <c r="M4868" t="s">
        <v>21</v>
      </c>
      <c r="N4868">
        <v>106.5</v>
      </c>
      <c r="O4868">
        <v>7348.8</v>
      </c>
      <c r="P4868" t="s">
        <v>13</v>
      </c>
    </row>
    <row r="4869" spans="1:16" x14ac:dyDescent="0.25">
      <c r="A4869" t="s">
        <v>4600</v>
      </c>
      <c r="B4869" t="s">
        <v>19</v>
      </c>
      <c r="C4869">
        <v>0</v>
      </c>
      <c r="D4869" t="s">
        <v>14</v>
      </c>
      <c r="E4869">
        <f>IF(D4869="Yes",1,0)</f>
        <v>0</v>
      </c>
      <c r="F4869" t="s">
        <v>14</v>
      </c>
      <c r="G4869">
        <f>IF(Table1[[#This Row],[Dependents]]="Yes",1,0)</f>
        <v>0</v>
      </c>
      <c r="H4869">
        <v>1</v>
      </c>
      <c r="I4869" t="s">
        <v>13</v>
      </c>
      <c r="J4869" t="s">
        <v>15</v>
      </c>
      <c r="K4869" t="s">
        <v>16</v>
      </c>
      <c r="L4869" t="s">
        <v>13</v>
      </c>
      <c r="M4869" t="s">
        <v>17</v>
      </c>
      <c r="N4869">
        <v>50.5</v>
      </c>
      <c r="O4869">
        <v>50.5</v>
      </c>
      <c r="P4869" t="s">
        <v>13</v>
      </c>
    </row>
    <row r="4870" spans="1:16" x14ac:dyDescent="0.25">
      <c r="A4870" t="s">
        <v>4607</v>
      </c>
      <c r="B4870" t="s">
        <v>19</v>
      </c>
      <c r="C4870">
        <v>0</v>
      </c>
      <c r="D4870" t="s">
        <v>14</v>
      </c>
      <c r="E4870">
        <f>IF(D4870="Yes",1,0)</f>
        <v>0</v>
      </c>
      <c r="F4870" t="s">
        <v>13</v>
      </c>
      <c r="G4870">
        <f>IF(Table1[[#This Row],[Dependents]]="Yes",1,0)</f>
        <v>1</v>
      </c>
      <c r="H4870">
        <v>31</v>
      </c>
      <c r="I4870" t="s">
        <v>13</v>
      </c>
      <c r="J4870" t="s">
        <v>15</v>
      </c>
      <c r="K4870" t="s">
        <v>20</v>
      </c>
      <c r="L4870" t="s">
        <v>13</v>
      </c>
      <c r="M4870" t="s">
        <v>27</v>
      </c>
      <c r="N4870">
        <v>79.45</v>
      </c>
      <c r="O4870">
        <v>2587.6999999999998</v>
      </c>
      <c r="P4870" t="s">
        <v>13</v>
      </c>
    </row>
    <row r="4871" spans="1:16" x14ac:dyDescent="0.25">
      <c r="A4871" t="s">
        <v>4893</v>
      </c>
      <c r="B4871" t="s">
        <v>12</v>
      </c>
      <c r="C4871">
        <v>0</v>
      </c>
      <c r="D4871" t="s">
        <v>13</v>
      </c>
      <c r="E4871">
        <f>IF(D4871="Yes",1,0)</f>
        <v>1</v>
      </c>
      <c r="F4871" t="s">
        <v>13</v>
      </c>
      <c r="G4871">
        <f>IF(Table1[[#This Row],[Dependents]]="Yes",1,0)</f>
        <v>1</v>
      </c>
      <c r="H4871">
        <v>53</v>
      </c>
      <c r="I4871" t="s">
        <v>13</v>
      </c>
      <c r="J4871" t="s">
        <v>14</v>
      </c>
      <c r="K4871" t="s">
        <v>30</v>
      </c>
      <c r="L4871" t="s">
        <v>14</v>
      </c>
      <c r="M4871" t="s">
        <v>27</v>
      </c>
      <c r="N4871">
        <v>20.9</v>
      </c>
      <c r="O4871">
        <v>1146.05</v>
      </c>
      <c r="P4871" t="s">
        <v>14</v>
      </c>
    </row>
    <row r="4872" spans="1:16" x14ac:dyDescent="0.25">
      <c r="A4872" t="s">
        <v>4894</v>
      </c>
      <c r="B4872" t="s">
        <v>12</v>
      </c>
      <c r="C4872">
        <v>1</v>
      </c>
      <c r="D4872" t="s">
        <v>14</v>
      </c>
      <c r="E4872">
        <f>IF(D4872="Yes",1,0)</f>
        <v>0</v>
      </c>
      <c r="F4872" t="s">
        <v>14</v>
      </c>
      <c r="G4872">
        <f>IF(Table1[[#This Row],[Dependents]]="Yes",1,0)</f>
        <v>0</v>
      </c>
      <c r="H4872">
        <v>18</v>
      </c>
      <c r="I4872" t="s">
        <v>13</v>
      </c>
      <c r="J4872" t="s">
        <v>23</v>
      </c>
      <c r="K4872" t="s">
        <v>16</v>
      </c>
      <c r="L4872" t="s">
        <v>13</v>
      </c>
      <c r="M4872" t="s">
        <v>25</v>
      </c>
      <c r="N4872">
        <v>103.6</v>
      </c>
      <c r="O4872">
        <v>1806.35</v>
      </c>
      <c r="P4872" t="s">
        <v>14</v>
      </c>
    </row>
    <row r="4873" spans="1:16" x14ac:dyDescent="0.25">
      <c r="A4873" t="s">
        <v>4895</v>
      </c>
      <c r="B4873" t="s">
        <v>12</v>
      </c>
      <c r="C4873">
        <v>0</v>
      </c>
      <c r="D4873" t="s">
        <v>14</v>
      </c>
      <c r="E4873">
        <f>IF(D4873="Yes",1,0)</f>
        <v>0</v>
      </c>
      <c r="F4873" t="s">
        <v>14</v>
      </c>
      <c r="G4873">
        <f>IF(Table1[[#This Row],[Dependents]]="Yes",1,0)</f>
        <v>0</v>
      </c>
      <c r="H4873">
        <v>15</v>
      </c>
      <c r="I4873" t="s">
        <v>14</v>
      </c>
      <c r="J4873" t="s">
        <v>15</v>
      </c>
      <c r="K4873" t="s">
        <v>30</v>
      </c>
      <c r="L4873" t="s">
        <v>13</v>
      </c>
      <c r="M4873" t="s">
        <v>27</v>
      </c>
      <c r="N4873">
        <v>38.799999999999997</v>
      </c>
      <c r="O4873">
        <v>603</v>
      </c>
      <c r="P4873" t="s">
        <v>14</v>
      </c>
    </row>
    <row r="4874" spans="1:16" x14ac:dyDescent="0.25">
      <c r="A4874" t="s">
        <v>4610</v>
      </c>
      <c r="B4874" t="s">
        <v>19</v>
      </c>
      <c r="C4874">
        <v>0</v>
      </c>
      <c r="D4874" t="s">
        <v>14</v>
      </c>
      <c r="E4874">
        <f>IF(D4874="Yes",1,0)</f>
        <v>0</v>
      </c>
      <c r="F4874" t="s">
        <v>14</v>
      </c>
      <c r="G4874">
        <f>IF(Table1[[#This Row],[Dependents]]="Yes",1,0)</f>
        <v>0</v>
      </c>
      <c r="H4874">
        <v>58</v>
      </c>
      <c r="I4874" t="s">
        <v>13</v>
      </c>
      <c r="J4874" t="s">
        <v>23</v>
      </c>
      <c r="K4874" t="s">
        <v>20</v>
      </c>
      <c r="L4874" t="s">
        <v>13</v>
      </c>
      <c r="M4874" t="s">
        <v>17</v>
      </c>
      <c r="N4874">
        <v>104.65</v>
      </c>
      <c r="O4874">
        <v>6219.6</v>
      </c>
      <c r="P4874" t="s">
        <v>13</v>
      </c>
    </row>
    <row r="4875" spans="1:16" x14ac:dyDescent="0.25">
      <c r="A4875" t="s">
        <v>4618</v>
      </c>
      <c r="B4875" t="s">
        <v>19</v>
      </c>
      <c r="C4875">
        <v>0</v>
      </c>
      <c r="D4875" t="s">
        <v>14</v>
      </c>
      <c r="E4875">
        <f>IF(D4875="Yes",1,0)</f>
        <v>0</v>
      </c>
      <c r="F4875" t="s">
        <v>14</v>
      </c>
      <c r="G4875">
        <f>IF(Table1[[#This Row],[Dependents]]="Yes",1,0)</f>
        <v>0</v>
      </c>
      <c r="H4875">
        <v>44</v>
      </c>
      <c r="I4875" t="s">
        <v>13</v>
      </c>
      <c r="J4875" t="s">
        <v>23</v>
      </c>
      <c r="K4875" t="s">
        <v>16</v>
      </c>
      <c r="L4875" t="s">
        <v>14</v>
      </c>
      <c r="M4875" t="s">
        <v>17</v>
      </c>
      <c r="N4875">
        <v>100.55</v>
      </c>
      <c r="O4875">
        <v>4398.1499999999996</v>
      </c>
      <c r="P4875" t="s">
        <v>13</v>
      </c>
    </row>
    <row r="4876" spans="1:16" x14ac:dyDescent="0.25">
      <c r="A4876" t="s">
        <v>4636</v>
      </c>
      <c r="B4876" t="s">
        <v>19</v>
      </c>
      <c r="C4876">
        <v>0</v>
      </c>
      <c r="D4876" t="s">
        <v>14</v>
      </c>
      <c r="E4876">
        <f>IF(D4876="Yes",1,0)</f>
        <v>0</v>
      </c>
      <c r="F4876" t="s">
        <v>14</v>
      </c>
      <c r="G4876">
        <f>IF(Table1[[#This Row],[Dependents]]="Yes",1,0)</f>
        <v>0</v>
      </c>
      <c r="H4876">
        <v>1</v>
      </c>
      <c r="I4876" t="s">
        <v>13</v>
      </c>
      <c r="J4876" t="s">
        <v>23</v>
      </c>
      <c r="K4876" t="s">
        <v>16</v>
      </c>
      <c r="L4876" t="s">
        <v>13</v>
      </c>
      <c r="M4876" t="s">
        <v>17</v>
      </c>
      <c r="N4876">
        <v>101.45</v>
      </c>
      <c r="O4876">
        <v>101.45</v>
      </c>
      <c r="P4876" t="s">
        <v>13</v>
      </c>
    </row>
    <row r="4877" spans="1:16" x14ac:dyDescent="0.25">
      <c r="A4877" t="s">
        <v>4641</v>
      </c>
      <c r="B4877" t="s">
        <v>19</v>
      </c>
      <c r="C4877">
        <v>0</v>
      </c>
      <c r="D4877" t="s">
        <v>14</v>
      </c>
      <c r="E4877">
        <f>IF(D4877="Yes",1,0)</f>
        <v>0</v>
      </c>
      <c r="F4877" t="s">
        <v>14</v>
      </c>
      <c r="G4877">
        <f>IF(Table1[[#This Row],[Dependents]]="Yes",1,0)</f>
        <v>0</v>
      </c>
      <c r="H4877">
        <v>1</v>
      </c>
      <c r="I4877" t="s">
        <v>13</v>
      </c>
      <c r="J4877" t="s">
        <v>14</v>
      </c>
      <c r="K4877" t="s">
        <v>16</v>
      </c>
      <c r="L4877" t="s">
        <v>13</v>
      </c>
      <c r="M4877" t="s">
        <v>27</v>
      </c>
      <c r="N4877">
        <v>18.850000000000001</v>
      </c>
      <c r="O4877">
        <v>18.850000000000001</v>
      </c>
      <c r="P4877" t="s">
        <v>13</v>
      </c>
    </row>
    <row r="4878" spans="1:16" x14ac:dyDescent="0.25">
      <c r="A4878" t="s">
        <v>4646</v>
      </c>
      <c r="B4878" t="s">
        <v>19</v>
      </c>
      <c r="C4878">
        <v>0</v>
      </c>
      <c r="D4878" t="s">
        <v>14</v>
      </c>
      <c r="E4878">
        <f>IF(D4878="Yes",1,0)</f>
        <v>0</v>
      </c>
      <c r="F4878" t="s">
        <v>14</v>
      </c>
      <c r="G4878">
        <f>IF(Table1[[#This Row],[Dependents]]="Yes",1,0)</f>
        <v>0</v>
      </c>
      <c r="H4878">
        <v>1</v>
      </c>
      <c r="I4878" t="s">
        <v>13</v>
      </c>
      <c r="J4878" t="s">
        <v>23</v>
      </c>
      <c r="K4878" t="s">
        <v>16</v>
      </c>
      <c r="L4878" t="s">
        <v>13</v>
      </c>
      <c r="M4878" t="s">
        <v>17</v>
      </c>
      <c r="N4878">
        <v>69.650000000000006</v>
      </c>
      <c r="O4878">
        <v>69.650000000000006</v>
      </c>
      <c r="P4878" t="s">
        <v>13</v>
      </c>
    </row>
    <row r="4879" spans="1:16" x14ac:dyDescent="0.25">
      <c r="A4879" t="s">
        <v>4647</v>
      </c>
      <c r="B4879" t="s">
        <v>19</v>
      </c>
      <c r="C4879">
        <v>1</v>
      </c>
      <c r="D4879" t="s">
        <v>13</v>
      </c>
      <c r="E4879">
        <f>IF(D4879="Yes",1,0)</f>
        <v>1</v>
      </c>
      <c r="F4879" t="s">
        <v>14</v>
      </c>
      <c r="G4879">
        <f>IF(Table1[[#This Row],[Dependents]]="Yes",1,0)</f>
        <v>0</v>
      </c>
      <c r="H4879">
        <v>40</v>
      </c>
      <c r="I4879" t="s">
        <v>13</v>
      </c>
      <c r="J4879" t="s">
        <v>23</v>
      </c>
      <c r="K4879" t="s">
        <v>16</v>
      </c>
      <c r="L4879" t="s">
        <v>14</v>
      </c>
      <c r="M4879" t="s">
        <v>17</v>
      </c>
      <c r="N4879">
        <v>101.85</v>
      </c>
      <c r="O4879">
        <v>4086.3</v>
      </c>
      <c r="P4879" t="s">
        <v>13</v>
      </c>
    </row>
    <row r="4880" spans="1:16" x14ac:dyDescent="0.25">
      <c r="A4880" t="s">
        <v>4655</v>
      </c>
      <c r="B4880" t="s">
        <v>19</v>
      </c>
      <c r="C4880">
        <v>0</v>
      </c>
      <c r="D4880" t="s">
        <v>14</v>
      </c>
      <c r="E4880">
        <f>IF(D4880="Yes",1,0)</f>
        <v>0</v>
      </c>
      <c r="F4880" t="s">
        <v>14</v>
      </c>
      <c r="G4880">
        <f>IF(Table1[[#This Row],[Dependents]]="Yes",1,0)</f>
        <v>0</v>
      </c>
      <c r="H4880">
        <v>3</v>
      </c>
      <c r="I4880" t="s">
        <v>13</v>
      </c>
      <c r="J4880" t="s">
        <v>23</v>
      </c>
      <c r="K4880" t="s">
        <v>16</v>
      </c>
      <c r="L4880" t="s">
        <v>14</v>
      </c>
      <c r="M4880" t="s">
        <v>17</v>
      </c>
      <c r="N4880">
        <v>79.25</v>
      </c>
      <c r="O4880">
        <v>267.60000000000002</v>
      </c>
      <c r="P4880" t="s">
        <v>13</v>
      </c>
    </row>
    <row r="4881" spans="1:16" x14ac:dyDescent="0.25">
      <c r="A4881" t="s">
        <v>4659</v>
      </c>
      <c r="B4881" t="s">
        <v>19</v>
      </c>
      <c r="C4881">
        <v>1</v>
      </c>
      <c r="D4881" t="s">
        <v>13</v>
      </c>
      <c r="E4881">
        <f>IF(D4881="Yes",1,0)</f>
        <v>1</v>
      </c>
      <c r="F4881" t="s">
        <v>14</v>
      </c>
      <c r="G4881">
        <f>IF(Table1[[#This Row],[Dependents]]="Yes",1,0)</f>
        <v>0</v>
      </c>
      <c r="H4881">
        <v>1</v>
      </c>
      <c r="I4881" t="s">
        <v>14</v>
      </c>
      <c r="J4881" t="s">
        <v>15</v>
      </c>
      <c r="K4881" t="s">
        <v>16</v>
      </c>
      <c r="L4881" t="s">
        <v>14</v>
      </c>
      <c r="M4881" t="s">
        <v>17</v>
      </c>
      <c r="N4881">
        <v>25.05</v>
      </c>
      <c r="O4881">
        <v>25.05</v>
      </c>
      <c r="P4881" t="s">
        <v>13</v>
      </c>
    </row>
    <row r="4882" spans="1:16" x14ac:dyDescent="0.25">
      <c r="A4882" t="s">
        <v>4663</v>
      </c>
      <c r="B4882" t="s">
        <v>19</v>
      </c>
      <c r="C4882">
        <v>0</v>
      </c>
      <c r="D4882" t="s">
        <v>14</v>
      </c>
      <c r="E4882">
        <f>IF(D4882="Yes",1,0)</f>
        <v>0</v>
      </c>
      <c r="F4882" t="s">
        <v>13</v>
      </c>
      <c r="G4882">
        <f>IF(Table1[[#This Row],[Dependents]]="Yes",1,0)</f>
        <v>1</v>
      </c>
      <c r="H4882">
        <v>1</v>
      </c>
      <c r="I4882" t="s">
        <v>13</v>
      </c>
      <c r="J4882" t="s">
        <v>15</v>
      </c>
      <c r="K4882" t="s">
        <v>16</v>
      </c>
      <c r="L4882" t="s">
        <v>14</v>
      </c>
      <c r="M4882" t="s">
        <v>17</v>
      </c>
      <c r="N4882">
        <v>48.95</v>
      </c>
      <c r="O4882">
        <v>48.95</v>
      </c>
      <c r="P4882" t="s">
        <v>13</v>
      </c>
    </row>
    <row r="4883" spans="1:16" x14ac:dyDescent="0.25">
      <c r="A4883" t="s">
        <v>4665</v>
      </c>
      <c r="B4883" t="s">
        <v>19</v>
      </c>
      <c r="C4883">
        <v>0</v>
      </c>
      <c r="D4883" t="s">
        <v>14</v>
      </c>
      <c r="E4883">
        <f>IF(D4883="Yes",1,0)</f>
        <v>0</v>
      </c>
      <c r="F4883" t="s">
        <v>14</v>
      </c>
      <c r="G4883">
        <f>IF(Table1[[#This Row],[Dependents]]="Yes",1,0)</f>
        <v>0</v>
      </c>
      <c r="H4883">
        <v>1</v>
      </c>
      <c r="I4883" t="s">
        <v>13</v>
      </c>
      <c r="J4883" t="s">
        <v>15</v>
      </c>
      <c r="K4883" t="s">
        <v>16</v>
      </c>
      <c r="L4883" t="s">
        <v>14</v>
      </c>
      <c r="M4883" t="s">
        <v>17</v>
      </c>
      <c r="N4883">
        <v>45.3</v>
      </c>
      <c r="O4883">
        <v>45.3</v>
      </c>
      <c r="P4883" t="s">
        <v>13</v>
      </c>
    </row>
    <row r="4884" spans="1:16" x14ac:dyDescent="0.25">
      <c r="A4884" t="s">
        <v>4667</v>
      </c>
      <c r="B4884" t="s">
        <v>19</v>
      </c>
      <c r="C4884">
        <v>0</v>
      </c>
      <c r="D4884" t="s">
        <v>14</v>
      </c>
      <c r="E4884">
        <f>IF(D4884="Yes",1,0)</f>
        <v>0</v>
      </c>
      <c r="F4884" t="s">
        <v>14</v>
      </c>
      <c r="G4884">
        <f>IF(Table1[[#This Row],[Dependents]]="Yes",1,0)</f>
        <v>0</v>
      </c>
      <c r="H4884">
        <v>2</v>
      </c>
      <c r="I4884" t="s">
        <v>13</v>
      </c>
      <c r="J4884" t="s">
        <v>23</v>
      </c>
      <c r="K4884" t="s">
        <v>16</v>
      </c>
      <c r="L4884" t="s">
        <v>13</v>
      </c>
      <c r="M4884" t="s">
        <v>17</v>
      </c>
      <c r="N4884">
        <v>85.85</v>
      </c>
      <c r="O4884">
        <v>167.3</v>
      </c>
      <c r="P4884" t="s">
        <v>13</v>
      </c>
    </row>
    <row r="4885" spans="1:16" x14ac:dyDescent="0.25">
      <c r="A4885" t="s">
        <v>4671</v>
      </c>
      <c r="B4885" t="s">
        <v>19</v>
      </c>
      <c r="C4885">
        <v>0</v>
      </c>
      <c r="D4885" t="s">
        <v>14</v>
      </c>
      <c r="E4885">
        <f>IF(D4885="Yes",1,0)</f>
        <v>0</v>
      </c>
      <c r="F4885" t="s">
        <v>13</v>
      </c>
      <c r="G4885">
        <f>IF(Table1[[#This Row],[Dependents]]="Yes",1,0)</f>
        <v>1</v>
      </c>
      <c r="H4885">
        <v>10</v>
      </c>
      <c r="I4885" t="s">
        <v>13</v>
      </c>
      <c r="J4885" t="s">
        <v>23</v>
      </c>
      <c r="K4885" t="s">
        <v>16</v>
      </c>
      <c r="L4885" t="s">
        <v>14</v>
      </c>
      <c r="M4885" t="s">
        <v>17</v>
      </c>
      <c r="N4885">
        <v>95.2</v>
      </c>
      <c r="O4885">
        <v>930.4</v>
      </c>
      <c r="P4885" t="s">
        <v>13</v>
      </c>
    </row>
    <row r="4886" spans="1:16" x14ac:dyDescent="0.25">
      <c r="A4886" t="s">
        <v>4908</v>
      </c>
      <c r="B4886" t="s">
        <v>12</v>
      </c>
      <c r="C4886">
        <v>0</v>
      </c>
      <c r="D4886" t="s">
        <v>13</v>
      </c>
      <c r="E4886">
        <f>IF(D4886="Yes",1,0)</f>
        <v>1</v>
      </c>
      <c r="F4886" t="s">
        <v>13</v>
      </c>
      <c r="G4886">
        <f>IF(Table1[[#This Row],[Dependents]]="Yes",1,0)</f>
        <v>1</v>
      </c>
      <c r="H4886">
        <v>58</v>
      </c>
      <c r="I4886" t="s">
        <v>13</v>
      </c>
      <c r="J4886" t="s">
        <v>14</v>
      </c>
      <c r="K4886" t="s">
        <v>30</v>
      </c>
      <c r="L4886" t="s">
        <v>14</v>
      </c>
      <c r="M4886" t="s">
        <v>25</v>
      </c>
      <c r="N4886">
        <v>25.15</v>
      </c>
      <c r="O4886">
        <v>1509.9</v>
      </c>
      <c r="P4886" t="s">
        <v>14</v>
      </c>
    </row>
    <row r="4887" spans="1:16" x14ac:dyDescent="0.25">
      <c r="A4887" t="s">
        <v>4672</v>
      </c>
      <c r="B4887" t="s">
        <v>19</v>
      </c>
      <c r="C4887">
        <v>0</v>
      </c>
      <c r="D4887" t="s">
        <v>14</v>
      </c>
      <c r="E4887">
        <f>IF(D4887="Yes",1,0)</f>
        <v>0</v>
      </c>
      <c r="F4887" t="s">
        <v>13</v>
      </c>
      <c r="G4887">
        <f>IF(Table1[[#This Row],[Dependents]]="Yes",1,0)</f>
        <v>1</v>
      </c>
      <c r="H4887">
        <v>49</v>
      </c>
      <c r="I4887" t="s">
        <v>13</v>
      </c>
      <c r="J4887" t="s">
        <v>23</v>
      </c>
      <c r="K4887" t="s">
        <v>20</v>
      </c>
      <c r="L4887" t="s">
        <v>13</v>
      </c>
      <c r="M4887" t="s">
        <v>21</v>
      </c>
      <c r="N4887">
        <v>100.6</v>
      </c>
      <c r="O4887">
        <v>5069.6499999999996</v>
      </c>
      <c r="P4887" t="s">
        <v>13</v>
      </c>
    </row>
    <row r="4888" spans="1:16" x14ac:dyDescent="0.25">
      <c r="A4888" t="s">
        <v>4910</v>
      </c>
      <c r="B4888" t="s">
        <v>12</v>
      </c>
      <c r="C4888">
        <v>0</v>
      </c>
      <c r="D4888" t="s">
        <v>13</v>
      </c>
      <c r="E4888">
        <f>IF(D4888="Yes",1,0)</f>
        <v>1</v>
      </c>
      <c r="F4888" t="s">
        <v>13</v>
      </c>
      <c r="G4888">
        <f>IF(Table1[[#This Row],[Dependents]]="Yes",1,0)</f>
        <v>1</v>
      </c>
      <c r="H4888">
        <v>25</v>
      </c>
      <c r="I4888" t="s">
        <v>13</v>
      </c>
      <c r="J4888" t="s">
        <v>23</v>
      </c>
      <c r="K4888" t="s">
        <v>16</v>
      </c>
      <c r="L4888" t="s">
        <v>13</v>
      </c>
      <c r="M4888" t="s">
        <v>17</v>
      </c>
      <c r="N4888">
        <v>89.1</v>
      </c>
      <c r="O4888">
        <v>2368.4</v>
      </c>
      <c r="P4888" t="s">
        <v>13</v>
      </c>
    </row>
    <row r="4889" spans="1:16" x14ac:dyDescent="0.25">
      <c r="A4889" t="s">
        <v>4911</v>
      </c>
      <c r="B4889" t="s">
        <v>12</v>
      </c>
      <c r="C4889">
        <v>0</v>
      </c>
      <c r="D4889" t="s">
        <v>14</v>
      </c>
      <c r="E4889">
        <f>IF(D4889="Yes",1,0)</f>
        <v>0</v>
      </c>
      <c r="F4889" t="s">
        <v>14</v>
      </c>
      <c r="G4889">
        <f>IF(Table1[[#This Row],[Dependents]]="Yes",1,0)</f>
        <v>0</v>
      </c>
      <c r="H4889">
        <v>71</v>
      </c>
      <c r="I4889" t="s">
        <v>13</v>
      </c>
      <c r="J4889" t="s">
        <v>23</v>
      </c>
      <c r="K4889" t="s">
        <v>30</v>
      </c>
      <c r="L4889" t="s">
        <v>14</v>
      </c>
      <c r="M4889" t="s">
        <v>27</v>
      </c>
      <c r="N4889">
        <v>111.3</v>
      </c>
      <c r="O4889">
        <v>7985.9</v>
      </c>
      <c r="P4889" t="s">
        <v>14</v>
      </c>
    </row>
    <row r="4890" spans="1:16" x14ac:dyDescent="0.25">
      <c r="A4890" t="s">
        <v>4912</v>
      </c>
      <c r="B4890" t="s">
        <v>12</v>
      </c>
      <c r="C4890">
        <v>0</v>
      </c>
      <c r="D4890" t="s">
        <v>14</v>
      </c>
      <c r="E4890">
        <f>IF(D4890="Yes",1,0)</f>
        <v>0</v>
      </c>
      <c r="F4890" t="s">
        <v>14</v>
      </c>
      <c r="G4890">
        <f>IF(Table1[[#This Row],[Dependents]]="Yes",1,0)</f>
        <v>0</v>
      </c>
      <c r="H4890">
        <v>37</v>
      </c>
      <c r="I4890" t="s">
        <v>13</v>
      </c>
      <c r="J4890" t="s">
        <v>23</v>
      </c>
      <c r="K4890" t="s">
        <v>16</v>
      </c>
      <c r="L4890" t="s">
        <v>13</v>
      </c>
      <c r="M4890" t="s">
        <v>21</v>
      </c>
      <c r="N4890">
        <v>101.9</v>
      </c>
      <c r="O4890">
        <v>3545.35</v>
      </c>
      <c r="P4890" t="s">
        <v>13</v>
      </c>
    </row>
    <row r="4891" spans="1:16" x14ac:dyDescent="0.25">
      <c r="A4891" t="s">
        <v>4913</v>
      </c>
      <c r="B4891" t="s">
        <v>12</v>
      </c>
      <c r="C4891">
        <v>0</v>
      </c>
      <c r="D4891" t="s">
        <v>13</v>
      </c>
      <c r="E4891">
        <f>IF(D4891="Yes",1,0)</f>
        <v>1</v>
      </c>
      <c r="F4891" t="s">
        <v>13</v>
      </c>
      <c r="G4891">
        <f>IF(Table1[[#This Row],[Dependents]]="Yes",1,0)</f>
        <v>1</v>
      </c>
      <c r="H4891">
        <v>14</v>
      </c>
      <c r="I4891" t="s">
        <v>13</v>
      </c>
      <c r="J4891" t="s">
        <v>23</v>
      </c>
      <c r="K4891" t="s">
        <v>16</v>
      </c>
      <c r="L4891" t="s">
        <v>13</v>
      </c>
      <c r="M4891" t="s">
        <v>17</v>
      </c>
      <c r="N4891">
        <v>91.65</v>
      </c>
      <c r="O4891">
        <v>1301</v>
      </c>
      <c r="P4891" t="s">
        <v>13</v>
      </c>
    </row>
    <row r="4892" spans="1:16" x14ac:dyDescent="0.25">
      <c r="A4892" t="s">
        <v>4914</v>
      </c>
      <c r="B4892" t="s">
        <v>12</v>
      </c>
      <c r="C4892">
        <v>0</v>
      </c>
      <c r="D4892" t="s">
        <v>13</v>
      </c>
      <c r="E4892">
        <f>IF(D4892="Yes",1,0)</f>
        <v>1</v>
      </c>
      <c r="F4892" t="s">
        <v>14</v>
      </c>
      <c r="G4892">
        <f>IF(Table1[[#This Row],[Dependents]]="Yes",1,0)</f>
        <v>0</v>
      </c>
      <c r="H4892">
        <v>48</v>
      </c>
      <c r="I4892" t="s">
        <v>13</v>
      </c>
      <c r="J4892" t="s">
        <v>15</v>
      </c>
      <c r="K4892" t="s">
        <v>20</v>
      </c>
      <c r="L4892" t="s">
        <v>13</v>
      </c>
      <c r="M4892" t="s">
        <v>21</v>
      </c>
      <c r="N4892">
        <v>60.6</v>
      </c>
      <c r="O4892">
        <v>2985.25</v>
      </c>
      <c r="P4892" t="s">
        <v>14</v>
      </c>
    </row>
    <row r="4893" spans="1:16" x14ac:dyDescent="0.25">
      <c r="A4893" t="s">
        <v>4673</v>
      </c>
      <c r="B4893" t="s">
        <v>19</v>
      </c>
      <c r="C4893">
        <v>0</v>
      </c>
      <c r="D4893" t="s">
        <v>13</v>
      </c>
      <c r="E4893">
        <f>IF(D4893="Yes",1,0)</f>
        <v>1</v>
      </c>
      <c r="F4893" t="s">
        <v>13</v>
      </c>
      <c r="G4893">
        <f>IF(Table1[[#This Row],[Dependents]]="Yes",1,0)</f>
        <v>1</v>
      </c>
      <c r="H4893">
        <v>6</v>
      </c>
      <c r="I4893" t="s">
        <v>13</v>
      </c>
      <c r="J4893" t="s">
        <v>15</v>
      </c>
      <c r="K4893" t="s">
        <v>16</v>
      </c>
      <c r="L4893" t="s">
        <v>13</v>
      </c>
      <c r="M4893" t="s">
        <v>27</v>
      </c>
      <c r="N4893">
        <v>55.3</v>
      </c>
      <c r="O4893">
        <v>324.25</v>
      </c>
      <c r="P4893" t="s">
        <v>13</v>
      </c>
    </row>
    <row r="4894" spans="1:16" x14ac:dyDescent="0.25">
      <c r="A4894" t="s">
        <v>4675</v>
      </c>
      <c r="B4894" t="s">
        <v>19</v>
      </c>
      <c r="C4894">
        <v>1</v>
      </c>
      <c r="D4894" t="s">
        <v>14</v>
      </c>
      <c r="E4894">
        <f>IF(D4894="Yes",1,0)</f>
        <v>0</v>
      </c>
      <c r="F4894" t="s">
        <v>14</v>
      </c>
      <c r="G4894">
        <f>IF(Table1[[#This Row],[Dependents]]="Yes",1,0)</f>
        <v>0</v>
      </c>
      <c r="H4894">
        <v>2</v>
      </c>
      <c r="I4894" t="s">
        <v>13</v>
      </c>
      <c r="J4894" t="s">
        <v>23</v>
      </c>
      <c r="K4894" t="s">
        <v>16</v>
      </c>
      <c r="L4894" t="s">
        <v>13</v>
      </c>
      <c r="M4894" t="s">
        <v>27</v>
      </c>
      <c r="N4894">
        <v>74.849999999999994</v>
      </c>
      <c r="O4894">
        <v>156.4</v>
      </c>
      <c r="P4894" t="s">
        <v>13</v>
      </c>
    </row>
    <row r="4895" spans="1:16" x14ac:dyDescent="0.25">
      <c r="A4895" t="s">
        <v>4917</v>
      </c>
      <c r="B4895" t="s">
        <v>12</v>
      </c>
      <c r="C4895">
        <v>0</v>
      </c>
      <c r="D4895" t="s">
        <v>13</v>
      </c>
      <c r="E4895">
        <f>IF(D4895="Yes",1,0)</f>
        <v>1</v>
      </c>
      <c r="F4895" t="s">
        <v>13</v>
      </c>
      <c r="G4895">
        <f>IF(Table1[[#This Row],[Dependents]]="Yes",1,0)</f>
        <v>1</v>
      </c>
      <c r="H4895">
        <v>45</v>
      </c>
      <c r="I4895" t="s">
        <v>13</v>
      </c>
      <c r="J4895" t="s">
        <v>15</v>
      </c>
      <c r="K4895" t="s">
        <v>20</v>
      </c>
      <c r="L4895" t="s">
        <v>13</v>
      </c>
      <c r="M4895" t="s">
        <v>25</v>
      </c>
      <c r="N4895">
        <v>54.15</v>
      </c>
      <c r="O4895">
        <v>2319.8000000000002</v>
      </c>
      <c r="P4895" t="s">
        <v>13</v>
      </c>
    </row>
    <row r="4896" spans="1:16" x14ac:dyDescent="0.25">
      <c r="A4896" t="s">
        <v>4681</v>
      </c>
      <c r="B4896" t="s">
        <v>19</v>
      </c>
      <c r="C4896">
        <v>0</v>
      </c>
      <c r="D4896" t="s">
        <v>14</v>
      </c>
      <c r="E4896">
        <f>IF(D4896="Yes",1,0)</f>
        <v>0</v>
      </c>
      <c r="F4896" t="s">
        <v>14</v>
      </c>
      <c r="G4896">
        <f>IF(Table1[[#This Row],[Dependents]]="Yes",1,0)</f>
        <v>0</v>
      </c>
      <c r="H4896">
        <v>2</v>
      </c>
      <c r="I4896" t="s">
        <v>13</v>
      </c>
      <c r="J4896" t="s">
        <v>23</v>
      </c>
      <c r="K4896" t="s">
        <v>16</v>
      </c>
      <c r="L4896" t="s">
        <v>13</v>
      </c>
      <c r="M4896" t="s">
        <v>17</v>
      </c>
      <c r="N4896">
        <v>79.849999999999994</v>
      </c>
      <c r="O4896">
        <v>152.44999999999999</v>
      </c>
      <c r="P4896" t="s">
        <v>13</v>
      </c>
    </row>
    <row r="4897" spans="1:16" x14ac:dyDescent="0.25">
      <c r="A4897" t="s">
        <v>4919</v>
      </c>
      <c r="B4897" t="s">
        <v>12</v>
      </c>
      <c r="C4897">
        <v>0</v>
      </c>
      <c r="D4897" t="s">
        <v>13</v>
      </c>
      <c r="E4897">
        <f>IF(D4897="Yes",1,0)</f>
        <v>1</v>
      </c>
      <c r="F4897" t="s">
        <v>14</v>
      </c>
      <c r="G4897">
        <f>IF(Table1[[#This Row],[Dependents]]="Yes",1,0)</f>
        <v>0</v>
      </c>
      <c r="H4897">
        <v>52</v>
      </c>
      <c r="I4897" t="s">
        <v>13</v>
      </c>
      <c r="J4897" t="s">
        <v>23</v>
      </c>
      <c r="K4897" t="s">
        <v>16</v>
      </c>
      <c r="L4897" t="s">
        <v>14</v>
      </c>
      <c r="M4897" t="s">
        <v>21</v>
      </c>
      <c r="N4897">
        <v>94.6</v>
      </c>
      <c r="O4897">
        <v>5025.8</v>
      </c>
      <c r="P4897" t="s">
        <v>14</v>
      </c>
    </row>
    <row r="4898" spans="1:16" x14ac:dyDescent="0.25">
      <c r="A4898" t="s">
        <v>4920</v>
      </c>
      <c r="B4898" t="s">
        <v>12</v>
      </c>
      <c r="C4898">
        <v>0</v>
      </c>
      <c r="D4898" t="s">
        <v>13</v>
      </c>
      <c r="E4898">
        <f>IF(D4898="Yes",1,0)</f>
        <v>1</v>
      </c>
      <c r="F4898" t="s">
        <v>14</v>
      </c>
      <c r="G4898">
        <f>IF(Table1[[#This Row],[Dependents]]="Yes",1,0)</f>
        <v>0</v>
      </c>
      <c r="H4898">
        <v>62</v>
      </c>
      <c r="I4898" t="s">
        <v>13</v>
      </c>
      <c r="J4898" t="s">
        <v>23</v>
      </c>
      <c r="K4898" t="s">
        <v>20</v>
      </c>
      <c r="L4898" t="s">
        <v>13</v>
      </c>
      <c r="M4898" t="s">
        <v>17</v>
      </c>
      <c r="N4898">
        <v>104.3</v>
      </c>
      <c r="O4898">
        <v>6613.65</v>
      </c>
      <c r="P4898" t="s">
        <v>14</v>
      </c>
    </row>
    <row r="4899" spans="1:16" x14ac:dyDescent="0.25">
      <c r="A4899" t="s">
        <v>4921</v>
      </c>
      <c r="B4899" t="s">
        <v>12</v>
      </c>
      <c r="C4899">
        <v>0</v>
      </c>
      <c r="D4899" t="s">
        <v>14</v>
      </c>
      <c r="E4899">
        <f>IF(D4899="Yes",1,0)</f>
        <v>0</v>
      </c>
      <c r="F4899" t="s">
        <v>14</v>
      </c>
      <c r="G4899">
        <f>IF(Table1[[#This Row],[Dependents]]="Yes",1,0)</f>
        <v>0</v>
      </c>
      <c r="H4899">
        <v>1</v>
      </c>
      <c r="I4899" t="s">
        <v>13</v>
      </c>
      <c r="J4899" t="s">
        <v>23</v>
      </c>
      <c r="K4899" t="s">
        <v>16</v>
      </c>
      <c r="L4899" t="s">
        <v>14</v>
      </c>
      <c r="M4899" t="s">
        <v>21</v>
      </c>
      <c r="N4899">
        <v>69.7</v>
      </c>
      <c r="O4899">
        <v>69.7</v>
      </c>
      <c r="P4899" t="s">
        <v>13</v>
      </c>
    </row>
    <row r="4900" spans="1:16" x14ac:dyDescent="0.25">
      <c r="A4900" t="s">
        <v>4922</v>
      </c>
      <c r="B4900" t="s">
        <v>12</v>
      </c>
      <c r="C4900">
        <v>0</v>
      </c>
      <c r="D4900" t="s">
        <v>14</v>
      </c>
      <c r="E4900">
        <f>IF(D4900="Yes",1,0)</f>
        <v>0</v>
      </c>
      <c r="F4900" t="s">
        <v>14</v>
      </c>
      <c r="G4900">
        <f>IF(Table1[[#This Row],[Dependents]]="Yes",1,0)</f>
        <v>0</v>
      </c>
      <c r="H4900">
        <v>6</v>
      </c>
      <c r="I4900" t="s">
        <v>13</v>
      </c>
      <c r="J4900" t="s">
        <v>23</v>
      </c>
      <c r="K4900" t="s">
        <v>16</v>
      </c>
      <c r="L4900" t="s">
        <v>13</v>
      </c>
      <c r="M4900" t="s">
        <v>17</v>
      </c>
      <c r="N4900">
        <v>89.5</v>
      </c>
      <c r="O4900">
        <v>573.29999999999995</v>
      </c>
      <c r="P4900" t="s">
        <v>13</v>
      </c>
    </row>
    <row r="4901" spans="1:16" x14ac:dyDescent="0.25">
      <c r="A4901" t="s">
        <v>4923</v>
      </c>
      <c r="B4901" t="s">
        <v>12</v>
      </c>
      <c r="C4901">
        <v>0</v>
      </c>
      <c r="D4901" t="s">
        <v>13</v>
      </c>
      <c r="E4901">
        <f>IF(D4901="Yes",1,0)</f>
        <v>1</v>
      </c>
      <c r="F4901" t="s">
        <v>14</v>
      </c>
      <c r="G4901">
        <f>IF(Table1[[#This Row],[Dependents]]="Yes",1,0)</f>
        <v>0</v>
      </c>
      <c r="H4901">
        <v>21</v>
      </c>
      <c r="I4901" t="s">
        <v>13</v>
      </c>
      <c r="J4901" t="s">
        <v>23</v>
      </c>
      <c r="K4901" t="s">
        <v>16</v>
      </c>
      <c r="L4901" t="s">
        <v>13</v>
      </c>
      <c r="M4901" t="s">
        <v>17</v>
      </c>
      <c r="N4901">
        <v>86.05</v>
      </c>
      <c r="O4901">
        <v>1818.9</v>
      </c>
      <c r="P4901" t="s">
        <v>14</v>
      </c>
    </row>
    <row r="4902" spans="1:16" x14ac:dyDescent="0.25">
      <c r="A4902" t="s">
        <v>4924</v>
      </c>
      <c r="B4902" t="s">
        <v>12</v>
      </c>
      <c r="C4902">
        <v>0</v>
      </c>
      <c r="D4902" t="s">
        <v>13</v>
      </c>
      <c r="E4902">
        <f>IF(D4902="Yes",1,0)</f>
        <v>1</v>
      </c>
      <c r="F4902" t="s">
        <v>13</v>
      </c>
      <c r="G4902">
        <f>IF(Table1[[#This Row],[Dependents]]="Yes",1,0)</f>
        <v>1</v>
      </c>
      <c r="H4902">
        <v>72</v>
      </c>
      <c r="I4902" t="s">
        <v>13</v>
      </c>
      <c r="J4902" t="s">
        <v>14</v>
      </c>
      <c r="K4902" t="s">
        <v>30</v>
      </c>
      <c r="L4902" t="s">
        <v>14</v>
      </c>
      <c r="M4902" t="s">
        <v>21</v>
      </c>
      <c r="N4902">
        <v>25.2</v>
      </c>
      <c r="O4902">
        <v>1787.35</v>
      </c>
      <c r="P4902" t="s">
        <v>14</v>
      </c>
    </row>
    <row r="4903" spans="1:16" x14ac:dyDescent="0.25">
      <c r="A4903" t="s">
        <v>4925</v>
      </c>
      <c r="B4903" t="s">
        <v>12</v>
      </c>
      <c r="C4903">
        <v>0</v>
      </c>
      <c r="D4903" t="s">
        <v>13</v>
      </c>
      <c r="E4903">
        <f>IF(D4903="Yes",1,0)</f>
        <v>1</v>
      </c>
      <c r="F4903" t="s">
        <v>13</v>
      </c>
      <c r="G4903">
        <f>IF(Table1[[#This Row],[Dependents]]="Yes",1,0)</f>
        <v>1</v>
      </c>
      <c r="H4903">
        <v>32</v>
      </c>
      <c r="I4903" t="s">
        <v>14</v>
      </c>
      <c r="J4903" t="s">
        <v>15</v>
      </c>
      <c r="K4903" t="s">
        <v>16</v>
      </c>
      <c r="L4903" t="s">
        <v>13</v>
      </c>
      <c r="M4903" t="s">
        <v>17</v>
      </c>
      <c r="N4903">
        <v>35.15</v>
      </c>
      <c r="O4903">
        <v>1051.05</v>
      </c>
      <c r="P4903" t="s">
        <v>14</v>
      </c>
    </row>
    <row r="4904" spans="1:16" x14ac:dyDescent="0.25">
      <c r="A4904" t="s">
        <v>4926</v>
      </c>
      <c r="B4904" t="s">
        <v>12</v>
      </c>
      <c r="C4904">
        <v>0</v>
      </c>
      <c r="D4904" t="s">
        <v>14</v>
      </c>
      <c r="E4904">
        <f>IF(D4904="Yes",1,0)</f>
        <v>0</v>
      </c>
      <c r="F4904" t="s">
        <v>13</v>
      </c>
      <c r="G4904">
        <f>IF(Table1[[#This Row],[Dependents]]="Yes",1,0)</f>
        <v>1</v>
      </c>
      <c r="H4904">
        <v>34</v>
      </c>
      <c r="I4904" t="s">
        <v>13</v>
      </c>
      <c r="J4904" t="s">
        <v>23</v>
      </c>
      <c r="K4904" t="s">
        <v>16</v>
      </c>
      <c r="L4904" t="s">
        <v>13</v>
      </c>
      <c r="M4904" t="s">
        <v>21</v>
      </c>
      <c r="N4904">
        <v>105.35</v>
      </c>
      <c r="O4904">
        <v>3688.6</v>
      </c>
      <c r="P4904" t="s">
        <v>14</v>
      </c>
    </row>
    <row r="4905" spans="1:16" x14ac:dyDescent="0.25">
      <c r="A4905" t="s">
        <v>4684</v>
      </c>
      <c r="B4905" t="s">
        <v>19</v>
      </c>
      <c r="C4905">
        <v>0</v>
      </c>
      <c r="D4905" t="s">
        <v>14</v>
      </c>
      <c r="E4905">
        <f>IF(D4905="Yes",1,0)</f>
        <v>0</v>
      </c>
      <c r="F4905" t="s">
        <v>14</v>
      </c>
      <c r="G4905">
        <f>IF(Table1[[#This Row],[Dependents]]="Yes",1,0)</f>
        <v>0</v>
      </c>
      <c r="H4905">
        <v>15</v>
      </c>
      <c r="I4905" t="s">
        <v>13</v>
      </c>
      <c r="J4905" t="s">
        <v>23</v>
      </c>
      <c r="K4905" t="s">
        <v>16</v>
      </c>
      <c r="L4905" t="s">
        <v>13</v>
      </c>
      <c r="M4905" t="s">
        <v>27</v>
      </c>
      <c r="N4905">
        <v>76</v>
      </c>
      <c r="O4905">
        <v>1130.8499999999999</v>
      </c>
      <c r="P4905" t="s">
        <v>13</v>
      </c>
    </row>
    <row r="4906" spans="1:16" x14ac:dyDescent="0.25">
      <c r="A4906" t="s">
        <v>4928</v>
      </c>
      <c r="B4906" t="s">
        <v>12</v>
      </c>
      <c r="C4906">
        <v>1</v>
      </c>
      <c r="D4906" t="s">
        <v>14</v>
      </c>
      <c r="E4906">
        <f>IF(D4906="Yes",1,0)</f>
        <v>0</v>
      </c>
      <c r="F4906" t="s">
        <v>14</v>
      </c>
      <c r="G4906">
        <f>IF(Table1[[#This Row],[Dependents]]="Yes",1,0)</f>
        <v>0</v>
      </c>
      <c r="H4906">
        <v>8</v>
      </c>
      <c r="I4906" t="s">
        <v>13</v>
      </c>
      <c r="J4906" t="s">
        <v>23</v>
      </c>
      <c r="K4906" t="s">
        <v>16</v>
      </c>
      <c r="L4906" t="s">
        <v>14</v>
      </c>
      <c r="M4906" t="s">
        <v>17</v>
      </c>
      <c r="N4906">
        <v>101.35</v>
      </c>
      <c r="O4906">
        <v>780.5</v>
      </c>
      <c r="P4906" t="s">
        <v>13</v>
      </c>
    </row>
    <row r="4907" spans="1:16" x14ac:dyDescent="0.25">
      <c r="A4907" t="s">
        <v>4929</v>
      </c>
      <c r="B4907" t="s">
        <v>12</v>
      </c>
      <c r="C4907">
        <v>0</v>
      </c>
      <c r="D4907" t="s">
        <v>13</v>
      </c>
      <c r="E4907">
        <f>IF(D4907="Yes",1,0)</f>
        <v>1</v>
      </c>
      <c r="F4907" t="s">
        <v>13</v>
      </c>
      <c r="G4907">
        <f>IF(Table1[[#This Row],[Dependents]]="Yes",1,0)</f>
        <v>1</v>
      </c>
      <c r="H4907">
        <v>35</v>
      </c>
      <c r="I4907" t="s">
        <v>13</v>
      </c>
      <c r="J4907" t="s">
        <v>14</v>
      </c>
      <c r="K4907" t="s">
        <v>30</v>
      </c>
      <c r="L4907" t="s">
        <v>14</v>
      </c>
      <c r="M4907" t="s">
        <v>21</v>
      </c>
      <c r="N4907">
        <v>24.3</v>
      </c>
      <c r="O4907">
        <v>821.6</v>
      </c>
      <c r="P4907" t="s">
        <v>14</v>
      </c>
    </row>
    <row r="4908" spans="1:16" x14ac:dyDescent="0.25">
      <c r="A4908" t="s">
        <v>4930</v>
      </c>
      <c r="B4908" t="s">
        <v>12</v>
      </c>
      <c r="C4908">
        <v>0</v>
      </c>
      <c r="D4908" t="s">
        <v>13</v>
      </c>
      <c r="E4908">
        <f>IF(D4908="Yes",1,0)</f>
        <v>1</v>
      </c>
      <c r="F4908" t="s">
        <v>13</v>
      </c>
      <c r="G4908">
        <f>IF(Table1[[#This Row],[Dependents]]="Yes",1,0)</f>
        <v>1</v>
      </c>
      <c r="H4908">
        <v>3</v>
      </c>
      <c r="I4908" t="s">
        <v>13</v>
      </c>
      <c r="J4908" t="s">
        <v>23</v>
      </c>
      <c r="K4908" t="s">
        <v>16</v>
      </c>
      <c r="L4908" t="s">
        <v>13</v>
      </c>
      <c r="M4908" t="s">
        <v>17</v>
      </c>
      <c r="N4908">
        <v>80.7</v>
      </c>
      <c r="O4908">
        <v>239.45</v>
      </c>
      <c r="P4908" t="s">
        <v>14</v>
      </c>
    </row>
    <row r="4909" spans="1:16" x14ac:dyDescent="0.25">
      <c r="A4909" t="s">
        <v>4688</v>
      </c>
      <c r="B4909" t="s">
        <v>19</v>
      </c>
      <c r="C4909">
        <v>0</v>
      </c>
      <c r="D4909" t="s">
        <v>13</v>
      </c>
      <c r="E4909">
        <f>IF(D4909="Yes",1,0)</f>
        <v>1</v>
      </c>
      <c r="F4909" t="s">
        <v>14</v>
      </c>
      <c r="G4909">
        <f>IF(Table1[[#This Row],[Dependents]]="Yes",1,0)</f>
        <v>0</v>
      </c>
      <c r="H4909">
        <v>21</v>
      </c>
      <c r="I4909" t="s">
        <v>13</v>
      </c>
      <c r="J4909" t="s">
        <v>23</v>
      </c>
      <c r="K4909" t="s">
        <v>16</v>
      </c>
      <c r="L4909" t="s">
        <v>13</v>
      </c>
      <c r="M4909" t="s">
        <v>17</v>
      </c>
      <c r="N4909">
        <v>106.1</v>
      </c>
      <c r="O4909">
        <v>2249.9499999999998</v>
      </c>
      <c r="P4909" t="s">
        <v>13</v>
      </c>
    </row>
    <row r="4910" spans="1:16" x14ac:dyDescent="0.25">
      <c r="A4910" t="s">
        <v>4694</v>
      </c>
      <c r="B4910" t="s">
        <v>19</v>
      </c>
      <c r="C4910">
        <v>0</v>
      </c>
      <c r="D4910" t="s">
        <v>14</v>
      </c>
      <c r="E4910">
        <f>IF(D4910="Yes",1,0)</f>
        <v>0</v>
      </c>
      <c r="F4910" t="s">
        <v>14</v>
      </c>
      <c r="G4910">
        <f>IF(Table1[[#This Row],[Dependents]]="Yes",1,0)</f>
        <v>0</v>
      </c>
      <c r="H4910">
        <v>16</v>
      </c>
      <c r="I4910" t="s">
        <v>13</v>
      </c>
      <c r="J4910" t="s">
        <v>14</v>
      </c>
      <c r="K4910" t="s">
        <v>16</v>
      </c>
      <c r="L4910" t="s">
        <v>14</v>
      </c>
      <c r="M4910" t="s">
        <v>21</v>
      </c>
      <c r="N4910">
        <v>20.25</v>
      </c>
      <c r="O4910">
        <v>327.45</v>
      </c>
      <c r="P4910" t="s">
        <v>13</v>
      </c>
    </row>
    <row r="4911" spans="1:16" x14ac:dyDescent="0.25">
      <c r="A4911" t="s">
        <v>4933</v>
      </c>
      <c r="B4911" t="s">
        <v>12</v>
      </c>
      <c r="C4911">
        <v>0</v>
      </c>
      <c r="D4911" t="s">
        <v>13</v>
      </c>
      <c r="E4911">
        <f>IF(D4911="Yes",1,0)</f>
        <v>1</v>
      </c>
      <c r="F4911" t="s">
        <v>14</v>
      </c>
      <c r="G4911">
        <f>IF(Table1[[#This Row],[Dependents]]="Yes",1,0)</f>
        <v>0</v>
      </c>
      <c r="H4911">
        <v>4</v>
      </c>
      <c r="I4911" t="s">
        <v>14</v>
      </c>
      <c r="J4911" t="s">
        <v>15</v>
      </c>
      <c r="K4911" t="s">
        <v>16</v>
      </c>
      <c r="L4911" t="s">
        <v>13</v>
      </c>
      <c r="M4911" t="s">
        <v>17</v>
      </c>
      <c r="N4911">
        <v>29.05</v>
      </c>
      <c r="O4911">
        <v>129.6</v>
      </c>
      <c r="P4911" t="s">
        <v>14</v>
      </c>
    </row>
    <row r="4912" spans="1:16" x14ac:dyDescent="0.25">
      <c r="A4912" t="s">
        <v>4934</v>
      </c>
      <c r="B4912" t="s">
        <v>12</v>
      </c>
      <c r="C4912">
        <v>0</v>
      </c>
      <c r="D4912" t="s">
        <v>13</v>
      </c>
      <c r="E4912">
        <f>IF(D4912="Yes",1,0)</f>
        <v>1</v>
      </c>
      <c r="F4912" t="s">
        <v>13</v>
      </c>
      <c r="G4912">
        <f>IF(Table1[[#This Row],[Dependents]]="Yes",1,0)</f>
        <v>1</v>
      </c>
      <c r="H4912">
        <v>6</v>
      </c>
      <c r="I4912" t="s">
        <v>13</v>
      </c>
      <c r="J4912" t="s">
        <v>15</v>
      </c>
      <c r="K4912" t="s">
        <v>16</v>
      </c>
      <c r="L4912" t="s">
        <v>14</v>
      </c>
      <c r="M4912" t="s">
        <v>25</v>
      </c>
      <c r="N4912">
        <v>55.9</v>
      </c>
      <c r="O4912">
        <v>365.35</v>
      </c>
      <c r="P4912" t="s">
        <v>13</v>
      </c>
    </row>
    <row r="4913" spans="1:16" x14ac:dyDescent="0.25">
      <c r="A4913" t="s">
        <v>4698</v>
      </c>
      <c r="B4913" t="s">
        <v>19</v>
      </c>
      <c r="C4913">
        <v>0</v>
      </c>
      <c r="D4913" t="s">
        <v>13</v>
      </c>
      <c r="E4913">
        <f>IF(D4913="Yes",1,0)</f>
        <v>1</v>
      </c>
      <c r="F4913" t="s">
        <v>13</v>
      </c>
      <c r="G4913">
        <f>IF(Table1[[#This Row],[Dependents]]="Yes",1,0)</f>
        <v>1</v>
      </c>
      <c r="H4913">
        <v>15</v>
      </c>
      <c r="I4913" t="s">
        <v>13</v>
      </c>
      <c r="J4913" t="s">
        <v>23</v>
      </c>
      <c r="K4913" t="s">
        <v>16</v>
      </c>
      <c r="L4913" t="s">
        <v>13</v>
      </c>
      <c r="M4913" t="s">
        <v>21</v>
      </c>
      <c r="N4913">
        <v>74.900000000000006</v>
      </c>
      <c r="O4913">
        <v>1107.25</v>
      </c>
      <c r="P4913" t="s">
        <v>13</v>
      </c>
    </row>
    <row r="4914" spans="1:16" x14ac:dyDescent="0.25">
      <c r="A4914" t="s">
        <v>4936</v>
      </c>
      <c r="B4914" t="s">
        <v>12</v>
      </c>
      <c r="C4914">
        <v>0</v>
      </c>
      <c r="D4914" t="s">
        <v>14</v>
      </c>
      <c r="E4914">
        <f>IF(D4914="Yes",1,0)</f>
        <v>0</v>
      </c>
      <c r="F4914" t="s">
        <v>14</v>
      </c>
      <c r="G4914">
        <f>IF(Table1[[#This Row],[Dependents]]="Yes",1,0)</f>
        <v>0</v>
      </c>
      <c r="H4914">
        <v>1</v>
      </c>
      <c r="I4914" t="s">
        <v>13</v>
      </c>
      <c r="J4914" t="s">
        <v>15</v>
      </c>
      <c r="K4914" t="s">
        <v>16</v>
      </c>
      <c r="L4914" t="s">
        <v>14</v>
      </c>
      <c r="M4914" t="s">
        <v>27</v>
      </c>
      <c r="N4914">
        <v>43.95</v>
      </c>
      <c r="O4914">
        <v>43.95</v>
      </c>
      <c r="P4914" t="s">
        <v>13</v>
      </c>
    </row>
    <row r="4915" spans="1:16" x14ac:dyDescent="0.25">
      <c r="A4915" t="s">
        <v>4730</v>
      </c>
      <c r="B4915" t="s">
        <v>19</v>
      </c>
      <c r="C4915">
        <v>0</v>
      </c>
      <c r="D4915" t="s">
        <v>14</v>
      </c>
      <c r="E4915">
        <f>IF(D4915="Yes",1,0)</f>
        <v>0</v>
      </c>
      <c r="F4915" t="s">
        <v>13</v>
      </c>
      <c r="G4915">
        <f>IF(Table1[[#This Row],[Dependents]]="Yes",1,0)</f>
        <v>1</v>
      </c>
      <c r="H4915">
        <v>1</v>
      </c>
      <c r="I4915" t="s">
        <v>14</v>
      </c>
      <c r="J4915" t="s">
        <v>15</v>
      </c>
      <c r="K4915" t="s">
        <v>16</v>
      </c>
      <c r="L4915" t="s">
        <v>13</v>
      </c>
      <c r="M4915" t="s">
        <v>17</v>
      </c>
      <c r="N4915">
        <v>25.3</v>
      </c>
      <c r="O4915">
        <v>25.3</v>
      </c>
      <c r="P4915" t="s">
        <v>13</v>
      </c>
    </row>
    <row r="4916" spans="1:16" x14ac:dyDescent="0.25">
      <c r="A4916" t="s">
        <v>4731</v>
      </c>
      <c r="B4916" t="s">
        <v>19</v>
      </c>
      <c r="C4916">
        <v>0</v>
      </c>
      <c r="D4916" t="s">
        <v>14</v>
      </c>
      <c r="E4916">
        <f>IF(D4916="Yes",1,0)</f>
        <v>0</v>
      </c>
      <c r="F4916" t="s">
        <v>14</v>
      </c>
      <c r="G4916">
        <f>IF(Table1[[#This Row],[Dependents]]="Yes",1,0)</f>
        <v>0</v>
      </c>
      <c r="H4916">
        <v>22</v>
      </c>
      <c r="I4916" t="s">
        <v>13</v>
      </c>
      <c r="J4916" t="s">
        <v>15</v>
      </c>
      <c r="K4916" t="s">
        <v>20</v>
      </c>
      <c r="L4916" t="s">
        <v>13</v>
      </c>
      <c r="M4916" t="s">
        <v>25</v>
      </c>
      <c r="N4916">
        <v>55.15</v>
      </c>
      <c r="O4916">
        <v>1193.05</v>
      </c>
      <c r="P4916" t="s">
        <v>13</v>
      </c>
    </row>
    <row r="4917" spans="1:16" x14ac:dyDescent="0.25">
      <c r="A4917" t="s">
        <v>4732</v>
      </c>
      <c r="B4917" t="s">
        <v>19</v>
      </c>
      <c r="C4917">
        <v>0</v>
      </c>
      <c r="D4917" t="s">
        <v>14</v>
      </c>
      <c r="E4917">
        <f>IF(D4917="Yes",1,0)</f>
        <v>0</v>
      </c>
      <c r="F4917" t="s">
        <v>14</v>
      </c>
      <c r="G4917">
        <f>IF(Table1[[#This Row],[Dependents]]="Yes",1,0)</f>
        <v>0</v>
      </c>
      <c r="H4917">
        <v>1</v>
      </c>
      <c r="I4917" t="s">
        <v>13</v>
      </c>
      <c r="J4917" t="s">
        <v>14</v>
      </c>
      <c r="K4917" t="s">
        <v>16</v>
      </c>
      <c r="L4917" t="s">
        <v>13</v>
      </c>
      <c r="M4917" t="s">
        <v>27</v>
      </c>
      <c r="N4917">
        <v>20.100000000000001</v>
      </c>
      <c r="O4917">
        <v>20.100000000000001</v>
      </c>
      <c r="P4917" t="s">
        <v>13</v>
      </c>
    </row>
    <row r="4918" spans="1:16" x14ac:dyDescent="0.25">
      <c r="A4918" t="s">
        <v>4940</v>
      </c>
      <c r="B4918" t="s">
        <v>12</v>
      </c>
      <c r="C4918">
        <v>0</v>
      </c>
      <c r="D4918" t="s">
        <v>14</v>
      </c>
      <c r="E4918">
        <f>IF(D4918="Yes",1,0)</f>
        <v>0</v>
      </c>
      <c r="F4918" t="s">
        <v>14</v>
      </c>
      <c r="G4918">
        <f>IF(Table1[[#This Row],[Dependents]]="Yes",1,0)</f>
        <v>0</v>
      </c>
      <c r="H4918">
        <v>30</v>
      </c>
      <c r="I4918" t="s">
        <v>13</v>
      </c>
      <c r="J4918" t="s">
        <v>15</v>
      </c>
      <c r="K4918" t="s">
        <v>20</v>
      </c>
      <c r="L4918" t="s">
        <v>13</v>
      </c>
      <c r="M4918" t="s">
        <v>25</v>
      </c>
      <c r="N4918">
        <v>68.95</v>
      </c>
      <c r="O4918">
        <v>2038.7</v>
      </c>
      <c r="P4918" t="s">
        <v>14</v>
      </c>
    </row>
    <row r="4919" spans="1:16" x14ac:dyDescent="0.25">
      <c r="A4919" t="s">
        <v>4738</v>
      </c>
      <c r="B4919" t="s">
        <v>19</v>
      </c>
      <c r="C4919">
        <v>0</v>
      </c>
      <c r="D4919" t="s">
        <v>14</v>
      </c>
      <c r="E4919">
        <f>IF(D4919="Yes",1,0)</f>
        <v>0</v>
      </c>
      <c r="F4919" t="s">
        <v>14</v>
      </c>
      <c r="G4919">
        <f>IF(Table1[[#This Row],[Dependents]]="Yes",1,0)</f>
        <v>0</v>
      </c>
      <c r="H4919">
        <v>43</v>
      </c>
      <c r="I4919" t="s">
        <v>13</v>
      </c>
      <c r="J4919" t="s">
        <v>23</v>
      </c>
      <c r="K4919" t="s">
        <v>16</v>
      </c>
      <c r="L4919" t="s">
        <v>13</v>
      </c>
      <c r="M4919" t="s">
        <v>17</v>
      </c>
      <c r="N4919">
        <v>101.4</v>
      </c>
      <c r="O4919">
        <v>4528</v>
      </c>
      <c r="P4919" t="s">
        <v>13</v>
      </c>
    </row>
    <row r="4920" spans="1:16" x14ac:dyDescent="0.25">
      <c r="A4920" t="s">
        <v>4942</v>
      </c>
      <c r="B4920" t="s">
        <v>12</v>
      </c>
      <c r="C4920">
        <v>1</v>
      </c>
      <c r="D4920" t="s">
        <v>14</v>
      </c>
      <c r="E4920">
        <f>IF(D4920="Yes",1,0)</f>
        <v>0</v>
      </c>
      <c r="F4920" t="s">
        <v>14</v>
      </c>
      <c r="G4920">
        <f>IF(Table1[[#This Row],[Dependents]]="Yes",1,0)</f>
        <v>0</v>
      </c>
      <c r="H4920">
        <v>64</v>
      </c>
      <c r="I4920" t="s">
        <v>14</v>
      </c>
      <c r="J4920" t="s">
        <v>15</v>
      </c>
      <c r="K4920" t="s">
        <v>16</v>
      </c>
      <c r="L4920" t="s">
        <v>13</v>
      </c>
      <c r="M4920" t="s">
        <v>17</v>
      </c>
      <c r="N4920">
        <v>43.85</v>
      </c>
      <c r="O4920">
        <v>2751</v>
      </c>
      <c r="P4920" t="s">
        <v>14</v>
      </c>
    </row>
    <row r="4921" spans="1:16" x14ac:dyDescent="0.25">
      <c r="A4921" t="s">
        <v>4743</v>
      </c>
      <c r="B4921" t="s">
        <v>19</v>
      </c>
      <c r="C4921">
        <v>0</v>
      </c>
      <c r="D4921" t="s">
        <v>14</v>
      </c>
      <c r="E4921">
        <f>IF(D4921="Yes",1,0)</f>
        <v>0</v>
      </c>
      <c r="F4921" t="s">
        <v>14</v>
      </c>
      <c r="G4921">
        <f>IF(Table1[[#This Row],[Dependents]]="Yes",1,0)</f>
        <v>0</v>
      </c>
      <c r="H4921">
        <v>2</v>
      </c>
      <c r="I4921" t="s">
        <v>13</v>
      </c>
      <c r="J4921" t="s">
        <v>15</v>
      </c>
      <c r="K4921" t="s">
        <v>16</v>
      </c>
      <c r="L4921" t="s">
        <v>14</v>
      </c>
      <c r="M4921" t="s">
        <v>21</v>
      </c>
      <c r="N4921">
        <v>62.05</v>
      </c>
      <c r="O4921">
        <v>118.3</v>
      </c>
      <c r="P4921" t="s">
        <v>13</v>
      </c>
    </row>
    <row r="4922" spans="1:16" x14ac:dyDescent="0.25">
      <c r="A4922" t="s">
        <v>4744</v>
      </c>
      <c r="B4922" t="s">
        <v>19</v>
      </c>
      <c r="C4922">
        <v>1</v>
      </c>
      <c r="D4922" t="s">
        <v>14</v>
      </c>
      <c r="E4922">
        <f>IF(D4922="Yes",1,0)</f>
        <v>0</v>
      </c>
      <c r="F4922" t="s">
        <v>14</v>
      </c>
      <c r="G4922">
        <f>IF(Table1[[#This Row],[Dependents]]="Yes",1,0)</f>
        <v>0</v>
      </c>
      <c r="H4922">
        <v>1</v>
      </c>
      <c r="I4922" t="s">
        <v>13</v>
      </c>
      <c r="J4922" t="s">
        <v>23</v>
      </c>
      <c r="K4922" t="s">
        <v>16</v>
      </c>
      <c r="L4922" t="s">
        <v>13</v>
      </c>
      <c r="M4922" t="s">
        <v>17</v>
      </c>
      <c r="N4922">
        <v>76.45</v>
      </c>
      <c r="O4922">
        <v>76.45</v>
      </c>
      <c r="P4922" t="s">
        <v>13</v>
      </c>
    </row>
    <row r="4923" spans="1:16" x14ac:dyDescent="0.25">
      <c r="A4923" t="s">
        <v>4945</v>
      </c>
      <c r="B4923" t="s">
        <v>12</v>
      </c>
      <c r="C4923">
        <v>0</v>
      </c>
      <c r="D4923" t="s">
        <v>13</v>
      </c>
      <c r="E4923">
        <f>IF(D4923="Yes",1,0)</f>
        <v>1</v>
      </c>
      <c r="F4923" t="s">
        <v>14</v>
      </c>
      <c r="G4923">
        <f>IF(Table1[[#This Row],[Dependents]]="Yes",1,0)</f>
        <v>0</v>
      </c>
      <c r="H4923">
        <v>1</v>
      </c>
      <c r="I4923" t="s">
        <v>13</v>
      </c>
      <c r="J4923" t="s">
        <v>15</v>
      </c>
      <c r="K4923" t="s">
        <v>16</v>
      </c>
      <c r="L4923" t="s">
        <v>13</v>
      </c>
      <c r="M4923" t="s">
        <v>27</v>
      </c>
      <c r="N4923">
        <v>53.55</v>
      </c>
      <c r="O4923">
        <v>53.55</v>
      </c>
      <c r="P4923" t="s">
        <v>14</v>
      </c>
    </row>
    <row r="4924" spans="1:16" x14ac:dyDescent="0.25">
      <c r="A4924" t="s">
        <v>4747</v>
      </c>
      <c r="B4924" t="s">
        <v>19</v>
      </c>
      <c r="C4924">
        <v>1</v>
      </c>
      <c r="D4924" t="s">
        <v>13</v>
      </c>
      <c r="E4924">
        <f>IF(D4924="Yes",1,0)</f>
        <v>1</v>
      </c>
      <c r="F4924" t="s">
        <v>14</v>
      </c>
      <c r="G4924">
        <f>IF(Table1[[#This Row],[Dependents]]="Yes",1,0)</f>
        <v>0</v>
      </c>
      <c r="H4924">
        <v>6</v>
      </c>
      <c r="I4924" t="s">
        <v>13</v>
      </c>
      <c r="J4924" t="s">
        <v>23</v>
      </c>
      <c r="K4924" t="s">
        <v>16</v>
      </c>
      <c r="L4924" t="s">
        <v>13</v>
      </c>
      <c r="M4924" t="s">
        <v>17</v>
      </c>
      <c r="N4924">
        <v>95.75</v>
      </c>
      <c r="O4924">
        <v>573.75</v>
      </c>
      <c r="P4924" t="s">
        <v>13</v>
      </c>
    </row>
    <row r="4925" spans="1:16" x14ac:dyDescent="0.25">
      <c r="A4925" t="s">
        <v>4947</v>
      </c>
      <c r="B4925" t="s">
        <v>12</v>
      </c>
      <c r="C4925">
        <v>0</v>
      </c>
      <c r="D4925" t="s">
        <v>13</v>
      </c>
      <c r="E4925">
        <f>IF(D4925="Yes",1,0)</f>
        <v>1</v>
      </c>
      <c r="F4925" t="s">
        <v>13</v>
      </c>
      <c r="G4925">
        <f>IF(Table1[[#This Row],[Dependents]]="Yes",1,0)</f>
        <v>1</v>
      </c>
      <c r="H4925">
        <v>57</v>
      </c>
      <c r="I4925" t="s">
        <v>13</v>
      </c>
      <c r="J4925" t="s">
        <v>14</v>
      </c>
      <c r="K4925" t="s">
        <v>30</v>
      </c>
      <c r="L4925" t="s">
        <v>13</v>
      </c>
      <c r="M4925" t="s">
        <v>21</v>
      </c>
      <c r="N4925">
        <v>20.100000000000001</v>
      </c>
      <c r="O4925">
        <v>1087.7</v>
      </c>
      <c r="P4925" t="s">
        <v>14</v>
      </c>
    </row>
    <row r="4926" spans="1:16" x14ac:dyDescent="0.25">
      <c r="A4926" t="s">
        <v>4770</v>
      </c>
      <c r="B4926" t="s">
        <v>19</v>
      </c>
      <c r="C4926">
        <v>1</v>
      </c>
      <c r="D4926" t="s">
        <v>14</v>
      </c>
      <c r="E4926">
        <f>IF(D4926="Yes",1,0)</f>
        <v>0</v>
      </c>
      <c r="F4926" t="s">
        <v>14</v>
      </c>
      <c r="G4926">
        <f>IF(Table1[[#This Row],[Dependents]]="Yes",1,0)</f>
        <v>0</v>
      </c>
      <c r="H4926">
        <v>27</v>
      </c>
      <c r="I4926" t="s">
        <v>13</v>
      </c>
      <c r="J4926" t="s">
        <v>23</v>
      </c>
      <c r="K4926" t="s">
        <v>16</v>
      </c>
      <c r="L4926" t="s">
        <v>13</v>
      </c>
      <c r="M4926" t="s">
        <v>17</v>
      </c>
      <c r="N4926">
        <v>81.45</v>
      </c>
      <c r="O4926">
        <v>2122.0500000000002</v>
      </c>
      <c r="P4926" t="s">
        <v>13</v>
      </c>
    </row>
    <row r="4927" spans="1:16" x14ac:dyDescent="0.25">
      <c r="A4927" t="s">
        <v>4949</v>
      </c>
      <c r="B4927" t="s">
        <v>12</v>
      </c>
      <c r="C4927">
        <v>0</v>
      </c>
      <c r="D4927" t="s">
        <v>13</v>
      </c>
      <c r="E4927">
        <f>IF(D4927="Yes",1,0)</f>
        <v>1</v>
      </c>
      <c r="F4927" t="s">
        <v>14</v>
      </c>
      <c r="G4927">
        <f>IF(Table1[[#This Row],[Dependents]]="Yes",1,0)</f>
        <v>0</v>
      </c>
      <c r="H4927">
        <v>72</v>
      </c>
      <c r="I4927" t="s">
        <v>13</v>
      </c>
      <c r="J4927" t="s">
        <v>23</v>
      </c>
      <c r="K4927" t="s">
        <v>30</v>
      </c>
      <c r="L4927" t="s">
        <v>13</v>
      </c>
      <c r="M4927" t="s">
        <v>17</v>
      </c>
      <c r="N4927">
        <v>97.85</v>
      </c>
      <c r="O4927">
        <v>6841.3</v>
      </c>
      <c r="P4927" t="s">
        <v>14</v>
      </c>
    </row>
    <row r="4928" spans="1:16" x14ac:dyDescent="0.25">
      <c r="A4928" t="s">
        <v>4772</v>
      </c>
      <c r="B4928" t="s">
        <v>19</v>
      </c>
      <c r="C4928">
        <v>0</v>
      </c>
      <c r="D4928" t="s">
        <v>13</v>
      </c>
      <c r="E4928">
        <f>IF(D4928="Yes",1,0)</f>
        <v>1</v>
      </c>
      <c r="F4928" t="s">
        <v>14</v>
      </c>
      <c r="G4928">
        <f>IF(Table1[[#This Row],[Dependents]]="Yes",1,0)</f>
        <v>0</v>
      </c>
      <c r="H4928">
        <v>1</v>
      </c>
      <c r="I4928" t="s">
        <v>13</v>
      </c>
      <c r="J4928" t="s">
        <v>23</v>
      </c>
      <c r="K4928" t="s">
        <v>16</v>
      </c>
      <c r="L4928" t="s">
        <v>13</v>
      </c>
      <c r="M4928" t="s">
        <v>17</v>
      </c>
      <c r="N4928">
        <v>69.150000000000006</v>
      </c>
      <c r="O4928">
        <v>69.150000000000006</v>
      </c>
      <c r="P4928" t="s">
        <v>13</v>
      </c>
    </row>
    <row r="4929" spans="1:16" x14ac:dyDescent="0.25">
      <c r="A4929" t="s">
        <v>4951</v>
      </c>
      <c r="B4929" t="s">
        <v>12</v>
      </c>
      <c r="C4929">
        <v>0</v>
      </c>
      <c r="D4929" t="s">
        <v>13</v>
      </c>
      <c r="E4929">
        <f>IF(D4929="Yes",1,0)</f>
        <v>1</v>
      </c>
      <c r="F4929" t="s">
        <v>14</v>
      </c>
      <c r="G4929">
        <f>IF(Table1[[#This Row],[Dependents]]="Yes",1,0)</f>
        <v>0</v>
      </c>
      <c r="H4929">
        <v>72</v>
      </c>
      <c r="I4929" t="s">
        <v>13</v>
      </c>
      <c r="J4929" t="s">
        <v>23</v>
      </c>
      <c r="K4929" t="s">
        <v>30</v>
      </c>
      <c r="L4929" t="s">
        <v>13</v>
      </c>
      <c r="M4929" t="s">
        <v>21</v>
      </c>
      <c r="N4929">
        <v>84.05</v>
      </c>
      <c r="O4929">
        <v>6052.25</v>
      </c>
      <c r="P4929" t="s">
        <v>14</v>
      </c>
    </row>
    <row r="4930" spans="1:16" x14ac:dyDescent="0.25">
      <c r="A4930" t="s">
        <v>4952</v>
      </c>
      <c r="B4930" t="s">
        <v>12</v>
      </c>
      <c r="C4930">
        <v>0</v>
      </c>
      <c r="D4930" t="s">
        <v>13</v>
      </c>
      <c r="E4930">
        <f>IF(D4930="Yes",1,0)</f>
        <v>1</v>
      </c>
      <c r="F4930" t="s">
        <v>14</v>
      </c>
      <c r="G4930">
        <f>IF(Table1[[#This Row],[Dependents]]="Yes",1,0)</f>
        <v>0</v>
      </c>
      <c r="H4930">
        <v>33</v>
      </c>
      <c r="I4930" t="s">
        <v>13</v>
      </c>
      <c r="J4930" t="s">
        <v>23</v>
      </c>
      <c r="K4930" t="s">
        <v>20</v>
      </c>
      <c r="L4930" t="s">
        <v>13</v>
      </c>
      <c r="M4930" t="s">
        <v>17</v>
      </c>
      <c r="N4930">
        <v>103.75</v>
      </c>
      <c r="O4930">
        <v>3361.05</v>
      </c>
      <c r="P4930" t="s">
        <v>13</v>
      </c>
    </row>
    <row r="4931" spans="1:16" x14ac:dyDescent="0.25">
      <c r="A4931" t="s">
        <v>4786</v>
      </c>
      <c r="B4931" t="s">
        <v>19</v>
      </c>
      <c r="C4931">
        <v>1</v>
      </c>
      <c r="D4931" t="s">
        <v>14</v>
      </c>
      <c r="E4931">
        <f>IF(D4931="Yes",1,0)</f>
        <v>0</v>
      </c>
      <c r="F4931" t="s">
        <v>14</v>
      </c>
      <c r="G4931">
        <f>IF(Table1[[#This Row],[Dependents]]="Yes",1,0)</f>
        <v>0</v>
      </c>
      <c r="H4931">
        <v>3</v>
      </c>
      <c r="I4931" t="s">
        <v>13</v>
      </c>
      <c r="J4931" t="s">
        <v>23</v>
      </c>
      <c r="K4931" t="s">
        <v>16</v>
      </c>
      <c r="L4931" t="s">
        <v>14</v>
      </c>
      <c r="M4931" t="s">
        <v>17</v>
      </c>
      <c r="N4931">
        <v>91.05</v>
      </c>
      <c r="O4931">
        <v>289.10000000000002</v>
      </c>
      <c r="P4931" t="s">
        <v>13</v>
      </c>
    </row>
    <row r="4932" spans="1:16" x14ac:dyDescent="0.25">
      <c r="A4932" t="s">
        <v>4810</v>
      </c>
      <c r="B4932" t="s">
        <v>19</v>
      </c>
      <c r="C4932">
        <v>1</v>
      </c>
      <c r="D4932" t="s">
        <v>13</v>
      </c>
      <c r="E4932">
        <f>IF(D4932="Yes",1,0)</f>
        <v>1</v>
      </c>
      <c r="F4932" t="s">
        <v>14</v>
      </c>
      <c r="G4932">
        <f>IF(Table1[[#This Row],[Dependents]]="Yes",1,0)</f>
        <v>0</v>
      </c>
      <c r="H4932">
        <v>57</v>
      </c>
      <c r="I4932" t="s">
        <v>13</v>
      </c>
      <c r="J4932" t="s">
        <v>23</v>
      </c>
      <c r="K4932" t="s">
        <v>16</v>
      </c>
      <c r="L4932" t="s">
        <v>14</v>
      </c>
      <c r="M4932" t="s">
        <v>17</v>
      </c>
      <c r="N4932">
        <v>100.6</v>
      </c>
      <c r="O4932">
        <v>5746.15</v>
      </c>
      <c r="P4932" t="s">
        <v>13</v>
      </c>
    </row>
    <row r="4933" spans="1:16" x14ac:dyDescent="0.25">
      <c r="A4933" t="s">
        <v>4811</v>
      </c>
      <c r="B4933" t="s">
        <v>19</v>
      </c>
      <c r="C4933">
        <v>0</v>
      </c>
      <c r="D4933" t="s">
        <v>14</v>
      </c>
      <c r="E4933">
        <f>IF(D4933="Yes",1,0)</f>
        <v>0</v>
      </c>
      <c r="F4933" t="s">
        <v>14</v>
      </c>
      <c r="G4933">
        <f>IF(Table1[[#This Row],[Dependents]]="Yes",1,0)</f>
        <v>0</v>
      </c>
      <c r="H4933">
        <v>3</v>
      </c>
      <c r="I4933" t="s">
        <v>13</v>
      </c>
      <c r="J4933" t="s">
        <v>23</v>
      </c>
      <c r="K4933" t="s">
        <v>16</v>
      </c>
      <c r="L4933" t="s">
        <v>14</v>
      </c>
      <c r="M4933" t="s">
        <v>27</v>
      </c>
      <c r="N4933">
        <v>75</v>
      </c>
      <c r="O4933">
        <v>209.1</v>
      </c>
      <c r="P4933" t="s">
        <v>13</v>
      </c>
    </row>
    <row r="4934" spans="1:16" x14ac:dyDescent="0.25">
      <c r="A4934" t="s">
        <v>4956</v>
      </c>
      <c r="B4934" t="s">
        <v>12</v>
      </c>
      <c r="C4934">
        <v>0</v>
      </c>
      <c r="D4934" t="s">
        <v>13</v>
      </c>
      <c r="E4934">
        <f>IF(D4934="Yes",1,0)</f>
        <v>1</v>
      </c>
      <c r="F4934" t="s">
        <v>14</v>
      </c>
      <c r="G4934">
        <f>IF(Table1[[#This Row],[Dependents]]="Yes",1,0)</f>
        <v>0</v>
      </c>
      <c r="H4934">
        <v>53</v>
      </c>
      <c r="I4934" t="s">
        <v>13</v>
      </c>
      <c r="J4934" t="s">
        <v>15</v>
      </c>
      <c r="K4934" t="s">
        <v>20</v>
      </c>
      <c r="L4934" t="s">
        <v>14</v>
      </c>
      <c r="M4934" t="s">
        <v>21</v>
      </c>
      <c r="N4934">
        <v>74.099999999999994</v>
      </c>
      <c r="O4934">
        <v>3833.95</v>
      </c>
      <c r="P4934" t="s">
        <v>14</v>
      </c>
    </row>
    <row r="4935" spans="1:16" x14ac:dyDescent="0.25">
      <c r="A4935" t="s">
        <v>4826</v>
      </c>
      <c r="B4935" t="s">
        <v>19</v>
      </c>
      <c r="C4935">
        <v>0</v>
      </c>
      <c r="D4935" t="s">
        <v>14</v>
      </c>
      <c r="E4935">
        <f>IF(D4935="Yes",1,0)</f>
        <v>0</v>
      </c>
      <c r="F4935" t="s">
        <v>14</v>
      </c>
      <c r="G4935">
        <f>IF(Table1[[#This Row],[Dependents]]="Yes",1,0)</f>
        <v>0</v>
      </c>
      <c r="H4935">
        <v>12</v>
      </c>
      <c r="I4935" t="s">
        <v>13</v>
      </c>
      <c r="J4935" t="s">
        <v>15</v>
      </c>
      <c r="K4935" t="s">
        <v>16</v>
      </c>
      <c r="L4935" t="s">
        <v>14</v>
      </c>
      <c r="M4935" t="s">
        <v>21</v>
      </c>
      <c r="N4935">
        <v>50.25</v>
      </c>
      <c r="O4935">
        <v>593.75</v>
      </c>
      <c r="P4935" t="s">
        <v>13</v>
      </c>
    </row>
    <row r="4936" spans="1:16" x14ac:dyDescent="0.25">
      <c r="A4936" t="s">
        <v>4844</v>
      </c>
      <c r="B4936" t="s">
        <v>19</v>
      </c>
      <c r="C4936">
        <v>0</v>
      </c>
      <c r="D4936" t="s">
        <v>14</v>
      </c>
      <c r="E4936">
        <f>IF(D4936="Yes",1,0)</f>
        <v>0</v>
      </c>
      <c r="F4936" t="s">
        <v>13</v>
      </c>
      <c r="G4936">
        <f>IF(Table1[[#This Row],[Dependents]]="Yes",1,0)</f>
        <v>1</v>
      </c>
      <c r="H4936">
        <v>4</v>
      </c>
      <c r="I4936" t="s">
        <v>13</v>
      </c>
      <c r="J4936" t="s">
        <v>15</v>
      </c>
      <c r="K4936" t="s">
        <v>16</v>
      </c>
      <c r="L4936" t="s">
        <v>13</v>
      </c>
      <c r="M4936" t="s">
        <v>17</v>
      </c>
      <c r="N4936">
        <v>49.4</v>
      </c>
      <c r="O4936">
        <v>184.4</v>
      </c>
      <c r="P4936" t="s">
        <v>13</v>
      </c>
    </row>
    <row r="4937" spans="1:16" x14ac:dyDescent="0.25">
      <c r="A4937" t="s">
        <v>4846</v>
      </c>
      <c r="B4937" t="s">
        <v>19</v>
      </c>
      <c r="C4937">
        <v>0</v>
      </c>
      <c r="D4937" t="s">
        <v>14</v>
      </c>
      <c r="E4937">
        <f>IF(D4937="Yes",1,0)</f>
        <v>0</v>
      </c>
      <c r="F4937" t="s">
        <v>14</v>
      </c>
      <c r="G4937">
        <f>IF(Table1[[#This Row],[Dependents]]="Yes",1,0)</f>
        <v>0</v>
      </c>
      <c r="H4937">
        <v>35</v>
      </c>
      <c r="I4937" t="s">
        <v>13</v>
      </c>
      <c r="J4937" t="s">
        <v>15</v>
      </c>
      <c r="K4937" t="s">
        <v>16</v>
      </c>
      <c r="L4937" t="s">
        <v>14</v>
      </c>
      <c r="M4937" t="s">
        <v>27</v>
      </c>
      <c r="N4937">
        <v>55</v>
      </c>
      <c r="O4937">
        <v>2010.55</v>
      </c>
      <c r="P4937" t="s">
        <v>13</v>
      </c>
    </row>
    <row r="4938" spans="1:16" x14ac:dyDescent="0.25">
      <c r="A4938" t="s">
        <v>4960</v>
      </c>
      <c r="B4938" t="s">
        <v>12</v>
      </c>
      <c r="C4938">
        <v>0</v>
      </c>
      <c r="D4938" t="s">
        <v>14</v>
      </c>
      <c r="E4938">
        <f>IF(D4938="Yes",1,0)</f>
        <v>0</v>
      </c>
      <c r="F4938" t="s">
        <v>13</v>
      </c>
      <c r="G4938">
        <f>IF(Table1[[#This Row],[Dependents]]="Yes",1,0)</f>
        <v>1</v>
      </c>
      <c r="H4938">
        <v>25</v>
      </c>
      <c r="I4938" t="s">
        <v>13</v>
      </c>
      <c r="J4938" t="s">
        <v>14</v>
      </c>
      <c r="K4938" t="s">
        <v>16</v>
      </c>
      <c r="L4938" t="s">
        <v>14</v>
      </c>
      <c r="M4938" t="s">
        <v>25</v>
      </c>
      <c r="N4938">
        <v>20.05</v>
      </c>
      <c r="O4938">
        <v>471.7</v>
      </c>
      <c r="P4938" t="s">
        <v>14</v>
      </c>
    </row>
    <row r="4939" spans="1:16" x14ac:dyDescent="0.25">
      <c r="A4939" t="s">
        <v>4961</v>
      </c>
      <c r="B4939" t="s">
        <v>12</v>
      </c>
      <c r="C4939">
        <v>0</v>
      </c>
      <c r="D4939" t="s">
        <v>13</v>
      </c>
      <c r="E4939">
        <f>IF(D4939="Yes",1,0)</f>
        <v>1</v>
      </c>
      <c r="F4939" t="s">
        <v>14</v>
      </c>
      <c r="G4939">
        <f>IF(Table1[[#This Row],[Dependents]]="Yes",1,0)</f>
        <v>0</v>
      </c>
      <c r="H4939">
        <v>3</v>
      </c>
      <c r="I4939" t="s">
        <v>13</v>
      </c>
      <c r="J4939" t="s">
        <v>23</v>
      </c>
      <c r="K4939" t="s">
        <v>16</v>
      </c>
      <c r="L4939" t="s">
        <v>13</v>
      </c>
      <c r="M4939" t="s">
        <v>25</v>
      </c>
      <c r="N4939">
        <v>75.150000000000006</v>
      </c>
      <c r="O4939">
        <v>216.75</v>
      </c>
      <c r="P4939" t="s">
        <v>13</v>
      </c>
    </row>
    <row r="4940" spans="1:16" x14ac:dyDescent="0.25">
      <c r="A4940" t="s">
        <v>4852</v>
      </c>
      <c r="B4940" t="s">
        <v>19</v>
      </c>
      <c r="C4940">
        <v>0</v>
      </c>
      <c r="D4940" t="s">
        <v>14</v>
      </c>
      <c r="E4940">
        <f>IF(D4940="Yes",1,0)</f>
        <v>0</v>
      </c>
      <c r="F4940" t="s">
        <v>14</v>
      </c>
      <c r="G4940">
        <f>IF(Table1[[#This Row],[Dependents]]="Yes",1,0)</f>
        <v>0</v>
      </c>
      <c r="H4940">
        <v>38</v>
      </c>
      <c r="I4940" t="s">
        <v>13</v>
      </c>
      <c r="J4940" t="s">
        <v>15</v>
      </c>
      <c r="K4940" t="s">
        <v>20</v>
      </c>
      <c r="L4940" t="s">
        <v>13</v>
      </c>
      <c r="M4940" t="s">
        <v>27</v>
      </c>
      <c r="N4940">
        <v>62.3</v>
      </c>
      <c r="O4940">
        <v>2354.8000000000002</v>
      </c>
      <c r="P4940" t="s">
        <v>13</v>
      </c>
    </row>
    <row r="4941" spans="1:16" x14ac:dyDescent="0.25">
      <c r="A4941" t="s">
        <v>4857</v>
      </c>
      <c r="B4941" t="s">
        <v>19</v>
      </c>
      <c r="C4941">
        <v>0</v>
      </c>
      <c r="D4941" t="s">
        <v>14</v>
      </c>
      <c r="E4941">
        <f>IF(D4941="Yes",1,0)</f>
        <v>0</v>
      </c>
      <c r="F4941" t="s">
        <v>13</v>
      </c>
      <c r="G4941">
        <f>IF(Table1[[#This Row],[Dependents]]="Yes",1,0)</f>
        <v>1</v>
      </c>
      <c r="H4941">
        <v>3</v>
      </c>
      <c r="I4941" t="s">
        <v>13</v>
      </c>
      <c r="J4941" t="s">
        <v>23</v>
      </c>
      <c r="K4941" t="s">
        <v>16</v>
      </c>
      <c r="L4941" t="s">
        <v>14</v>
      </c>
      <c r="M4941" t="s">
        <v>17</v>
      </c>
      <c r="N4941">
        <v>69.650000000000006</v>
      </c>
      <c r="O4941">
        <v>220.1</v>
      </c>
      <c r="P4941" t="s">
        <v>13</v>
      </c>
    </row>
    <row r="4942" spans="1:16" x14ac:dyDescent="0.25">
      <c r="A4942" t="s">
        <v>4860</v>
      </c>
      <c r="B4942" t="s">
        <v>19</v>
      </c>
      <c r="C4942">
        <v>0</v>
      </c>
      <c r="D4942" t="s">
        <v>14</v>
      </c>
      <c r="E4942">
        <f>IF(D4942="Yes",1,0)</f>
        <v>0</v>
      </c>
      <c r="F4942" t="s">
        <v>14</v>
      </c>
      <c r="G4942">
        <f>IF(Table1[[#This Row],[Dependents]]="Yes",1,0)</f>
        <v>0</v>
      </c>
      <c r="H4942">
        <v>61</v>
      </c>
      <c r="I4942" t="s">
        <v>13</v>
      </c>
      <c r="J4942" t="s">
        <v>23</v>
      </c>
      <c r="K4942" t="s">
        <v>30</v>
      </c>
      <c r="L4942" t="s">
        <v>13</v>
      </c>
      <c r="M4942" t="s">
        <v>25</v>
      </c>
      <c r="N4942">
        <v>111.6</v>
      </c>
      <c r="O4942">
        <v>6876.05</v>
      </c>
      <c r="P4942" t="s">
        <v>13</v>
      </c>
    </row>
    <row r="4943" spans="1:16" x14ac:dyDescent="0.25">
      <c r="A4943" t="s">
        <v>4965</v>
      </c>
      <c r="B4943" t="s">
        <v>12</v>
      </c>
      <c r="C4943">
        <v>0</v>
      </c>
      <c r="D4943" t="s">
        <v>13</v>
      </c>
      <c r="E4943">
        <f>IF(D4943="Yes",1,0)</f>
        <v>1</v>
      </c>
      <c r="F4943" t="s">
        <v>13</v>
      </c>
      <c r="G4943">
        <f>IF(Table1[[#This Row],[Dependents]]="Yes",1,0)</f>
        <v>1</v>
      </c>
      <c r="H4943">
        <v>65</v>
      </c>
      <c r="I4943" t="s">
        <v>13</v>
      </c>
      <c r="J4943" t="s">
        <v>23</v>
      </c>
      <c r="K4943" t="s">
        <v>30</v>
      </c>
      <c r="L4943" t="s">
        <v>13</v>
      </c>
      <c r="M4943" t="s">
        <v>25</v>
      </c>
      <c r="N4943">
        <v>110.8</v>
      </c>
      <c r="O4943">
        <v>7245.9</v>
      </c>
      <c r="P4943" t="s">
        <v>14</v>
      </c>
    </row>
    <row r="4944" spans="1:16" x14ac:dyDescent="0.25">
      <c r="A4944" t="s">
        <v>4966</v>
      </c>
      <c r="B4944" t="s">
        <v>12</v>
      </c>
      <c r="C4944">
        <v>0</v>
      </c>
      <c r="D4944" t="s">
        <v>14</v>
      </c>
      <c r="E4944">
        <f>IF(D4944="Yes",1,0)</f>
        <v>0</v>
      </c>
      <c r="F4944" t="s">
        <v>14</v>
      </c>
      <c r="G4944">
        <f>IF(Table1[[#This Row],[Dependents]]="Yes",1,0)</f>
        <v>0</v>
      </c>
      <c r="H4944">
        <v>28</v>
      </c>
      <c r="I4944" t="s">
        <v>14</v>
      </c>
      <c r="J4944" t="s">
        <v>15</v>
      </c>
      <c r="K4944" t="s">
        <v>16</v>
      </c>
      <c r="L4944" t="s">
        <v>13</v>
      </c>
      <c r="M4944" t="s">
        <v>27</v>
      </c>
      <c r="N4944">
        <v>35.75</v>
      </c>
      <c r="O4944">
        <v>961.4</v>
      </c>
      <c r="P4944" t="s">
        <v>14</v>
      </c>
    </row>
    <row r="4945" spans="1:16" x14ac:dyDescent="0.25">
      <c r="A4945" t="s">
        <v>4967</v>
      </c>
      <c r="B4945" t="s">
        <v>12</v>
      </c>
      <c r="C4945">
        <v>0</v>
      </c>
      <c r="D4945" t="s">
        <v>13</v>
      </c>
      <c r="E4945">
        <f>IF(D4945="Yes",1,0)</f>
        <v>1</v>
      </c>
      <c r="F4945" t="s">
        <v>13</v>
      </c>
      <c r="G4945">
        <f>IF(Table1[[#This Row],[Dependents]]="Yes",1,0)</f>
        <v>1</v>
      </c>
      <c r="H4945">
        <v>67</v>
      </c>
      <c r="I4945" t="s">
        <v>13</v>
      </c>
      <c r="J4945" t="s">
        <v>15</v>
      </c>
      <c r="K4945" t="s">
        <v>30</v>
      </c>
      <c r="L4945" t="s">
        <v>13</v>
      </c>
      <c r="M4945" t="s">
        <v>21</v>
      </c>
      <c r="N4945">
        <v>69.900000000000006</v>
      </c>
      <c r="O4945">
        <v>4615.8999999999996</v>
      </c>
      <c r="P4945" t="s">
        <v>14</v>
      </c>
    </row>
    <row r="4946" spans="1:16" x14ac:dyDescent="0.25">
      <c r="A4946" t="s">
        <v>4968</v>
      </c>
      <c r="B4946" t="s">
        <v>12</v>
      </c>
      <c r="C4946">
        <v>0</v>
      </c>
      <c r="D4946" t="s">
        <v>13</v>
      </c>
      <c r="E4946">
        <f>IF(D4946="Yes",1,0)</f>
        <v>1</v>
      </c>
      <c r="F4946" t="s">
        <v>13</v>
      </c>
      <c r="G4946">
        <f>IF(Table1[[#This Row],[Dependents]]="Yes",1,0)</f>
        <v>1</v>
      </c>
      <c r="H4946">
        <v>61</v>
      </c>
      <c r="I4946" t="s">
        <v>14</v>
      </c>
      <c r="J4946" t="s">
        <v>15</v>
      </c>
      <c r="K4946" t="s">
        <v>20</v>
      </c>
      <c r="L4946" t="s">
        <v>13</v>
      </c>
      <c r="M4946" t="s">
        <v>21</v>
      </c>
      <c r="N4946">
        <v>50.7</v>
      </c>
      <c r="O4946">
        <v>3088.75</v>
      </c>
      <c r="P4946" t="s">
        <v>14</v>
      </c>
    </row>
    <row r="4947" spans="1:16" x14ac:dyDescent="0.25">
      <c r="A4947" t="s">
        <v>4864</v>
      </c>
      <c r="B4947" t="s">
        <v>19</v>
      </c>
      <c r="C4947">
        <v>0</v>
      </c>
      <c r="D4947" t="s">
        <v>14</v>
      </c>
      <c r="E4947">
        <f>IF(D4947="Yes",1,0)</f>
        <v>0</v>
      </c>
      <c r="F4947" t="s">
        <v>14</v>
      </c>
      <c r="G4947">
        <f>IF(Table1[[#This Row],[Dependents]]="Yes",1,0)</f>
        <v>0</v>
      </c>
      <c r="H4947">
        <v>19</v>
      </c>
      <c r="I4947" t="s">
        <v>14</v>
      </c>
      <c r="J4947" t="s">
        <v>15</v>
      </c>
      <c r="K4947" t="s">
        <v>16</v>
      </c>
      <c r="L4947" t="s">
        <v>13</v>
      </c>
      <c r="M4947" t="s">
        <v>17</v>
      </c>
      <c r="N4947">
        <v>39.65</v>
      </c>
      <c r="O4947">
        <v>733.35</v>
      </c>
      <c r="P4947" t="s">
        <v>13</v>
      </c>
    </row>
    <row r="4948" spans="1:16" x14ac:dyDescent="0.25">
      <c r="A4948" t="s">
        <v>4970</v>
      </c>
      <c r="B4948" t="s">
        <v>12</v>
      </c>
      <c r="C4948">
        <v>0</v>
      </c>
      <c r="D4948" t="s">
        <v>14</v>
      </c>
      <c r="E4948">
        <f>IF(D4948="Yes",1,0)</f>
        <v>0</v>
      </c>
      <c r="F4948" t="s">
        <v>13</v>
      </c>
      <c r="G4948">
        <f>IF(Table1[[#This Row],[Dependents]]="Yes",1,0)</f>
        <v>1</v>
      </c>
      <c r="H4948">
        <v>48</v>
      </c>
      <c r="I4948" t="s">
        <v>14</v>
      </c>
      <c r="J4948" t="s">
        <v>15</v>
      </c>
      <c r="K4948" t="s">
        <v>16</v>
      </c>
      <c r="L4948" t="s">
        <v>14</v>
      </c>
      <c r="M4948" t="s">
        <v>25</v>
      </c>
      <c r="N4948">
        <v>45.55</v>
      </c>
      <c r="O4948">
        <v>2108.35</v>
      </c>
      <c r="P4948" t="s">
        <v>14</v>
      </c>
    </row>
    <row r="4949" spans="1:16" x14ac:dyDescent="0.25">
      <c r="A4949" t="s">
        <v>4865</v>
      </c>
      <c r="B4949" t="s">
        <v>19</v>
      </c>
      <c r="C4949">
        <v>0</v>
      </c>
      <c r="D4949" t="s">
        <v>14</v>
      </c>
      <c r="E4949">
        <f>IF(D4949="Yes",1,0)</f>
        <v>0</v>
      </c>
      <c r="F4949" t="s">
        <v>14</v>
      </c>
      <c r="G4949">
        <f>IF(Table1[[#This Row],[Dependents]]="Yes",1,0)</f>
        <v>0</v>
      </c>
      <c r="H4949">
        <v>56</v>
      </c>
      <c r="I4949" t="s">
        <v>13</v>
      </c>
      <c r="J4949" t="s">
        <v>14</v>
      </c>
      <c r="K4949" t="s">
        <v>20</v>
      </c>
      <c r="L4949" t="s">
        <v>14</v>
      </c>
      <c r="M4949" t="s">
        <v>17</v>
      </c>
      <c r="N4949">
        <v>24.9</v>
      </c>
      <c r="O4949">
        <v>1334</v>
      </c>
      <c r="P4949" t="s">
        <v>13</v>
      </c>
    </row>
    <row r="4950" spans="1:16" x14ac:dyDescent="0.25">
      <c r="A4950" t="s">
        <v>4972</v>
      </c>
      <c r="B4950" t="s">
        <v>12</v>
      </c>
      <c r="C4950">
        <v>0</v>
      </c>
      <c r="D4950" t="s">
        <v>14</v>
      </c>
      <c r="E4950">
        <f>IF(D4950="Yes",1,0)</f>
        <v>0</v>
      </c>
      <c r="F4950" t="s">
        <v>14</v>
      </c>
      <c r="G4950">
        <f>IF(Table1[[#This Row],[Dependents]]="Yes",1,0)</f>
        <v>0</v>
      </c>
      <c r="H4950">
        <v>47</v>
      </c>
      <c r="I4950" t="s">
        <v>13</v>
      </c>
      <c r="J4950" t="s">
        <v>23</v>
      </c>
      <c r="K4950" t="s">
        <v>20</v>
      </c>
      <c r="L4950" t="s">
        <v>13</v>
      </c>
      <c r="M4950" t="s">
        <v>17</v>
      </c>
      <c r="N4950">
        <v>103.7</v>
      </c>
      <c r="O4950">
        <v>4730.6000000000004</v>
      </c>
      <c r="P4950" t="s">
        <v>14</v>
      </c>
    </row>
    <row r="4951" spans="1:16" x14ac:dyDescent="0.25">
      <c r="A4951" t="s">
        <v>4973</v>
      </c>
      <c r="B4951" t="s">
        <v>12</v>
      </c>
      <c r="C4951">
        <v>0</v>
      </c>
      <c r="D4951" t="s">
        <v>13</v>
      </c>
      <c r="E4951">
        <f>IF(D4951="Yes",1,0)</f>
        <v>1</v>
      </c>
      <c r="F4951" t="s">
        <v>13</v>
      </c>
      <c r="G4951">
        <f>IF(Table1[[#This Row],[Dependents]]="Yes",1,0)</f>
        <v>1</v>
      </c>
      <c r="H4951">
        <v>5</v>
      </c>
      <c r="I4951" t="s">
        <v>13</v>
      </c>
      <c r="J4951" t="s">
        <v>15</v>
      </c>
      <c r="K4951" t="s">
        <v>16</v>
      </c>
      <c r="L4951" t="s">
        <v>13</v>
      </c>
      <c r="M4951" t="s">
        <v>27</v>
      </c>
      <c r="N4951">
        <v>49.4</v>
      </c>
      <c r="O4951">
        <v>232.55</v>
      </c>
      <c r="P4951" t="s">
        <v>14</v>
      </c>
    </row>
    <row r="4952" spans="1:16" x14ac:dyDescent="0.25">
      <c r="A4952" t="s">
        <v>4974</v>
      </c>
      <c r="B4952" t="s">
        <v>12</v>
      </c>
      <c r="C4952">
        <v>0</v>
      </c>
      <c r="D4952" t="s">
        <v>14</v>
      </c>
      <c r="E4952">
        <f>IF(D4952="Yes",1,0)</f>
        <v>0</v>
      </c>
      <c r="F4952" t="s">
        <v>14</v>
      </c>
      <c r="G4952">
        <f>IF(Table1[[#This Row],[Dependents]]="Yes",1,0)</f>
        <v>0</v>
      </c>
      <c r="H4952">
        <v>48</v>
      </c>
      <c r="I4952" t="s">
        <v>13</v>
      </c>
      <c r="J4952" t="s">
        <v>23</v>
      </c>
      <c r="K4952" t="s">
        <v>16</v>
      </c>
      <c r="L4952" t="s">
        <v>13</v>
      </c>
      <c r="M4952" t="s">
        <v>21</v>
      </c>
      <c r="N4952">
        <v>107.4</v>
      </c>
      <c r="O4952">
        <v>5121.3</v>
      </c>
      <c r="P4952" t="s">
        <v>13</v>
      </c>
    </row>
    <row r="4953" spans="1:16" x14ac:dyDescent="0.25">
      <c r="A4953" t="s">
        <v>4975</v>
      </c>
      <c r="B4953" t="s">
        <v>12</v>
      </c>
      <c r="C4953">
        <v>1</v>
      </c>
      <c r="D4953" t="s">
        <v>14</v>
      </c>
      <c r="E4953">
        <f>IF(D4953="Yes",1,0)</f>
        <v>0</v>
      </c>
      <c r="F4953" t="s">
        <v>14</v>
      </c>
      <c r="G4953">
        <f>IF(Table1[[#This Row],[Dependents]]="Yes",1,0)</f>
        <v>0</v>
      </c>
      <c r="H4953">
        <v>13</v>
      </c>
      <c r="I4953" t="s">
        <v>13</v>
      </c>
      <c r="J4953" t="s">
        <v>23</v>
      </c>
      <c r="K4953" t="s">
        <v>16</v>
      </c>
      <c r="L4953" t="s">
        <v>13</v>
      </c>
      <c r="M4953" t="s">
        <v>17</v>
      </c>
      <c r="N4953">
        <v>82</v>
      </c>
      <c r="O4953">
        <v>1127.2</v>
      </c>
      <c r="P4953" t="s">
        <v>13</v>
      </c>
    </row>
    <row r="4954" spans="1:16" x14ac:dyDescent="0.25">
      <c r="A4954" t="s">
        <v>4867</v>
      </c>
      <c r="B4954" t="s">
        <v>19</v>
      </c>
      <c r="C4954">
        <v>0</v>
      </c>
      <c r="D4954" t="s">
        <v>13</v>
      </c>
      <c r="E4954">
        <f>IF(D4954="Yes",1,0)</f>
        <v>1</v>
      </c>
      <c r="F4954" t="s">
        <v>13</v>
      </c>
      <c r="G4954">
        <f>IF(Table1[[#This Row],[Dependents]]="Yes",1,0)</f>
        <v>1</v>
      </c>
      <c r="H4954">
        <v>2</v>
      </c>
      <c r="I4954" t="s">
        <v>13</v>
      </c>
      <c r="J4954" t="s">
        <v>15</v>
      </c>
      <c r="K4954" t="s">
        <v>16</v>
      </c>
      <c r="L4954" t="s">
        <v>14</v>
      </c>
      <c r="M4954" t="s">
        <v>27</v>
      </c>
      <c r="N4954">
        <v>56.7</v>
      </c>
      <c r="O4954">
        <v>113.55</v>
      </c>
      <c r="P4954" t="s">
        <v>13</v>
      </c>
    </row>
    <row r="4955" spans="1:16" x14ac:dyDescent="0.25">
      <c r="A4955" t="s">
        <v>4877</v>
      </c>
      <c r="B4955" t="s">
        <v>19</v>
      </c>
      <c r="C4955">
        <v>1</v>
      </c>
      <c r="D4955" t="s">
        <v>13</v>
      </c>
      <c r="E4955">
        <f>IF(D4955="Yes",1,0)</f>
        <v>1</v>
      </c>
      <c r="F4955" t="s">
        <v>14</v>
      </c>
      <c r="G4955">
        <f>IF(Table1[[#This Row],[Dependents]]="Yes",1,0)</f>
        <v>0</v>
      </c>
      <c r="H4955">
        <v>4</v>
      </c>
      <c r="I4955" t="s">
        <v>13</v>
      </c>
      <c r="J4955" t="s">
        <v>23</v>
      </c>
      <c r="K4955" t="s">
        <v>16</v>
      </c>
      <c r="L4955" t="s">
        <v>14</v>
      </c>
      <c r="M4955" t="s">
        <v>17</v>
      </c>
      <c r="N4955">
        <v>74.95</v>
      </c>
      <c r="O4955">
        <v>308.7</v>
      </c>
      <c r="P4955" t="s">
        <v>13</v>
      </c>
    </row>
    <row r="4956" spans="1:16" x14ac:dyDescent="0.25">
      <c r="A4956" t="s">
        <v>4978</v>
      </c>
      <c r="B4956" t="s">
        <v>12</v>
      </c>
      <c r="C4956">
        <v>0</v>
      </c>
      <c r="D4956" t="s">
        <v>13</v>
      </c>
      <c r="E4956">
        <f>IF(D4956="Yes",1,0)</f>
        <v>1</v>
      </c>
      <c r="F4956" t="s">
        <v>13</v>
      </c>
      <c r="G4956">
        <f>IF(Table1[[#This Row],[Dependents]]="Yes",1,0)</f>
        <v>1</v>
      </c>
      <c r="H4956">
        <v>13</v>
      </c>
      <c r="I4956" t="s">
        <v>13</v>
      </c>
      <c r="J4956" t="s">
        <v>14</v>
      </c>
      <c r="K4956" t="s">
        <v>30</v>
      </c>
      <c r="L4956" t="s">
        <v>13</v>
      </c>
      <c r="M4956" t="s">
        <v>21</v>
      </c>
      <c r="N4956">
        <v>19.75</v>
      </c>
      <c r="O4956">
        <v>246.7</v>
      </c>
      <c r="P4956" t="s">
        <v>14</v>
      </c>
    </row>
    <row r="4957" spans="1:16" x14ac:dyDescent="0.25">
      <c r="A4957" t="s">
        <v>4979</v>
      </c>
      <c r="B4957" t="s">
        <v>12</v>
      </c>
      <c r="C4957">
        <v>0</v>
      </c>
      <c r="D4957" t="s">
        <v>14</v>
      </c>
      <c r="E4957">
        <f>IF(D4957="Yes",1,0)</f>
        <v>0</v>
      </c>
      <c r="F4957" t="s">
        <v>14</v>
      </c>
      <c r="G4957">
        <f>IF(Table1[[#This Row],[Dependents]]="Yes",1,0)</f>
        <v>0</v>
      </c>
      <c r="H4957">
        <v>38</v>
      </c>
      <c r="I4957" t="s">
        <v>13</v>
      </c>
      <c r="J4957" t="s">
        <v>23</v>
      </c>
      <c r="K4957" t="s">
        <v>20</v>
      </c>
      <c r="L4957" t="s">
        <v>13</v>
      </c>
      <c r="M4957" t="s">
        <v>27</v>
      </c>
      <c r="N4957">
        <v>89.1</v>
      </c>
      <c r="O4957">
        <v>3342</v>
      </c>
      <c r="P4957" t="s">
        <v>14</v>
      </c>
    </row>
    <row r="4958" spans="1:16" x14ac:dyDescent="0.25">
      <c r="A4958" t="s">
        <v>4980</v>
      </c>
      <c r="B4958" t="s">
        <v>12</v>
      </c>
      <c r="C4958">
        <v>1</v>
      </c>
      <c r="D4958" t="s">
        <v>13</v>
      </c>
      <c r="E4958">
        <f>IF(D4958="Yes",1,0)</f>
        <v>1</v>
      </c>
      <c r="F4958" t="s">
        <v>14</v>
      </c>
      <c r="G4958">
        <f>IF(Table1[[#This Row],[Dependents]]="Yes",1,0)</f>
        <v>0</v>
      </c>
      <c r="H4958">
        <v>42</v>
      </c>
      <c r="I4958" t="s">
        <v>13</v>
      </c>
      <c r="J4958" t="s">
        <v>23</v>
      </c>
      <c r="K4958" t="s">
        <v>16</v>
      </c>
      <c r="L4958" t="s">
        <v>13</v>
      </c>
      <c r="M4958" t="s">
        <v>17</v>
      </c>
      <c r="N4958">
        <v>95.55</v>
      </c>
      <c r="O4958">
        <v>3930.6</v>
      </c>
      <c r="P4958" t="s">
        <v>14</v>
      </c>
    </row>
    <row r="4959" spans="1:16" x14ac:dyDescent="0.25">
      <c r="A4959" t="s">
        <v>4981</v>
      </c>
      <c r="B4959" t="s">
        <v>12</v>
      </c>
      <c r="C4959">
        <v>0</v>
      </c>
      <c r="D4959" t="s">
        <v>13</v>
      </c>
      <c r="E4959">
        <f>IF(D4959="Yes",1,0)</f>
        <v>1</v>
      </c>
      <c r="F4959" t="s">
        <v>14</v>
      </c>
      <c r="G4959">
        <f>IF(Table1[[#This Row],[Dependents]]="Yes",1,0)</f>
        <v>0</v>
      </c>
      <c r="H4959">
        <v>24</v>
      </c>
      <c r="I4959" t="s">
        <v>13</v>
      </c>
      <c r="J4959" t="s">
        <v>23</v>
      </c>
      <c r="K4959" t="s">
        <v>16</v>
      </c>
      <c r="L4959" t="s">
        <v>13</v>
      </c>
      <c r="M4959" t="s">
        <v>25</v>
      </c>
      <c r="N4959">
        <v>75.400000000000006</v>
      </c>
      <c r="O4959">
        <v>1747.85</v>
      </c>
      <c r="P4959" t="s">
        <v>13</v>
      </c>
    </row>
    <row r="4960" spans="1:16" x14ac:dyDescent="0.25">
      <c r="A4960" t="s">
        <v>4982</v>
      </c>
      <c r="B4960" t="s">
        <v>12</v>
      </c>
      <c r="C4960">
        <v>1</v>
      </c>
      <c r="D4960" t="s">
        <v>13</v>
      </c>
      <c r="E4960">
        <f>IF(D4960="Yes",1,0)</f>
        <v>1</v>
      </c>
      <c r="F4960" t="s">
        <v>14</v>
      </c>
      <c r="G4960">
        <f>IF(Table1[[#This Row],[Dependents]]="Yes",1,0)</f>
        <v>0</v>
      </c>
      <c r="H4960">
        <v>27</v>
      </c>
      <c r="I4960" t="s">
        <v>13</v>
      </c>
      <c r="J4960" t="s">
        <v>23</v>
      </c>
      <c r="K4960" t="s">
        <v>16</v>
      </c>
      <c r="L4960" t="s">
        <v>13</v>
      </c>
      <c r="M4960" t="s">
        <v>17</v>
      </c>
      <c r="N4960">
        <v>101.25</v>
      </c>
      <c r="O4960">
        <v>2754.45</v>
      </c>
      <c r="P4960" t="s">
        <v>13</v>
      </c>
    </row>
    <row r="4961" spans="1:16" x14ac:dyDescent="0.25">
      <c r="A4961" t="s">
        <v>4878</v>
      </c>
      <c r="B4961" t="s">
        <v>19</v>
      </c>
      <c r="C4961">
        <v>0</v>
      </c>
      <c r="D4961" t="s">
        <v>13</v>
      </c>
      <c r="E4961">
        <f>IF(D4961="Yes",1,0)</f>
        <v>1</v>
      </c>
      <c r="F4961" t="s">
        <v>14</v>
      </c>
      <c r="G4961">
        <f>IF(Table1[[#This Row],[Dependents]]="Yes",1,0)</f>
        <v>0</v>
      </c>
      <c r="H4961">
        <v>1</v>
      </c>
      <c r="I4961" t="s">
        <v>14</v>
      </c>
      <c r="J4961" t="s">
        <v>15</v>
      </c>
      <c r="K4961" t="s">
        <v>16</v>
      </c>
      <c r="L4961" t="s">
        <v>13</v>
      </c>
      <c r="M4961" t="s">
        <v>17</v>
      </c>
      <c r="N4961">
        <v>50.35</v>
      </c>
      <c r="O4961">
        <v>50.35</v>
      </c>
      <c r="P4961" t="s">
        <v>13</v>
      </c>
    </row>
    <row r="4962" spans="1:16" x14ac:dyDescent="0.25">
      <c r="A4962" t="s">
        <v>4882</v>
      </c>
      <c r="B4962" t="s">
        <v>19</v>
      </c>
      <c r="C4962">
        <v>0</v>
      </c>
      <c r="D4962" t="s">
        <v>14</v>
      </c>
      <c r="E4962">
        <f>IF(D4962="Yes",1,0)</f>
        <v>0</v>
      </c>
      <c r="F4962" t="s">
        <v>14</v>
      </c>
      <c r="G4962">
        <f>IF(Table1[[#This Row],[Dependents]]="Yes",1,0)</f>
        <v>0</v>
      </c>
      <c r="H4962">
        <v>1</v>
      </c>
      <c r="I4962" t="s">
        <v>13</v>
      </c>
      <c r="J4962" t="s">
        <v>23</v>
      </c>
      <c r="K4962" t="s">
        <v>16</v>
      </c>
      <c r="L4962" t="s">
        <v>13</v>
      </c>
      <c r="M4962" t="s">
        <v>17</v>
      </c>
      <c r="N4962">
        <v>70.3</v>
      </c>
      <c r="O4962">
        <v>70.3</v>
      </c>
      <c r="P4962" t="s">
        <v>13</v>
      </c>
    </row>
    <row r="4963" spans="1:16" x14ac:dyDescent="0.25">
      <c r="A4963" t="s">
        <v>4883</v>
      </c>
      <c r="B4963" t="s">
        <v>19</v>
      </c>
      <c r="C4963">
        <v>1</v>
      </c>
      <c r="D4963" t="s">
        <v>14</v>
      </c>
      <c r="E4963">
        <f>IF(D4963="Yes",1,0)</f>
        <v>0</v>
      </c>
      <c r="F4963" t="s">
        <v>14</v>
      </c>
      <c r="G4963">
        <f>IF(Table1[[#This Row],[Dependents]]="Yes",1,0)</f>
        <v>0</v>
      </c>
      <c r="H4963">
        <v>55</v>
      </c>
      <c r="I4963" t="s">
        <v>13</v>
      </c>
      <c r="J4963" t="s">
        <v>23</v>
      </c>
      <c r="K4963" t="s">
        <v>16</v>
      </c>
      <c r="L4963" t="s">
        <v>13</v>
      </c>
      <c r="M4963" t="s">
        <v>17</v>
      </c>
      <c r="N4963">
        <v>98.8</v>
      </c>
      <c r="O4963">
        <v>5617.75</v>
      </c>
      <c r="P4963" t="s">
        <v>13</v>
      </c>
    </row>
    <row r="4964" spans="1:16" x14ac:dyDescent="0.25">
      <c r="A4964" t="s">
        <v>4986</v>
      </c>
      <c r="B4964" t="s">
        <v>12</v>
      </c>
      <c r="C4964">
        <v>1</v>
      </c>
      <c r="D4964" t="s">
        <v>14</v>
      </c>
      <c r="E4964">
        <f>IF(D4964="Yes",1,0)</f>
        <v>0</v>
      </c>
      <c r="F4964" t="s">
        <v>14</v>
      </c>
      <c r="G4964">
        <f>IF(Table1[[#This Row],[Dependents]]="Yes",1,0)</f>
        <v>0</v>
      </c>
      <c r="H4964">
        <v>22</v>
      </c>
      <c r="I4964" t="s">
        <v>13</v>
      </c>
      <c r="J4964" t="s">
        <v>23</v>
      </c>
      <c r="K4964" t="s">
        <v>16</v>
      </c>
      <c r="L4964" t="s">
        <v>13</v>
      </c>
      <c r="M4964" t="s">
        <v>21</v>
      </c>
      <c r="N4964">
        <v>74.400000000000006</v>
      </c>
      <c r="O4964">
        <v>1692.6</v>
      </c>
      <c r="P4964" t="s">
        <v>13</v>
      </c>
    </row>
    <row r="4965" spans="1:16" x14ac:dyDescent="0.25">
      <c r="A4965" t="s">
        <v>4885</v>
      </c>
      <c r="B4965" t="s">
        <v>19</v>
      </c>
      <c r="C4965">
        <v>1</v>
      </c>
      <c r="D4965" t="s">
        <v>13</v>
      </c>
      <c r="E4965">
        <f>IF(D4965="Yes",1,0)</f>
        <v>1</v>
      </c>
      <c r="F4965" t="s">
        <v>14</v>
      </c>
      <c r="G4965">
        <f>IF(Table1[[#This Row],[Dependents]]="Yes",1,0)</f>
        <v>0</v>
      </c>
      <c r="H4965">
        <v>32</v>
      </c>
      <c r="I4965" t="s">
        <v>13</v>
      </c>
      <c r="J4965" t="s">
        <v>23</v>
      </c>
      <c r="K4965" t="s">
        <v>16</v>
      </c>
      <c r="L4965" t="s">
        <v>13</v>
      </c>
      <c r="M4965" t="s">
        <v>25</v>
      </c>
      <c r="N4965">
        <v>80.3</v>
      </c>
      <c r="O4965">
        <v>2483.0500000000002</v>
      </c>
      <c r="P4965" t="s">
        <v>13</v>
      </c>
    </row>
    <row r="4966" spans="1:16" x14ac:dyDescent="0.25">
      <c r="A4966" t="s">
        <v>4988</v>
      </c>
      <c r="B4966" t="s">
        <v>12</v>
      </c>
      <c r="C4966">
        <v>1</v>
      </c>
      <c r="D4966" t="s">
        <v>13</v>
      </c>
      <c r="E4966">
        <f>IF(D4966="Yes",1,0)</f>
        <v>1</v>
      </c>
      <c r="F4966" t="s">
        <v>14</v>
      </c>
      <c r="G4966">
        <f>IF(Table1[[#This Row],[Dependents]]="Yes",1,0)</f>
        <v>0</v>
      </c>
      <c r="H4966">
        <v>18</v>
      </c>
      <c r="I4966" t="s">
        <v>13</v>
      </c>
      <c r="J4966" t="s">
        <v>23</v>
      </c>
      <c r="K4966" t="s">
        <v>16</v>
      </c>
      <c r="L4966" t="s">
        <v>14</v>
      </c>
      <c r="M4966" t="s">
        <v>21</v>
      </c>
      <c r="N4966">
        <v>99.75</v>
      </c>
      <c r="O4966">
        <v>1836.25</v>
      </c>
      <c r="P4966" t="s">
        <v>13</v>
      </c>
    </row>
    <row r="4967" spans="1:16" x14ac:dyDescent="0.25">
      <c r="A4967" t="s">
        <v>4989</v>
      </c>
      <c r="B4967" t="s">
        <v>12</v>
      </c>
      <c r="C4967">
        <v>1</v>
      </c>
      <c r="D4967" t="s">
        <v>13</v>
      </c>
      <c r="E4967">
        <f>IF(D4967="Yes",1,0)</f>
        <v>1</v>
      </c>
      <c r="F4967" t="s">
        <v>14</v>
      </c>
      <c r="G4967">
        <f>IF(Table1[[#This Row],[Dependents]]="Yes",1,0)</f>
        <v>0</v>
      </c>
      <c r="H4967">
        <v>53</v>
      </c>
      <c r="I4967" t="s">
        <v>13</v>
      </c>
      <c r="J4967" t="s">
        <v>23</v>
      </c>
      <c r="K4967" t="s">
        <v>20</v>
      </c>
      <c r="L4967" t="s">
        <v>13</v>
      </c>
      <c r="M4967" t="s">
        <v>17</v>
      </c>
      <c r="N4967">
        <v>94</v>
      </c>
      <c r="O4967">
        <v>4871.45</v>
      </c>
      <c r="P4967" t="s">
        <v>14</v>
      </c>
    </row>
    <row r="4968" spans="1:16" x14ac:dyDescent="0.25">
      <c r="A4968" t="s">
        <v>4990</v>
      </c>
      <c r="B4968" t="s">
        <v>12</v>
      </c>
      <c r="C4968">
        <v>0</v>
      </c>
      <c r="D4968" t="s">
        <v>13</v>
      </c>
      <c r="E4968">
        <f>IF(D4968="Yes",1,0)</f>
        <v>1</v>
      </c>
      <c r="F4968" t="s">
        <v>14</v>
      </c>
      <c r="G4968">
        <f>IF(Table1[[#This Row],[Dependents]]="Yes",1,0)</f>
        <v>0</v>
      </c>
      <c r="H4968">
        <v>51</v>
      </c>
      <c r="I4968" t="s">
        <v>13</v>
      </c>
      <c r="J4968" t="s">
        <v>23</v>
      </c>
      <c r="K4968" t="s">
        <v>20</v>
      </c>
      <c r="L4968" t="s">
        <v>13</v>
      </c>
      <c r="M4968" t="s">
        <v>17</v>
      </c>
      <c r="N4968">
        <v>98.85</v>
      </c>
      <c r="O4968">
        <v>4947.55</v>
      </c>
      <c r="P4968" t="s">
        <v>14</v>
      </c>
    </row>
    <row r="4969" spans="1:16" x14ac:dyDescent="0.25">
      <c r="A4969" t="s">
        <v>4991</v>
      </c>
      <c r="B4969" t="s">
        <v>12</v>
      </c>
      <c r="C4969">
        <v>0</v>
      </c>
      <c r="D4969" t="s">
        <v>13</v>
      </c>
      <c r="E4969">
        <f>IF(D4969="Yes",1,0)</f>
        <v>1</v>
      </c>
      <c r="F4969" t="s">
        <v>13</v>
      </c>
      <c r="G4969">
        <f>IF(Table1[[#This Row],[Dependents]]="Yes",1,0)</f>
        <v>1</v>
      </c>
      <c r="H4969">
        <v>24</v>
      </c>
      <c r="I4969" t="s">
        <v>13</v>
      </c>
      <c r="J4969" t="s">
        <v>15</v>
      </c>
      <c r="K4969" t="s">
        <v>30</v>
      </c>
      <c r="L4969" t="s">
        <v>14</v>
      </c>
      <c r="M4969" t="s">
        <v>17</v>
      </c>
      <c r="N4969">
        <v>64.349999999999994</v>
      </c>
      <c r="O4969">
        <v>1558.65</v>
      </c>
      <c r="P4969" t="s">
        <v>14</v>
      </c>
    </row>
    <row r="4970" spans="1:16" x14ac:dyDescent="0.25">
      <c r="A4970" t="s">
        <v>4992</v>
      </c>
      <c r="B4970" t="s">
        <v>12</v>
      </c>
      <c r="C4970">
        <v>0</v>
      </c>
      <c r="D4970" t="s">
        <v>13</v>
      </c>
      <c r="E4970">
        <f>IF(D4970="Yes",1,0)</f>
        <v>1</v>
      </c>
      <c r="F4970" t="s">
        <v>14</v>
      </c>
      <c r="G4970">
        <f>IF(Table1[[#This Row],[Dependents]]="Yes",1,0)</f>
        <v>0</v>
      </c>
      <c r="H4970">
        <v>62</v>
      </c>
      <c r="I4970" t="s">
        <v>13</v>
      </c>
      <c r="J4970" t="s">
        <v>15</v>
      </c>
      <c r="K4970" t="s">
        <v>30</v>
      </c>
      <c r="L4970" t="s">
        <v>13</v>
      </c>
      <c r="M4970" t="s">
        <v>25</v>
      </c>
      <c r="N4970">
        <v>72</v>
      </c>
      <c r="O4970">
        <v>4284.2</v>
      </c>
      <c r="P4970" t="s">
        <v>14</v>
      </c>
    </row>
    <row r="4971" spans="1:16" x14ac:dyDescent="0.25">
      <c r="A4971" t="s">
        <v>4892</v>
      </c>
      <c r="B4971" t="s">
        <v>19</v>
      </c>
      <c r="C4971">
        <v>0</v>
      </c>
      <c r="D4971" t="s">
        <v>14</v>
      </c>
      <c r="E4971">
        <f>IF(D4971="Yes",1,0)</f>
        <v>0</v>
      </c>
      <c r="F4971" t="s">
        <v>14</v>
      </c>
      <c r="G4971">
        <f>IF(Table1[[#This Row],[Dependents]]="Yes",1,0)</f>
        <v>0</v>
      </c>
      <c r="H4971">
        <v>7</v>
      </c>
      <c r="I4971" t="s">
        <v>13</v>
      </c>
      <c r="J4971" t="s">
        <v>23</v>
      </c>
      <c r="K4971" t="s">
        <v>16</v>
      </c>
      <c r="L4971" t="s">
        <v>13</v>
      </c>
      <c r="M4971" t="s">
        <v>17</v>
      </c>
      <c r="N4971">
        <v>86.8</v>
      </c>
      <c r="O4971">
        <v>620.35</v>
      </c>
      <c r="P4971" t="s">
        <v>13</v>
      </c>
    </row>
    <row r="4972" spans="1:16" x14ac:dyDescent="0.25">
      <c r="A4972" t="s">
        <v>4897</v>
      </c>
      <c r="B4972" t="s">
        <v>19</v>
      </c>
      <c r="C4972">
        <v>1</v>
      </c>
      <c r="D4972" t="s">
        <v>13</v>
      </c>
      <c r="E4972">
        <f>IF(D4972="Yes",1,0)</f>
        <v>1</v>
      </c>
      <c r="F4972" t="s">
        <v>14</v>
      </c>
      <c r="G4972">
        <f>IF(Table1[[#This Row],[Dependents]]="Yes",1,0)</f>
        <v>0</v>
      </c>
      <c r="H4972">
        <v>6</v>
      </c>
      <c r="I4972" t="s">
        <v>13</v>
      </c>
      <c r="J4972" t="s">
        <v>23</v>
      </c>
      <c r="K4972" t="s">
        <v>16</v>
      </c>
      <c r="L4972" t="s">
        <v>13</v>
      </c>
      <c r="M4972" t="s">
        <v>17</v>
      </c>
      <c r="N4972">
        <v>84.2</v>
      </c>
      <c r="O4972">
        <v>519.15</v>
      </c>
      <c r="P4972" t="s">
        <v>13</v>
      </c>
    </row>
    <row r="4973" spans="1:16" x14ac:dyDescent="0.25">
      <c r="A4973" t="s">
        <v>4995</v>
      </c>
      <c r="B4973" t="s">
        <v>12</v>
      </c>
      <c r="C4973">
        <v>0</v>
      </c>
      <c r="D4973" t="s">
        <v>14</v>
      </c>
      <c r="E4973">
        <f>IF(D4973="Yes",1,0)</f>
        <v>0</v>
      </c>
      <c r="F4973" t="s">
        <v>14</v>
      </c>
      <c r="G4973">
        <f>IF(Table1[[#This Row],[Dependents]]="Yes",1,0)</f>
        <v>0</v>
      </c>
      <c r="H4973">
        <v>8</v>
      </c>
      <c r="I4973" t="s">
        <v>13</v>
      </c>
      <c r="J4973" t="s">
        <v>15</v>
      </c>
      <c r="K4973" t="s">
        <v>16</v>
      </c>
      <c r="L4973" t="s">
        <v>13</v>
      </c>
      <c r="M4973" t="s">
        <v>17</v>
      </c>
      <c r="N4973">
        <v>65.45</v>
      </c>
      <c r="O4973">
        <v>554.45000000000005</v>
      </c>
      <c r="P4973" t="s">
        <v>14</v>
      </c>
    </row>
    <row r="4974" spans="1:16" x14ac:dyDescent="0.25">
      <c r="A4974" t="s">
        <v>4996</v>
      </c>
      <c r="B4974" t="s">
        <v>12</v>
      </c>
      <c r="C4974">
        <v>0</v>
      </c>
      <c r="D4974" t="s">
        <v>13</v>
      </c>
      <c r="E4974">
        <f>IF(D4974="Yes",1,0)</f>
        <v>1</v>
      </c>
      <c r="F4974" t="s">
        <v>13</v>
      </c>
      <c r="G4974">
        <f>IF(Table1[[#This Row],[Dependents]]="Yes",1,0)</f>
        <v>1</v>
      </c>
      <c r="H4974">
        <v>72</v>
      </c>
      <c r="I4974" t="s">
        <v>13</v>
      </c>
      <c r="J4974" t="s">
        <v>15</v>
      </c>
      <c r="K4974" t="s">
        <v>30</v>
      </c>
      <c r="L4974" t="s">
        <v>13</v>
      </c>
      <c r="M4974" t="s">
        <v>17</v>
      </c>
      <c r="N4974">
        <v>74.349999999999994</v>
      </c>
      <c r="O4974">
        <v>5237.3999999999996</v>
      </c>
      <c r="P4974" t="s">
        <v>14</v>
      </c>
    </row>
    <row r="4975" spans="1:16" x14ac:dyDescent="0.25">
      <c r="A4975" t="s">
        <v>4997</v>
      </c>
      <c r="B4975" t="s">
        <v>12</v>
      </c>
      <c r="C4975">
        <v>0</v>
      </c>
      <c r="D4975" t="s">
        <v>14</v>
      </c>
      <c r="E4975">
        <f>IF(D4975="Yes",1,0)</f>
        <v>0</v>
      </c>
      <c r="F4975" t="s">
        <v>14</v>
      </c>
      <c r="G4975">
        <f>IF(Table1[[#This Row],[Dependents]]="Yes",1,0)</f>
        <v>0</v>
      </c>
      <c r="H4975">
        <v>23</v>
      </c>
      <c r="I4975" t="s">
        <v>13</v>
      </c>
      <c r="J4975" t="s">
        <v>23</v>
      </c>
      <c r="K4975" t="s">
        <v>16</v>
      </c>
      <c r="L4975" t="s">
        <v>14</v>
      </c>
      <c r="M4975" t="s">
        <v>21</v>
      </c>
      <c r="N4975">
        <v>83.2</v>
      </c>
      <c r="O4975">
        <v>2032.3</v>
      </c>
      <c r="P4975" t="s">
        <v>14</v>
      </c>
    </row>
    <row r="4976" spans="1:16" x14ac:dyDescent="0.25">
      <c r="A4976" t="s">
        <v>4899</v>
      </c>
      <c r="B4976" t="s">
        <v>19</v>
      </c>
      <c r="C4976">
        <v>0</v>
      </c>
      <c r="D4976" t="s">
        <v>14</v>
      </c>
      <c r="E4976">
        <f>IF(D4976="Yes",1,0)</f>
        <v>0</v>
      </c>
      <c r="F4976" t="s">
        <v>14</v>
      </c>
      <c r="G4976">
        <f>IF(Table1[[#This Row],[Dependents]]="Yes",1,0)</f>
        <v>0</v>
      </c>
      <c r="H4976">
        <v>13</v>
      </c>
      <c r="I4976" t="s">
        <v>13</v>
      </c>
      <c r="J4976" t="s">
        <v>23</v>
      </c>
      <c r="K4976" t="s">
        <v>16</v>
      </c>
      <c r="L4976" t="s">
        <v>13</v>
      </c>
      <c r="M4976" t="s">
        <v>27</v>
      </c>
      <c r="N4976">
        <v>99</v>
      </c>
      <c r="O4976">
        <v>1301.7</v>
      </c>
      <c r="P4976" t="s">
        <v>13</v>
      </c>
    </row>
    <row r="4977" spans="1:19" x14ac:dyDescent="0.25">
      <c r="A4977" t="s">
        <v>4915</v>
      </c>
      <c r="B4977" t="s">
        <v>19</v>
      </c>
      <c r="C4977">
        <v>0</v>
      </c>
      <c r="D4977" t="s">
        <v>14</v>
      </c>
      <c r="E4977">
        <f>IF(D4977="Yes",1,0)</f>
        <v>0</v>
      </c>
      <c r="F4977" t="s">
        <v>14</v>
      </c>
      <c r="G4977">
        <f>IF(Table1[[#This Row],[Dependents]]="Yes",1,0)</f>
        <v>0</v>
      </c>
      <c r="H4977">
        <v>1</v>
      </c>
      <c r="I4977" t="s">
        <v>13</v>
      </c>
      <c r="J4977" t="s">
        <v>23</v>
      </c>
      <c r="K4977" t="s">
        <v>16</v>
      </c>
      <c r="L4977" t="s">
        <v>13</v>
      </c>
      <c r="M4977" t="s">
        <v>17</v>
      </c>
      <c r="N4977">
        <v>95.45</v>
      </c>
      <c r="O4977">
        <v>95.45</v>
      </c>
      <c r="P4977" t="s">
        <v>13</v>
      </c>
    </row>
    <row r="4978" spans="1:19" x14ac:dyDescent="0.25">
      <c r="A4978" t="s">
        <v>5000</v>
      </c>
      <c r="B4978" t="s">
        <v>12</v>
      </c>
      <c r="C4978">
        <v>0</v>
      </c>
      <c r="D4978" t="s">
        <v>13</v>
      </c>
      <c r="E4978">
        <f>IF(D4978="Yes",1,0)</f>
        <v>1</v>
      </c>
      <c r="F4978" t="s">
        <v>14</v>
      </c>
      <c r="G4978">
        <f>IF(Table1[[#This Row],[Dependents]]="Yes",1,0)</f>
        <v>0</v>
      </c>
      <c r="H4978">
        <v>30</v>
      </c>
      <c r="I4978" t="s">
        <v>13</v>
      </c>
      <c r="J4978" t="s">
        <v>23</v>
      </c>
      <c r="K4978" t="s">
        <v>16</v>
      </c>
      <c r="L4978" t="s">
        <v>13</v>
      </c>
      <c r="M4978" t="s">
        <v>25</v>
      </c>
      <c r="N4978">
        <v>94.1</v>
      </c>
      <c r="O4978">
        <v>2804.45</v>
      </c>
      <c r="P4978" t="s">
        <v>13</v>
      </c>
    </row>
    <row r="4979" spans="1:19" x14ac:dyDescent="0.25">
      <c r="A4979" t="s">
        <v>5001</v>
      </c>
      <c r="B4979" t="s">
        <v>12</v>
      </c>
      <c r="C4979">
        <v>1</v>
      </c>
      <c r="D4979" t="s">
        <v>14</v>
      </c>
      <c r="E4979">
        <f>IF(D4979="Yes",1,0)</f>
        <v>0</v>
      </c>
      <c r="F4979" t="s">
        <v>14</v>
      </c>
      <c r="G4979">
        <f>IF(Table1[[#This Row],[Dependents]]="Yes",1,0)</f>
        <v>0</v>
      </c>
      <c r="H4979">
        <v>35</v>
      </c>
      <c r="I4979" t="s">
        <v>13</v>
      </c>
      <c r="J4979" t="s">
        <v>23</v>
      </c>
      <c r="K4979" t="s">
        <v>20</v>
      </c>
      <c r="L4979" t="s">
        <v>13</v>
      </c>
      <c r="M4979" t="s">
        <v>17</v>
      </c>
      <c r="N4979">
        <v>108.35</v>
      </c>
      <c r="O4979">
        <v>3726.15</v>
      </c>
      <c r="P4979" t="s">
        <v>14</v>
      </c>
    </row>
    <row r="4980" spans="1:19" x14ac:dyDescent="0.25">
      <c r="A4980" t="s">
        <v>5002</v>
      </c>
      <c r="B4980" t="s">
        <v>12</v>
      </c>
      <c r="C4980">
        <v>0</v>
      </c>
      <c r="D4980" t="s">
        <v>14</v>
      </c>
      <c r="E4980">
        <f>IF(D4980="Yes",1,0)</f>
        <v>0</v>
      </c>
      <c r="F4980" t="s">
        <v>14</v>
      </c>
      <c r="G4980">
        <f>IF(Table1[[#This Row],[Dependents]]="Yes",1,0)</f>
        <v>0</v>
      </c>
      <c r="H4980">
        <v>4</v>
      </c>
      <c r="I4980" t="s">
        <v>13</v>
      </c>
      <c r="J4980" t="s">
        <v>15</v>
      </c>
      <c r="K4980" t="s">
        <v>16</v>
      </c>
      <c r="L4980" t="s">
        <v>13</v>
      </c>
      <c r="M4980" t="s">
        <v>27</v>
      </c>
      <c r="N4980">
        <v>60.4</v>
      </c>
      <c r="O4980">
        <v>272.14999999999998</v>
      </c>
      <c r="P4980" t="s">
        <v>13</v>
      </c>
    </row>
    <row r="4981" spans="1:19" x14ac:dyDescent="0.25">
      <c r="A4981" t="s">
        <v>5003</v>
      </c>
      <c r="B4981" t="s">
        <v>12</v>
      </c>
      <c r="C4981">
        <v>0</v>
      </c>
      <c r="D4981" t="s">
        <v>13</v>
      </c>
      <c r="E4981">
        <f>IF(D4981="Yes",1,0)</f>
        <v>1</v>
      </c>
      <c r="F4981" t="s">
        <v>14</v>
      </c>
      <c r="G4981">
        <f>IF(Table1[[#This Row],[Dependents]]="Yes",1,0)</f>
        <v>0</v>
      </c>
      <c r="H4981">
        <v>62</v>
      </c>
      <c r="I4981" t="s">
        <v>13</v>
      </c>
      <c r="J4981" t="s">
        <v>15</v>
      </c>
      <c r="K4981" t="s">
        <v>30</v>
      </c>
      <c r="L4981" t="s">
        <v>13</v>
      </c>
      <c r="M4981" t="s">
        <v>17</v>
      </c>
      <c r="N4981">
        <v>84.95</v>
      </c>
      <c r="O4981">
        <v>5150.55</v>
      </c>
      <c r="P4981" t="s">
        <v>14</v>
      </c>
      <c r="R4981">
        <f>2405/5000</f>
        <v>0.48099999999999998</v>
      </c>
      <c r="S4981" t="s">
        <v>5030</v>
      </c>
    </row>
    <row r="4982" spans="1:19" x14ac:dyDescent="0.25">
      <c r="A4982" t="s">
        <v>4927</v>
      </c>
      <c r="B4982" t="s">
        <v>19</v>
      </c>
      <c r="C4982">
        <v>0</v>
      </c>
      <c r="D4982" t="s">
        <v>13</v>
      </c>
      <c r="E4982">
        <f>IF(D4982="Yes",1,0)</f>
        <v>1</v>
      </c>
      <c r="F4982" t="s">
        <v>14</v>
      </c>
      <c r="G4982">
        <f>IF(Table1[[#This Row],[Dependents]]="Yes",1,0)</f>
        <v>0</v>
      </c>
      <c r="H4982">
        <v>3</v>
      </c>
      <c r="I4982" t="s">
        <v>14</v>
      </c>
      <c r="J4982" t="s">
        <v>15</v>
      </c>
      <c r="K4982" t="s">
        <v>16</v>
      </c>
      <c r="L4982" t="s">
        <v>13</v>
      </c>
      <c r="M4982" t="s">
        <v>17</v>
      </c>
      <c r="N4982">
        <v>35.15</v>
      </c>
      <c r="O4982">
        <v>99.75</v>
      </c>
      <c r="P4982" t="s">
        <v>13</v>
      </c>
    </row>
    <row r="4983" spans="1:19" x14ac:dyDescent="0.25">
      <c r="A4983" t="s">
        <v>4944</v>
      </c>
      <c r="B4983" t="s">
        <v>19</v>
      </c>
      <c r="C4983">
        <v>0</v>
      </c>
      <c r="D4983" t="s">
        <v>14</v>
      </c>
      <c r="E4983">
        <f>IF(D4983="Yes",1,0)</f>
        <v>0</v>
      </c>
      <c r="F4983" t="s">
        <v>13</v>
      </c>
      <c r="G4983">
        <f>IF(Table1[[#This Row],[Dependents]]="Yes",1,0)</f>
        <v>1</v>
      </c>
      <c r="H4983">
        <v>9</v>
      </c>
      <c r="I4983" t="s">
        <v>13</v>
      </c>
      <c r="J4983" t="s">
        <v>15</v>
      </c>
      <c r="K4983" t="s">
        <v>16</v>
      </c>
      <c r="L4983" t="s">
        <v>14</v>
      </c>
      <c r="M4983" t="s">
        <v>17</v>
      </c>
      <c r="N4983">
        <v>55.35</v>
      </c>
      <c r="O4983">
        <v>449.75</v>
      </c>
      <c r="P4983" t="s">
        <v>13</v>
      </c>
    </row>
    <row r="4984" spans="1:19" x14ac:dyDescent="0.25">
      <c r="A4984" t="s">
        <v>5006</v>
      </c>
      <c r="B4984" t="s">
        <v>12</v>
      </c>
      <c r="C4984">
        <v>0</v>
      </c>
      <c r="D4984" t="s">
        <v>14</v>
      </c>
      <c r="E4984">
        <f>IF(D4984="Yes",1,0)</f>
        <v>0</v>
      </c>
      <c r="F4984" t="s">
        <v>14</v>
      </c>
      <c r="G4984">
        <f>IF(Table1[[#This Row],[Dependents]]="Yes",1,0)</f>
        <v>0</v>
      </c>
      <c r="H4984">
        <v>51</v>
      </c>
      <c r="I4984" t="s">
        <v>13</v>
      </c>
      <c r="J4984" t="s">
        <v>14</v>
      </c>
      <c r="K4984" t="s">
        <v>30</v>
      </c>
      <c r="L4984" t="s">
        <v>14</v>
      </c>
      <c r="M4984" t="s">
        <v>21</v>
      </c>
      <c r="N4984">
        <v>20.65</v>
      </c>
      <c r="O4984">
        <v>1020.75</v>
      </c>
      <c r="P4984" t="s">
        <v>14</v>
      </c>
    </row>
    <row r="4985" spans="1:19" x14ac:dyDescent="0.25">
      <c r="A4985" t="s">
        <v>5007</v>
      </c>
      <c r="B4985" t="s">
        <v>12</v>
      </c>
      <c r="C4985">
        <v>0</v>
      </c>
      <c r="D4985" t="s">
        <v>14</v>
      </c>
      <c r="E4985">
        <f>IF(D4985="Yes",1,0)</f>
        <v>0</v>
      </c>
      <c r="F4985" t="s">
        <v>14</v>
      </c>
      <c r="G4985">
        <f>IF(Table1[[#This Row],[Dependents]]="Yes",1,0)</f>
        <v>0</v>
      </c>
      <c r="H4985">
        <v>39</v>
      </c>
      <c r="I4985" t="s">
        <v>13</v>
      </c>
      <c r="J4985" t="s">
        <v>14</v>
      </c>
      <c r="K4985" t="s">
        <v>30</v>
      </c>
      <c r="L4985" t="s">
        <v>14</v>
      </c>
      <c r="M4985" t="s">
        <v>27</v>
      </c>
      <c r="N4985">
        <v>20.149999999999999</v>
      </c>
      <c r="O4985">
        <v>826</v>
      </c>
      <c r="P4985" t="s">
        <v>14</v>
      </c>
    </row>
    <row r="4986" spans="1:19" x14ac:dyDescent="0.25">
      <c r="A4986" t="s">
        <v>4948</v>
      </c>
      <c r="B4986" t="s">
        <v>19</v>
      </c>
      <c r="C4986">
        <v>1</v>
      </c>
      <c r="D4986" t="s">
        <v>13</v>
      </c>
      <c r="E4986">
        <f>IF(D4986="Yes",1,0)</f>
        <v>1</v>
      </c>
      <c r="F4986" t="s">
        <v>14</v>
      </c>
      <c r="G4986">
        <f>IF(Table1[[#This Row],[Dependents]]="Yes",1,0)</f>
        <v>0</v>
      </c>
      <c r="H4986">
        <v>43</v>
      </c>
      <c r="I4986" t="s">
        <v>13</v>
      </c>
      <c r="J4986" t="s">
        <v>23</v>
      </c>
      <c r="K4986" t="s">
        <v>16</v>
      </c>
      <c r="L4986" t="s">
        <v>13</v>
      </c>
      <c r="M4986" t="s">
        <v>17</v>
      </c>
      <c r="N4986">
        <v>103</v>
      </c>
      <c r="O4986">
        <v>4414.3</v>
      </c>
      <c r="P4986" t="s">
        <v>13</v>
      </c>
    </row>
    <row r="4987" spans="1:19" x14ac:dyDescent="0.25">
      <c r="A4987" t="s">
        <v>4957</v>
      </c>
      <c r="B4987" t="s">
        <v>19</v>
      </c>
      <c r="C4987">
        <v>0</v>
      </c>
      <c r="D4987" t="s">
        <v>14</v>
      </c>
      <c r="E4987">
        <f>IF(D4987="Yes",1,0)</f>
        <v>0</v>
      </c>
      <c r="F4987" t="s">
        <v>14</v>
      </c>
      <c r="G4987">
        <f>IF(Table1[[#This Row],[Dependents]]="Yes",1,0)</f>
        <v>0</v>
      </c>
      <c r="H4987">
        <v>1</v>
      </c>
      <c r="I4987" t="s">
        <v>13</v>
      </c>
      <c r="J4987" t="s">
        <v>23</v>
      </c>
      <c r="K4987" t="s">
        <v>16</v>
      </c>
      <c r="L4987" t="s">
        <v>13</v>
      </c>
      <c r="M4987" t="s">
        <v>17</v>
      </c>
      <c r="N4987">
        <v>69.349999999999994</v>
      </c>
      <c r="O4987">
        <v>69.349999999999994</v>
      </c>
      <c r="P4987" t="s">
        <v>13</v>
      </c>
    </row>
    <row r="4988" spans="1:19" x14ac:dyDescent="0.25">
      <c r="A4988" t="s">
        <v>4963</v>
      </c>
      <c r="B4988" t="s">
        <v>19</v>
      </c>
      <c r="C4988">
        <v>0</v>
      </c>
      <c r="D4988" t="s">
        <v>14</v>
      </c>
      <c r="E4988">
        <f>IF(D4988="Yes",1,0)</f>
        <v>0</v>
      </c>
      <c r="F4988" t="s">
        <v>14</v>
      </c>
      <c r="G4988">
        <f>IF(Table1[[#This Row],[Dependents]]="Yes",1,0)</f>
        <v>0</v>
      </c>
      <c r="H4988">
        <v>1</v>
      </c>
      <c r="I4988" t="s">
        <v>13</v>
      </c>
      <c r="J4988" t="s">
        <v>23</v>
      </c>
      <c r="K4988" t="s">
        <v>16</v>
      </c>
      <c r="L4988" t="s">
        <v>13</v>
      </c>
      <c r="M4988" t="s">
        <v>17</v>
      </c>
      <c r="N4988">
        <v>69.599999999999994</v>
      </c>
      <c r="O4988">
        <v>69.599999999999994</v>
      </c>
      <c r="P4988" t="s">
        <v>13</v>
      </c>
    </row>
    <row r="4989" spans="1:19" x14ac:dyDescent="0.25">
      <c r="A4989" t="s">
        <v>5011</v>
      </c>
      <c r="B4989" t="s">
        <v>12</v>
      </c>
      <c r="C4989">
        <v>0</v>
      </c>
      <c r="D4989" t="s">
        <v>14</v>
      </c>
      <c r="E4989">
        <f>IF(D4989="Yes",1,0)</f>
        <v>0</v>
      </c>
      <c r="F4989" t="s">
        <v>14</v>
      </c>
      <c r="G4989">
        <f>IF(Table1[[#This Row],[Dependents]]="Yes",1,0)</f>
        <v>0</v>
      </c>
      <c r="H4989">
        <v>18</v>
      </c>
      <c r="I4989" t="s">
        <v>13</v>
      </c>
      <c r="J4989" t="s">
        <v>23</v>
      </c>
      <c r="K4989" t="s">
        <v>16</v>
      </c>
      <c r="L4989" t="s">
        <v>13</v>
      </c>
      <c r="M4989" t="s">
        <v>21</v>
      </c>
      <c r="N4989">
        <v>95.05</v>
      </c>
      <c r="O4989">
        <v>1679.4</v>
      </c>
      <c r="P4989" t="s">
        <v>14</v>
      </c>
    </row>
    <row r="4990" spans="1:19" x14ac:dyDescent="0.25">
      <c r="A4990" t="s">
        <v>5012</v>
      </c>
      <c r="B4990" t="s">
        <v>12</v>
      </c>
      <c r="C4990">
        <v>0</v>
      </c>
      <c r="D4990" t="s">
        <v>14</v>
      </c>
      <c r="E4990">
        <f>IF(D4990="Yes",1,0)</f>
        <v>0</v>
      </c>
      <c r="F4990" t="s">
        <v>14</v>
      </c>
      <c r="G4990">
        <f>IF(Table1[[#This Row],[Dependents]]="Yes",1,0)</f>
        <v>0</v>
      </c>
      <c r="H4990">
        <v>9</v>
      </c>
      <c r="I4990" t="s">
        <v>13</v>
      </c>
      <c r="J4990" t="s">
        <v>15</v>
      </c>
      <c r="K4990" t="s">
        <v>16</v>
      </c>
      <c r="L4990" t="s">
        <v>13</v>
      </c>
      <c r="M4990" t="s">
        <v>21</v>
      </c>
      <c r="N4990">
        <v>44.2</v>
      </c>
      <c r="O4990">
        <v>403.35</v>
      </c>
      <c r="P4990" t="s">
        <v>13</v>
      </c>
    </row>
    <row r="4991" spans="1:19" x14ac:dyDescent="0.25">
      <c r="A4991" t="s">
        <v>5013</v>
      </c>
      <c r="B4991" t="s">
        <v>12</v>
      </c>
      <c r="C4991">
        <v>0</v>
      </c>
      <c r="D4991" t="s">
        <v>13</v>
      </c>
      <c r="E4991">
        <f>IF(D4991="Yes",1,0)</f>
        <v>1</v>
      </c>
      <c r="F4991" t="s">
        <v>14</v>
      </c>
      <c r="G4991">
        <f>IF(Table1[[#This Row],[Dependents]]="Yes",1,0)</f>
        <v>0</v>
      </c>
      <c r="H4991">
        <v>68</v>
      </c>
      <c r="I4991" t="s">
        <v>13</v>
      </c>
      <c r="J4991" t="s">
        <v>15</v>
      </c>
      <c r="K4991" t="s">
        <v>30</v>
      </c>
      <c r="L4991" t="s">
        <v>14</v>
      </c>
      <c r="M4991" t="s">
        <v>21</v>
      </c>
      <c r="N4991">
        <v>64.099999999999994</v>
      </c>
      <c r="O4991">
        <v>4326.25</v>
      </c>
      <c r="P4991" t="s">
        <v>14</v>
      </c>
    </row>
    <row r="4992" spans="1:19" x14ac:dyDescent="0.25">
      <c r="A4992" t="s">
        <v>5014</v>
      </c>
      <c r="B4992" t="s">
        <v>12</v>
      </c>
      <c r="C4992">
        <v>1</v>
      </c>
      <c r="D4992" t="s">
        <v>14</v>
      </c>
      <c r="E4992">
        <f>IF(D4992="Yes",1,0)</f>
        <v>0</v>
      </c>
      <c r="F4992" t="s">
        <v>14</v>
      </c>
      <c r="G4992">
        <f>IF(Table1[[#This Row],[Dependents]]="Yes",1,0)</f>
        <v>0</v>
      </c>
      <c r="H4992">
        <v>6</v>
      </c>
      <c r="I4992" t="s">
        <v>14</v>
      </c>
      <c r="J4992" t="s">
        <v>15</v>
      </c>
      <c r="K4992" t="s">
        <v>16</v>
      </c>
      <c r="L4992" t="s">
        <v>13</v>
      </c>
      <c r="M4992" t="s">
        <v>17</v>
      </c>
      <c r="N4992">
        <v>44.4</v>
      </c>
      <c r="O4992">
        <v>263.05</v>
      </c>
      <c r="P4992" t="s">
        <v>14</v>
      </c>
    </row>
    <row r="4993" spans="1:19" x14ac:dyDescent="0.25">
      <c r="A4993" t="s">
        <v>4985</v>
      </c>
      <c r="B4993" t="s">
        <v>19</v>
      </c>
      <c r="C4993">
        <v>1</v>
      </c>
      <c r="D4993" t="s">
        <v>14</v>
      </c>
      <c r="E4993">
        <f>IF(D4993="Yes",1,0)</f>
        <v>0</v>
      </c>
      <c r="F4993" t="s">
        <v>14</v>
      </c>
      <c r="G4993">
        <f>IF(Table1[[#This Row],[Dependents]]="Yes",1,0)</f>
        <v>0</v>
      </c>
      <c r="H4993">
        <v>25</v>
      </c>
      <c r="I4993" t="s">
        <v>13</v>
      </c>
      <c r="J4993" t="s">
        <v>23</v>
      </c>
      <c r="K4993" t="s">
        <v>16</v>
      </c>
      <c r="L4993" t="s">
        <v>13</v>
      </c>
      <c r="M4993" t="s">
        <v>17</v>
      </c>
      <c r="N4993">
        <v>89.5</v>
      </c>
      <c r="O4993">
        <v>2196.15</v>
      </c>
      <c r="P4993" t="s">
        <v>13</v>
      </c>
    </row>
    <row r="4994" spans="1:19" x14ac:dyDescent="0.25">
      <c r="A4994" t="s">
        <v>4987</v>
      </c>
      <c r="B4994" t="s">
        <v>19</v>
      </c>
      <c r="C4994">
        <v>0</v>
      </c>
      <c r="D4994" t="s">
        <v>14</v>
      </c>
      <c r="E4994">
        <f>IF(D4994="Yes",1,0)</f>
        <v>0</v>
      </c>
      <c r="F4994" t="s">
        <v>14</v>
      </c>
      <c r="G4994">
        <f>IF(Table1[[#This Row],[Dependents]]="Yes",1,0)</f>
        <v>0</v>
      </c>
      <c r="H4994">
        <v>4</v>
      </c>
      <c r="I4994" t="s">
        <v>13</v>
      </c>
      <c r="J4994" t="s">
        <v>23</v>
      </c>
      <c r="K4994" t="s">
        <v>16</v>
      </c>
      <c r="L4994" t="s">
        <v>13</v>
      </c>
      <c r="M4994" t="s">
        <v>17</v>
      </c>
      <c r="N4994">
        <v>74.349999999999994</v>
      </c>
      <c r="O4994">
        <v>265.35000000000002</v>
      </c>
      <c r="P4994" t="s">
        <v>13</v>
      </c>
    </row>
    <row r="4995" spans="1:19" x14ac:dyDescent="0.25">
      <c r="A4995" t="s">
        <v>5017</v>
      </c>
      <c r="B4995" t="s">
        <v>12</v>
      </c>
      <c r="C4995">
        <v>0</v>
      </c>
      <c r="D4995" t="s">
        <v>14</v>
      </c>
      <c r="E4995">
        <f>IF(D4995="Yes",1,0)</f>
        <v>0</v>
      </c>
      <c r="F4995" t="s">
        <v>14</v>
      </c>
      <c r="G4995">
        <f>IF(Table1[[#This Row],[Dependents]]="Yes",1,0)</f>
        <v>0</v>
      </c>
      <c r="H4995">
        <v>67</v>
      </c>
      <c r="I4995" t="s">
        <v>13</v>
      </c>
      <c r="J4995" t="s">
        <v>23</v>
      </c>
      <c r="K4995" t="s">
        <v>16</v>
      </c>
      <c r="L4995" t="s">
        <v>13</v>
      </c>
      <c r="M4995" t="s">
        <v>25</v>
      </c>
      <c r="N4995">
        <v>102.95</v>
      </c>
      <c r="O4995">
        <v>6886.25</v>
      </c>
      <c r="P4995" t="s">
        <v>13</v>
      </c>
    </row>
    <row r="4996" spans="1:19" x14ac:dyDescent="0.25">
      <c r="A4996" t="s">
        <v>5018</v>
      </c>
      <c r="B4996" t="s">
        <v>12</v>
      </c>
      <c r="C4996">
        <v>0</v>
      </c>
      <c r="D4996" t="s">
        <v>14</v>
      </c>
      <c r="E4996">
        <f>IF(D4996="Yes",1,0)</f>
        <v>0</v>
      </c>
      <c r="F4996" t="s">
        <v>14</v>
      </c>
      <c r="G4996">
        <f>IF(Table1[[#This Row],[Dependents]]="Yes",1,0)</f>
        <v>0</v>
      </c>
      <c r="H4996">
        <v>12</v>
      </c>
      <c r="I4996" t="s">
        <v>14</v>
      </c>
      <c r="J4996" t="s">
        <v>15</v>
      </c>
      <c r="K4996" t="s">
        <v>20</v>
      </c>
      <c r="L4996" t="s">
        <v>14</v>
      </c>
      <c r="M4996" t="s">
        <v>17</v>
      </c>
      <c r="N4996">
        <v>60.65</v>
      </c>
      <c r="O4996">
        <v>743.3</v>
      </c>
      <c r="P4996" t="s">
        <v>14</v>
      </c>
    </row>
    <row r="4997" spans="1:19" x14ac:dyDescent="0.25">
      <c r="A4997" t="s">
        <v>5019</v>
      </c>
      <c r="B4997" t="s">
        <v>12</v>
      </c>
      <c r="C4997">
        <v>0</v>
      </c>
      <c r="D4997" t="s">
        <v>14</v>
      </c>
      <c r="E4997">
        <f>IF(D4997="Yes",1,0)</f>
        <v>0</v>
      </c>
      <c r="F4997" t="s">
        <v>14</v>
      </c>
      <c r="G4997">
        <f>IF(Table1[[#This Row],[Dependents]]="Yes",1,0)</f>
        <v>0</v>
      </c>
      <c r="H4997">
        <v>72</v>
      </c>
      <c r="I4997" t="s">
        <v>13</v>
      </c>
      <c r="J4997" t="s">
        <v>14</v>
      </c>
      <c r="K4997" t="s">
        <v>30</v>
      </c>
      <c r="L4997" t="s">
        <v>13</v>
      </c>
      <c r="M4997" t="s">
        <v>21</v>
      </c>
      <c r="N4997">
        <v>21.15</v>
      </c>
      <c r="O4997">
        <v>1419.4</v>
      </c>
      <c r="P4997" t="s">
        <v>14</v>
      </c>
    </row>
    <row r="4998" spans="1:19" x14ac:dyDescent="0.25">
      <c r="A4998" t="s">
        <v>5008</v>
      </c>
      <c r="B4998" t="s">
        <v>19</v>
      </c>
      <c r="C4998">
        <v>0</v>
      </c>
      <c r="D4998" t="s">
        <v>14</v>
      </c>
      <c r="E4998">
        <f>IF(D4998="Yes",1,0)</f>
        <v>0</v>
      </c>
      <c r="F4998" t="s">
        <v>14</v>
      </c>
      <c r="G4998">
        <f>IF(Table1[[#This Row],[Dependents]]="Yes",1,0)</f>
        <v>0</v>
      </c>
      <c r="H4998">
        <v>12</v>
      </c>
      <c r="I4998" t="s">
        <v>13</v>
      </c>
      <c r="J4998" t="s">
        <v>15</v>
      </c>
      <c r="K4998" t="s">
        <v>20</v>
      </c>
      <c r="L4998" t="s">
        <v>13</v>
      </c>
      <c r="M4998" t="s">
        <v>17</v>
      </c>
      <c r="N4998">
        <v>59.8</v>
      </c>
      <c r="O4998">
        <v>727.8</v>
      </c>
      <c r="P4998" t="s">
        <v>13</v>
      </c>
    </row>
    <row r="4999" spans="1:19" x14ac:dyDescent="0.25">
      <c r="A4999" t="s">
        <v>5021</v>
      </c>
      <c r="B4999" t="s">
        <v>12</v>
      </c>
      <c r="C4999">
        <v>0</v>
      </c>
      <c r="D4999" t="s">
        <v>13</v>
      </c>
      <c r="E4999">
        <f>IF(D4999="Yes",1,0)</f>
        <v>1</v>
      </c>
      <c r="F4999" t="s">
        <v>13</v>
      </c>
      <c r="G4999">
        <f>IF(Table1[[#This Row],[Dependents]]="Yes",1,0)</f>
        <v>1</v>
      </c>
      <c r="H4999">
        <v>72</v>
      </c>
      <c r="I4999" t="s">
        <v>13</v>
      </c>
      <c r="J4999" t="s">
        <v>23</v>
      </c>
      <c r="K4999" t="s">
        <v>20</v>
      </c>
      <c r="L4999" t="s">
        <v>13</v>
      </c>
      <c r="M4999" t="s">
        <v>25</v>
      </c>
      <c r="N4999">
        <v>103.2</v>
      </c>
      <c r="O4999">
        <v>7362.9</v>
      </c>
      <c r="P4999" t="s">
        <v>14</v>
      </c>
    </row>
    <row r="5000" spans="1:19" x14ac:dyDescent="0.25">
      <c r="A5000" t="s">
        <v>5022</v>
      </c>
      <c r="B5000" t="s">
        <v>12</v>
      </c>
      <c r="C5000">
        <v>0</v>
      </c>
      <c r="D5000" t="s">
        <v>13</v>
      </c>
      <c r="E5000">
        <f>IF(D5000="Yes",1,0)</f>
        <v>1</v>
      </c>
      <c r="F5000" t="s">
        <v>13</v>
      </c>
      <c r="G5000">
        <f>IF(Table1[[#This Row],[Dependents]]="Yes",1,0)</f>
        <v>1</v>
      </c>
      <c r="H5000">
        <v>11</v>
      </c>
      <c r="I5000" t="s">
        <v>14</v>
      </c>
      <c r="J5000" t="s">
        <v>15</v>
      </c>
      <c r="K5000" t="s">
        <v>16</v>
      </c>
      <c r="L5000" t="s">
        <v>13</v>
      </c>
      <c r="M5000" t="s">
        <v>17</v>
      </c>
      <c r="N5000">
        <v>29.6</v>
      </c>
      <c r="O5000">
        <v>346.45</v>
      </c>
      <c r="P5000" t="s">
        <v>14</v>
      </c>
    </row>
    <row r="5001" spans="1:19" x14ac:dyDescent="0.25">
      <c r="A5001" t="s">
        <v>5016</v>
      </c>
      <c r="B5001" t="s">
        <v>19</v>
      </c>
      <c r="C5001">
        <v>1</v>
      </c>
      <c r="D5001" t="s">
        <v>14</v>
      </c>
      <c r="E5001">
        <f>IF(D5001="Yes",1,0)</f>
        <v>0</v>
      </c>
      <c r="F5001" t="s">
        <v>14</v>
      </c>
      <c r="G5001">
        <f>IF(Table1[[#This Row],[Dependents]]="Yes",1,0)</f>
        <v>0</v>
      </c>
      <c r="H5001">
        <v>1</v>
      </c>
      <c r="I5001" t="s">
        <v>13</v>
      </c>
      <c r="J5001" t="s">
        <v>23</v>
      </c>
      <c r="K5001" t="s">
        <v>16</v>
      </c>
      <c r="L5001" t="s">
        <v>13</v>
      </c>
      <c r="M5001" t="s">
        <v>17</v>
      </c>
      <c r="N5001">
        <v>75.75</v>
      </c>
      <c r="O5001">
        <v>75.75</v>
      </c>
      <c r="P5001" t="s">
        <v>13</v>
      </c>
    </row>
    <row r="5002" spans="1:19" x14ac:dyDescent="0.25">
      <c r="G5002" s="1"/>
      <c r="S5002">
        <f>111/479</f>
        <v>0.23173277661795408</v>
      </c>
    </row>
    <row r="5003" spans="1:19" x14ac:dyDescent="0.25">
      <c r="S5003">
        <f>1184/4521</f>
        <v>0.26188896261888961</v>
      </c>
    </row>
    <row r="5004" spans="1:19" x14ac:dyDescent="0.25">
      <c r="S5004">
        <f>330/793</f>
        <v>0.41614123581336698</v>
      </c>
    </row>
    <row r="5005" spans="1:19" x14ac:dyDescent="0.25">
      <c r="E5005" t="e" cm="1">
        <f t="array" ref="E5005">IF</f>
        <v>#NAME?</v>
      </c>
      <c r="S5005">
        <f>842/2595</f>
        <v>0.32447013487475918</v>
      </c>
    </row>
    <row r="5006" spans="1:19" x14ac:dyDescent="0.25">
      <c r="S5006">
        <f>453/2405</f>
        <v>0.18835758835758837</v>
      </c>
    </row>
    <row r="5007" spans="1:19" x14ac:dyDescent="0.25">
      <c r="S5007">
        <f>286/1153</f>
        <v>0.24804856895056374</v>
      </c>
    </row>
    <row r="5008" spans="1:19" x14ac:dyDescent="0.25">
      <c r="S5008">
        <f>167/1252</f>
        <v>0.13338658146964857</v>
      </c>
    </row>
    <row r="5009" spans="19:19" x14ac:dyDescent="0.25">
      <c r="S5009">
        <f>10/113</f>
        <v>8.8495575221238937E-2</v>
      </c>
    </row>
    <row r="5010" spans="19:19" x14ac:dyDescent="0.25">
      <c r="S5010">
        <f>157/1139</f>
        <v>0.13784021071115013</v>
      </c>
    </row>
    <row r="5011" spans="19:19" x14ac:dyDescent="0.25">
      <c r="S5011">
        <f>35/343</f>
        <v>0.10204081632653061</v>
      </c>
    </row>
    <row r="5012" spans="19:19" x14ac:dyDescent="0.25">
      <c r="S5012">
        <f>106/409</f>
        <v>0.25916870415647919</v>
      </c>
    </row>
    <row r="5013" spans="19:19" x14ac:dyDescent="0.25">
      <c r="S5013">
        <f>16/387</f>
        <v>4.1343669250645997E-2</v>
      </c>
    </row>
    <row r="5014" spans="19:19" x14ac:dyDescent="0.25">
      <c r="S5014">
        <f>12/72</f>
        <v>0.16666666666666666</v>
      </c>
    </row>
    <row r="5015" spans="19:19" x14ac:dyDescent="0.25">
      <c r="S5015">
        <f>3/98</f>
        <v>3.0612244897959183E-2</v>
      </c>
    </row>
    <row r="5016" spans="19:19" x14ac:dyDescent="0.25">
      <c r="S5016">
        <f>1/217</f>
        <v>4.608294930875576E-3</v>
      </c>
    </row>
    <row r="5017" spans="19:19" x14ac:dyDescent="0.25">
      <c r="S5017">
        <f>311/1703</f>
        <v>0.18261890780974752</v>
      </c>
    </row>
    <row r="5018" spans="19:19" x14ac:dyDescent="0.25">
      <c r="S5018">
        <f>895/2194</f>
        <v>0.4079307201458523</v>
      </c>
    </row>
    <row r="5019" spans="19:19" x14ac:dyDescent="0.25">
      <c r="S5019">
        <f>89/1103</f>
        <v>8.0689029918404348E-2</v>
      </c>
    </row>
    <row r="5020" spans="19:19" x14ac:dyDescent="0.25">
      <c r="S5020">
        <f>1147/2761</f>
        <v>0.41542919232162262</v>
      </c>
    </row>
    <row r="5021" spans="19:19" x14ac:dyDescent="0.25">
      <c r="S5021">
        <f>112/1055</f>
        <v>0.10616113744075829</v>
      </c>
    </row>
    <row r="5022" spans="19:19" x14ac:dyDescent="0.25">
      <c r="S5022">
        <f>36/1184</f>
        <v>3.0405405405405407E-2</v>
      </c>
    </row>
    <row r="5023" spans="19:19" x14ac:dyDescent="0.25">
      <c r="S5023">
        <f>176/1101</f>
        <v>0.15985467756584923</v>
      </c>
    </row>
    <row r="5024" spans="19:19" x14ac:dyDescent="0.25">
      <c r="S5024">
        <f>157/1086</f>
        <v>0.1445672191528545</v>
      </c>
    </row>
    <row r="5025" spans="19:19" x14ac:dyDescent="0.25">
      <c r="S5025">
        <f>751/1686</f>
        <v>0.44543297746144722</v>
      </c>
    </row>
    <row r="5026" spans="19:19" x14ac:dyDescent="0.25">
      <c r="S5026">
        <f>211/1127</f>
        <v>0.18722271517302574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5F344BC92B83439588EAB641FF8174" ma:contentTypeVersion="14" ma:contentTypeDescription="Create a new document." ma:contentTypeScope="" ma:versionID="3e38b0fa0dafda9107b81c66a8a3c0be">
  <xsd:schema xmlns:xsd="http://www.w3.org/2001/XMLSchema" xmlns:xs="http://www.w3.org/2001/XMLSchema" xmlns:p="http://schemas.microsoft.com/office/2006/metadata/properties" xmlns:ns3="8773e864-269c-4581-a6d8-11c4c5527d7d" xmlns:ns4="b3e697ad-95d5-4723-b79e-63d240d4913a" targetNamespace="http://schemas.microsoft.com/office/2006/metadata/properties" ma:root="true" ma:fieldsID="5c6ba30853c153b9c9734041e181e610" ns3:_="" ns4:_="">
    <xsd:import namespace="8773e864-269c-4581-a6d8-11c4c5527d7d"/>
    <xsd:import namespace="b3e697ad-95d5-4723-b79e-63d240d491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3e864-269c-4581-a6d8-11c4c5527d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97ad-95d5-4723-b79e-63d240d491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C94678-FF8D-4B28-AC4C-FDF17EC565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DD3F4C-AEFC-4579-BFF7-DE0E01A98DA8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b3e697ad-95d5-4723-b79e-63d240d4913a"/>
    <ds:schemaRef ds:uri="http://schemas.openxmlformats.org/package/2006/metadata/core-properties"/>
    <ds:schemaRef ds:uri="8773e864-269c-4581-a6d8-11c4c5527d7d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4756E22-91A2-4031-BFB2-E1B64EF24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73e864-269c-4581-a6d8-11c4c5527d7d"/>
    <ds:schemaRef ds:uri="b3e697ad-95d5-4723-b79e-63d240d49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Liang</dc:creator>
  <cp:lastModifiedBy>rifat rejuan</cp:lastModifiedBy>
  <dcterms:created xsi:type="dcterms:W3CDTF">2023-02-09T21:57:03Z</dcterms:created>
  <dcterms:modified xsi:type="dcterms:W3CDTF">2023-03-08T11:47:55Z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0x0101000E5F344BC92B83439588EAB641FF8174</vt:lpwstr>
  </property>
</Properties>
</file>