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firstSheet="1" activeTab="8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</sheets>
  <calcPr calcId="144525"/>
</workbook>
</file>

<file path=xl/calcChain.xml><?xml version="1.0" encoding="utf-8"?>
<calcChain xmlns="http://schemas.openxmlformats.org/spreadsheetml/2006/main">
  <c r="B163" i="9" l="1"/>
  <c r="B161" i="9"/>
  <c r="B162" i="9"/>
  <c r="B160" i="9"/>
  <c r="B159" i="9"/>
  <c r="B158" i="9"/>
  <c r="B157" i="9" l="1"/>
  <c r="B155" i="9"/>
  <c r="B156" i="9"/>
  <c r="B154" i="9"/>
  <c r="B152" i="9"/>
  <c r="B150" i="9" l="1"/>
  <c r="B151" i="9"/>
  <c r="C2" i="9" l="1"/>
  <c r="C3" i="9"/>
  <c r="C4" i="9"/>
  <c r="C5" i="9"/>
  <c r="C7" i="9"/>
  <c r="C8" i="9"/>
  <c r="C9" i="9"/>
  <c r="C10" i="9"/>
  <c r="C19" i="9"/>
  <c r="C20" i="9"/>
  <c r="C21" i="9"/>
  <c r="C22" i="9"/>
  <c r="C24" i="9"/>
  <c r="C25" i="9"/>
  <c r="C26" i="9"/>
  <c r="C27" i="9"/>
  <c r="C28" i="9"/>
  <c r="C33" i="9"/>
  <c r="C34" i="9"/>
  <c r="C46" i="9"/>
  <c r="C47" i="9"/>
  <c r="C48" i="9"/>
  <c r="C49" i="9"/>
  <c r="C50" i="9"/>
  <c r="C52" i="9"/>
  <c r="C56" i="9"/>
  <c r="C58" i="9"/>
  <c r="C59" i="9"/>
  <c r="C65" i="9"/>
  <c r="C75" i="9"/>
  <c r="C76" i="9"/>
  <c r="C77" i="9"/>
  <c r="C78" i="9"/>
  <c r="C79" i="9"/>
  <c r="C80" i="9"/>
  <c r="C81" i="9"/>
  <c r="C82" i="9"/>
  <c r="C83" i="9"/>
  <c r="C84" i="9"/>
  <c r="C85" i="9"/>
  <c r="C86" i="9"/>
  <c r="C90" i="9"/>
  <c r="C92" i="9"/>
  <c r="C93" i="9"/>
  <c r="C94" i="9"/>
  <c r="C95" i="9"/>
  <c r="C96" i="9"/>
  <c r="C97" i="9"/>
  <c r="C98" i="9"/>
  <c r="C99" i="9"/>
  <c r="C100" i="9"/>
  <c r="C101" i="9"/>
  <c r="C102" i="9"/>
  <c r="C106" i="9"/>
  <c r="C108" i="9"/>
  <c r="C112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<sst xmlns="http://schemas.openxmlformats.org/spreadsheetml/2006/main" count="3596" uniqueCount="478">
  <si>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</si>
  <si>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</si>
  <si>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</si>
  <si>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</si>
  <si>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</si>
  <si>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</si>
  <si>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</si>
  <si>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</si>
  <si>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</si>
  <si>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</si>
  <si>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</si>
  <si>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</si>
  <si>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</si>
  <si>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</si>
  <si>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</si>
  <si>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</si>
  <si>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</si>
  <si>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</si>
  <si>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</si>
  <si>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</si>
  <si>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</si>
  <si>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</si>
  <si>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</si>
  <si>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</si>
  <si>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</si>
  <si>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</si>
  <si>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</si>
  <si>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</si>
  <si>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</si>
  <si>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</si>
  <si>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</si>
  <si>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</si>
  <si>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</si>
  <si>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</si>
  <si>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</si>
  <si>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</si>
  <si>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</si>
  <si>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</si>
  <si>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</si>
  <si>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</si>
  <si>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</si>
  <si>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</si>
  <si>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</si>
  <si>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</si>
  <si>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</si>
  <si>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</si>
  <si>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</si>
  <si>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</si>
  <si>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</si>
  <si>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</si>
  <si>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</si>
  <si>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</si>
  <si>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</si>
  <si>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</si>
  <si>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</si>
  <si>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</si>
  <si>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</si>
  <si>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</si>
  <si>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</si>
  <si>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</si>
  <si>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</si>
  <si>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</si>
  <si>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</si>
  <si>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</si>
  <si>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</si>
  <si>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</si>
  <si>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</si>
  <si>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</si>
  <si>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</si>
  <si>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</si>
  <si>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</si>
  <si>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</si>
  <si>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</si>
  <si>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</si>
  <si>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</si>
  <si>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</si>
  <si>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</si>
  <si>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</si>
  <si>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</si>
  <si>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</si>
  <si>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</si>
  <si>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</si>
  <si>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</si>
  <si>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</si>
  <si>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</si>
  <si>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</si>
  <si>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</si>
  <si>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</si>
  <si>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</si>
  <si>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</si>
  <si>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</si>
  <si>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</si>
  <si>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</si>
  <si>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</si>
  <si>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</si>
  <si>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</si>
  <si>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</si>
  <si>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</si>
  <si>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</si>
  <si>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</si>
  <si>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</si>
  <si>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</si>
  <si>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</si>
  <si>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</si>
  <si>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</si>
  <si>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</si>
  <si>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</si>
  <si>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</si>
  <si>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</si>
  <si>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</si>
  <si>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</si>
  <si>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</si>
  <si>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</si>
  <si>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</si>
  <si>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</si>
  <si>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</si>
  <si>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</si>
  <si>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</si>
  <si>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</si>
  <si>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</si>
  <si>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</si>
  <si>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</si>
  <si>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</si>
  <si>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</si>
  <si>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</si>
  <si>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</si>
  <si>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</si>
  <si>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</si>
  <si>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</si>
  <si>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</si>
  <si>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</si>
  <si>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</si>
  <si>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</si>
  <si>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</si>
  <si>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</si>
  <si>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</si>
  <si>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</si>
  <si>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</si>
  <si>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</si>
  <si>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</si>
  <si>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</si>
  <si>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</si>
  <si>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</si>
  <si>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</si>
  <si>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</si>
  <si>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</si>
  <si>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</si>
  <si>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</si>
  <si>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</si>
  <si>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</si>
  <si>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</si>
  <si>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</si>
  <si>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</si>
  <si>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</si>
  <si>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</si>
  <si>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</si>
  <si>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</si>
  <si>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</si>
  <si>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</si>
  <si>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</si>
  <si>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</si>
  <si>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</si>
  <si>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</si>
  <si>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</si>
  <si>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</si>
  <si>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</si>
  <si>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</si>
  <si>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</si>
  <si>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</si>
  <si>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</si>
  <si>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</si>
  <si>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</si>
  <si>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</si>
  <si>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</si>
  <si>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</si>
  <si>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</si>
  <si>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</si>
  <si>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</si>
  <si>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</si>
  <si>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</si>
  <si>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</si>
  <si>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</si>
  <si>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</si>
  <si>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</si>
  <si>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</si>
  <si>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</si>
  <si>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</si>
  <si>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</si>
  <si>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</si>
  <si>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</si>
  <si>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</si>
  <si>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</si>
  <si>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</si>
  <si>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</si>
  <si>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</si>
  <si>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</si>
  <si>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</si>
  <si>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</si>
  <si>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</si>
  <si>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</si>
  <si>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</si>
  <si>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</si>
  <si>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</si>
  <si>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</si>
  <si>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</si>
  <si>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</si>
  <si>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</si>
  <si>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</si>
  <si>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</si>
  <si>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</si>
  <si>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</si>
  <si>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</si>
  <si>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</si>
  <si>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</si>
  <si>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</si>
  <si>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</si>
  <si>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</si>
  <si>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</si>
  <si>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</si>
  <si>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</si>
  <si>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</si>
  <si>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</si>
  <si>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</si>
  <si>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</si>
  <si>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</si>
  <si>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</si>
  <si>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</si>
  <si>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</si>
  <si>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</si>
  <si>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</si>
  <si>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</si>
  <si>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</si>
  <si>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</si>
  <si>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</si>
  <si>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</si>
  <si>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</si>
  <si>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</si>
  <si>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</si>
  <si>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</si>
  <si>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</si>
  <si>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</si>
  <si>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</si>
  <si>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</si>
  <si>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</si>
  <si>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</si>
  <si>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</si>
  <si>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</si>
  <si>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</si>
  <si>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</si>
  <si>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</si>
  <si>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</si>
  <si>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</si>
  <si>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</si>
  <si>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</si>
  <si>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</si>
  <si>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</si>
  <si>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</si>
  <si>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</si>
  <si>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</si>
  <si>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</si>
  <si>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</si>
  <si>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</si>
  <si>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</si>
  <si>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</si>
  <si>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</si>
  <si>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</si>
  <si>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</si>
  <si>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</si>
  <si>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</si>
  <si>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</si>
  <si>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</si>
  <si>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</si>
  <si>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</si>
  <si>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</si>
  <si>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</si>
  <si>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</si>
  <si>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</si>
  <si>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</si>
  <si>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</si>
  <si>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</si>
  <si>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</si>
  <si>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</si>
  <si>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</si>
  <si>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</si>
  <si>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</si>
  <si>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</si>
  <si>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</si>
  <si>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</si>
  <si>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</si>
  <si>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</si>
  <si>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</si>
  <si>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</si>
  <si>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</si>
  <si>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</si>
  <si>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</si>
  <si>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</si>
  <si>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</si>
  <si>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</si>
  <si>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</si>
  <si>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</si>
  <si>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</si>
  <si>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</si>
  <si>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</si>
  <si>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</si>
  <si>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</si>
  <si>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</si>
  <si>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</si>
  <si>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</si>
  <si>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</si>
  <si>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</si>
  <si>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</si>
  <si>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</si>
  <si>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</si>
  <si>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</si>
  <si>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</si>
  <si>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</si>
  <si>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</si>
  <si>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</si>
  <si>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</si>
  <si>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</si>
  <si>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</si>
  <si>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</si>
  <si>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</si>
  <si>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</si>
  <si>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</si>
  <si>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</si>
  <si>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</si>
  <si>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</si>
  <si>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</si>
  <si>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</si>
  <si>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</si>
  <si>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</si>
  <si>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</si>
  <si>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</si>
  <si>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</si>
  <si>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</si>
  <si>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</si>
  <si>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</si>
  <si>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</si>
  <si>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</si>
  <si>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</si>
  <si>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</si>
  <si>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</si>
  <si>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</si>
  <si>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</si>
  <si>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</si>
  <si>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</si>
  <si>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</si>
  <si>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</si>
  <si>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</si>
  <si>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</si>
  <si>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</si>
  <si>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</si>
  <si>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</si>
  <si>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</si>
  <si>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</si>
  <si>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</si>
  <si>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</si>
  <si>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</si>
  <si>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</si>
  <si>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</si>
  <si>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</si>
  <si>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</si>
  <si>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</si>
  <si>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</si>
  <si>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</si>
  <si>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</si>
  <si>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</si>
  <si>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</si>
  <si>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</si>
  <si>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</si>
  <si>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</si>
  <si>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</si>
  <si>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</si>
  <si>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</si>
  <si>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</si>
  <si>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</si>
  <si>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</si>
  <si>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</si>
  <si>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</si>
  <si>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</si>
  <si>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</si>
  <si>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</si>
  <si>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</si>
  <si>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</si>
  <si>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</si>
  <si>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</si>
  <si>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</si>
  <si>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</si>
  <si>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Elantra Touring</t>
  </si>
  <si>
    <t>TermDuration1m2m3m6m</t>
  </si>
  <si>
    <t>TermDuration3m6m9m12m</t>
  </si>
  <si>
    <t>3 Months</t>
  </si>
  <si>
    <t>Used1GMMake</t>
  </si>
  <si>
    <t>Sent EQS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</si>
  <si>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</si>
  <si>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</si>
  <si>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</si>
  <si>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</si>
  <si>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</si>
  <si>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</si>
  <si>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</si>
  <si>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</si>
  <si>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</si>
  <si>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</si>
  <si>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</si>
  <si>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</si>
  <si>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</si>
  <si>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</si>
  <si>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</si>
  <si>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</si>
  <si>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</si>
  <si>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</si>
  <si>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</si>
  <si>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</si>
  <si>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</si>
  <si>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</si>
  <si>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</si>
  <si>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</si>
  <si>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</si>
  <si>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</si>
  <si>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</si>
  <si>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</si>
  <si>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</si>
  <si>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</si>
  <si>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</si>
  <si>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</si>
  <si>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</si>
  <si>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</si>
  <si>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</si>
  <si>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</si>
  <si>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</si>
  <si>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</si>
  <si>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</si>
  <si>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</si>
  <si>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</si>
  <si>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</si>
  <si>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</si>
  <si>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</si>
  <si>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</si>
  <si>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</si>
  <si>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</si>
  <si>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</si>
  <si>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</si>
  <si>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</si>
  <si>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</si>
  <si>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</si>
  <si>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</si>
  <si>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</si>
  <si>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</si>
  <si>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</si>
  <si>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$6,235.00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</si>
  <si>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</si>
  <si>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</si>
  <si>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</si>
  <si>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</si>
  <si>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</si>
  <si>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</si>
  <si>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</si>
  <si>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</si>
  <si>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</si>
  <si>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</si>
  <si>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</si>
  <si>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</si>
  <si>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</si>
  <si>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</si>
  <si>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</si>
  <si>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</si>
  <si>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</si>
  <si>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</si>
  <si>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</si>
  <si>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</si>
  <si>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$680.00</t>
  </si>
  <si>
    <t>$895.00</t>
  </si>
  <si>
    <t>$1,715.00</t>
  </si>
  <si>
    <t>$3,575.00</t>
  </si>
  <si>
    <t>$2,145.00</t>
  </si>
  <si>
    <t>$9,010.00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</si>
</sst>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1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1"/>
  <sheetViews>
    <sheetView workbookViewId="0">
      <selection activeCell="X6" sqref="X6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42578125" style="6" bestFit="1" customWidth="1"/>
    <col min="30" max="30" width="37.140625" style="6" bestFit="1" customWidth="1"/>
    <col min="31" max="31" width="6" style="6" bestFit="1" customWidth="1"/>
    <col min="32" max="32" width="14.7109375" style="32" bestFit="1" customWidth="1"/>
    <col min="33" max="33" width="19.28515625" style="6" bestFit="1" customWidth="1"/>
    <col min="34" max="34" width="12.5703125" style="6" bestFit="1" customWidth="1"/>
    <col min="35" max="35" width="19.85546875" style="6" bestFit="1" customWidth="1"/>
    <col min="36" max="36" width="23" style="6" bestFit="1" customWidth="1"/>
    <col min="37" max="37" width="12.85546875" style="6" bestFit="1" customWidth="1"/>
    <col min="38" max="38" width="6.28515625" style="6" bestFit="1" customWidth="1"/>
    <col min="39" max="39" width="24.5703125" style="32" bestFit="1" customWidth="1"/>
    <col min="40" max="40" width="7" style="6" bestFit="1" customWidth="1"/>
    <col min="41" max="41" width="23" style="6" bestFit="1" customWidth="1"/>
    <col min="42" max="42" width="19.140625" style="6" bestFit="1" customWidth="1"/>
    <col min="43" max="43" width="14.140625" style="6" bestFit="1" customWidth="1"/>
    <col min="44" max="44" width="18.7109375" style="6" bestFit="1" customWidth="1"/>
    <col min="45" max="45" width="21.140625" style="6" bestFit="1" customWidth="1"/>
    <col min="46" max="46" width="14.7109375" style="6" bestFit="1" customWidth="1"/>
    <col min="47" max="47" width="11.5703125" style="6" bestFit="1" customWidth="1"/>
    <col min="48" max="48" width="20.85546875" style="6" bestFit="1" customWidth="1"/>
    <col min="49" max="49" width="20.7109375" style="6" bestFit="1" customWidth="1"/>
    <col min="50" max="50" width="17" style="6" bestFit="1" customWidth="1"/>
    <col min="51" max="51" width="22.5703125" style="6" bestFit="1" customWidth="1"/>
    <col min="52" max="52" width="19" style="6" bestFit="1" customWidth="1"/>
    <col min="53" max="53" width="18.7109375" style="6" bestFit="1" customWidth="1"/>
    <col min="54" max="54" width="9.140625" style="6"/>
    <col min="55" max="55" width="20" style="6" bestFit="1" customWidth="1"/>
    <col min="56" max="56" width="18" style="6" bestFit="1" customWidth="1"/>
    <col min="57" max="57" width="15.5703125" style="6" bestFit="1" customWidth="1"/>
    <col min="58" max="16384" width="9.140625" style="6"/>
  </cols>
  <sheetData>
    <row r="1" spans="1:174" s="68" customFormat="1" x14ac:dyDescent="0.25">
      <c r="A1" s="68" t="s">
        <v>117</v>
      </c>
      <c r="B1" s="68" t="s">
        <v>118</v>
      </c>
      <c r="C1" s="68" t="s">
        <v>119</v>
      </c>
      <c r="D1" s="68" t="s">
        <v>120</v>
      </c>
      <c r="E1" s="68" t="s">
        <v>121</v>
      </c>
      <c r="F1" s="68" t="s">
        <v>122</v>
      </c>
      <c r="G1" s="68" t="s">
        <v>123</v>
      </c>
      <c r="H1" s="68" t="s">
        <v>124</v>
      </c>
      <c r="I1" s="68" t="s">
        <v>125</v>
      </c>
      <c r="J1" s="68" t="s">
        <v>126</v>
      </c>
      <c r="K1" s="68" t="s">
        <v>127</v>
      </c>
      <c r="L1" s="68" t="s">
        <v>128</v>
      </c>
      <c r="M1" s="68" t="s">
        <v>129</v>
      </c>
      <c r="N1" s="68" t="s">
        <v>131</v>
      </c>
      <c r="O1" s="68" t="s">
        <v>132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140</v>
      </c>
      <c r="X1" s="68" t="s">
        <v>141</v>
      </c>
      <c r="Y1" s="68" t="s">
        <v>142</v>
      </c>
      <c r="Z1" s="68" t="s">
        <v>150</v>
      </c>
      <c r="AA1" s="68" t="s">
        <v>151</v>
      </c>
      <c r="AB1" s="68" t="s">
        <v>152</v>
      </c>
      <c r="AC1" s="68" t="s">
        <v>347</v>
      </c>
      <c r="AD1" s="68" t="s">
        <v>154</v>
      </c>
      <c r="AE1" s="68" t="s">
        <v>155</v>
      </c>
      <c r="AF1" s="68" t="s">
        <v>385</v>
      </c>
      <c r="AG1" s="68" t="s">
        <v>156</v>
      </c>
      <c r="AH1" s="68" t="s">
        <v>157</v>
      </c>
      <c r="AI1" s="68" t="s">
        <v>158</v>
      </c>
      <c r="AJ1" s="68" t="s">
        <v>159</v>
      </c>
      <c r="AK1" s="68" t="s">
        <v>160</v>
      </c>
      <c r="AL1" s="68" t="s">
        <v>162</v>
      </c>
      <c r="AM1" s="68" t="s">
        <v>161</v>
      </c>
      <c r="AN1" s="68" t="s">
        <v>163</v>
      </c>
      <c r="AO1" s="68" t="s">
        <v>164</v>
      </c>
      <c r="AP1" s="68" t="s">
        <v>165</v>
      </c>
      <c r="AQ1" s="68" t="s">
        <v>166</v>
      </c>
      <c r="AR1" s="68" t="s">
        <v>167</v>
      </c>
      <c r="AS1" s="68" t="s">
        <v>168</v>
      </c>
      <c r="AT1" s="68" t="s">
        <v>169</v>
      </c>
      <c r="AU1" s="68" t="s">
        <v>170</v>
      </c>
      <c r="AV1" s="68" t="s">
        <v>171</v>
      </c>
      <c r="AW1" s="68" t="s">
        <v>172</v>
      </c>
      <c r="AX1" s="68" t="s">
        <v>173</v>
      </c>
      <c r="AY1" s="68" t="s">
        <v>174</v>
      </c>
      <c r="AZ1" s="68" t="s">
        <v>175</v>
      </c>
      <c r="BA1" s="68" t="s">
        <v>176</v>
      </c>
      <c r="BB1" s="68" t="s">
        <v>177</v>
      </c>
      <c r="BC1" s="68" t="s">
        <v>178</v>
      </c>
      <c r="BD1" s="68" t="s">
        <v>179</v>
      </c>
      <c r="BE1" s="68" t="s">
        <v>346</v>
      </c>
    </row>
    <row r="2" spans="1:174" x14ac:dyDescent="0.25">
      <c r="A2" s="70" t="s">
        <v>6</v>
      </c>
      <c r="B2" s="36"/>
      <c r="C2" s="81">
        <v>42614</v>
      </c>
      <c r="D2" s="36"/>
      <c r="E2" s="70"/>
      <c r="F2" s="70">
        <v>1234</v>
      </c>
      <c r="G2" s="70">
        <v>9</v>
      </c>
      <c r="H2" s="70">
        <v>1</v>
      </c>
      <c r="I2" s="70">
        <v>1</v>
      </c>
      <c r="J2" s="70">
        <v>1234567890</v>
      </c>
      <c r="K2" s="70">
        <v>1</v>
      </c>
      <c r="L2" s="70" t="s">
        <v>181</v>
      </c>
      <c r="M2" s="70" t="s">
        <v>182</v>
      </c>
      <c r="N2" s="70" t="s">
        <v>183</v>
      </c>
      <c r="O2" s="36"/>
      <c r="P2" s="36"/>
      <c r="Q2" s="36"/>
      <c r="R2" s="70" t="s">
        <v>184</v>
      </c>
      <c r="S2" s="36"/>
      <c r="T2" s="36"/>
      <c r="U2" s="36"/>
      <c r="V2" s="36"/>
      <c r="W2" s="36"/>
      <c r="X2" s="36"/>
      <c r="Y2" s="36"/>
      <c r="Z2" s="36"/>
      <c r="AA2" s="36"/>
      <c r="AB2" s="36"/>
      <c r="AC2" s="70" t="s">
        <v>185</v>
      </c>
      <c r="AD2" s="36"/>
      <c r="AE2" s="36"/>
      <c r="AF2" s="36"/>
      <c r="AG2" s="36"/>
      <c r="AH2" s="71"/>
      <c r="AI2" s="70" t="s">
        <v>181</v>
      </c>
      <c r="AJ2" s="70" t="s">
        <v>186</v>
      </c>
      <c r="AK2" s="71"/>
      <c r="AL2" s="70" t="s">
        <v>162</v>
      </c>
      <c r="AM2" s="107"/>
      <c r="AN2" s="70">
        <v>1234</v>
      </c>
      <c r="AO2" s="35" t="s">
        <v>191</v>
      </c>
      <c r="AP2" s="72" t="s">
        <v>187</v>
      </c>
      <c r="AQ2" s="36"/>
      <c r="AR2" s="36"/>
      <c r="AS2" s="72" t="s">
        <v>188</v>
      </c>
      <c r="AT2" s="70">
        <v>2000</v>
      </c>
      <c r="AU2" s="70" t="s">
        <v>189</v>
      </c>
      <c r="AV2" s="70">
        <v>1</v>
      </c>
      <c r="AW2" s="70">
        <v>1</v>
      </c>
      <c r="AX2" s="72" t="s">
        <v>190</v>
      </c>
      <c r="AY2" s="70">
        <v>1</v>
      </c>
      <c r="AZ2" s="36"/>
      <c r="BA2" s="70"/>
      <c r="BB2" s="36"/>
      <c r="BC2" s="36"/>
      <c r="BD2" s="36"/>
      <c r="BE2" s="105" t="b">
        <v>1</v>
      </c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</row>
    <row r="3" spans="1:174" x14ac:dyDescent="0.25">
      <c r="A3" s="35" t="s">
        <v>8</v>
      </c>
      <c r="B3" s="8"/>
      <c r="C3" s="81">
        <v>42615</v>
      </c>
      <c r="D3" s="8"/>
      <c r="E3" s="10"/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1"/>
      <c r="AF3" s="49"/>
      <c r="AG3" s="111"/>
      <c r="AH3" s="21"/>
      <c r="AI3" s="10" t="s">
        <v>181</v>
      </c>
      <c r="AJ3" s="10" t="s">
        <v>186</v>
      </c>
      <c r="AK3" s="21"/>
      <c r="AL3" s="10" t="s">
        <v>162</v>
      </c>
      <c r="AM3" s="2"/>
      <c r="AN3" s="10">
        <v>1234</v>
      </c>
      <c r="AO3" s="10" t="s">
        <v>191</v>
      </c>
      <c r="AP3" s="9" t="s">
        <v>187</v>
      </c>
      <c r="AQ3" s="8"/>
      <c r="AR3" s="8"/>
      <c r="AS3" s="9" t="s">
        <v>188</v>
      </c>
      <c r="AT3" s="10">
        <v>2000</v>
      </c>
      <c r="AU3" s="10" t="s">
        <v>189</v>
      </c>
      <c r="AV3" s="10">
        <v>1</v>
      </c>
      <c r="AW3" s="10">
        <v>1</v>
      </c>
      <c r="AX3" s="9" t="s">
        <v>190</v>
      </c>
      <c r="AY3" s="10">
        <v>1</v>
      </c>
      <c r="AZ3" s="8"/>
      <c r="BA3" s="10"/>
      <c r="BB3" s="8"/>
      <c r="BC3" s="8"/>
      <c r="BD3" s="8"/>
      <c r="BE3" s="105" t="b">
        <v>1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</row>
    <row r="4" spans="1:174" x14ac:dyDescent="0.25">
      <c r="A4" s="35" t="s">
        <v>7</v>
      </c>
      <c r="B4" s="8"/>
      <c r="C4" s="81">
        <v>42616</v>
      </c>
      <c r="D4" s="8"/>
      <c r="E4" s="10"/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5"/>
      <c r="AF4" s="49"/>
      <c r="AG4" s="112"/>
      <c r="AH4" s="17"/>
      <c r="AI4" s="20" t="s">
        <v>181</v>
      </c>
      <c r="AJ4" s="20" t="s">
        <v>186</v>
      </c>
      <c r="AK4" s="17"/>
      <c r="AL4" s="10" t="s">
        <v>162</v>
      </c>
      <c r="AM4" s="2"/>
      <c r="AN4" s="10">
        <v>1234</v>
      </c>
      <c r="AO4" s="10" t="s">
        <v>191</v>
      </c>
      <c r="AP4" s="9" t="s">
        <v>187</v>
      </c>
      <c r="AQ4" s="8"/>
      <c r="AR4" s="8"/>
      <c r="AS4" s="9" t="s">
        <v>188</v>
      </c>
      <c r="AT4" s="10">
        <v>2000</v>
      </c>
      <c r="AU4" s="10" t="s">
        <v>189</v>
      </c>
      <c r="AV4" s="10">
        <v>1</v>
      </c>
      <c r="AW4" s="10">
        <v>1</v>
      </c>
      <c r="AX4" s="9" t="s">
        <v>190</v>
      </c>
      <c r="AY4" s="10">
        <v>1</v>
      </c>
      <c r="AZ4" s="8"/>
      <c r="BA4" s="10"/>
      <c r="BB4" s="8"/>
      <c r="BC4" s="8"/>
      <c r="BD4" s="8"/>
      <c r="BE4" s="105" t="b">
        <v>1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</row>
    <row r="5" spans="1:174" ht="15.75" thickBot="1" x14ac:dyDescent="0.3">
      <c r="A5" s="35" t="s">
        <v>9</v>
      </c>
      <c r="B5" s="8"/>
      <c r="C5" s="81">
        <v>42617</v>
      </c>
      <c r="D5" s="8"/>
      <c r="E5" s="10"/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49"/>
      <c r="AG5" s="113"/>
      <c r="AH5" s="21"/>
      <c r="AI5" s="10" t="s">
        <v>181</v>
      </c>
      <c r="AJ5" s="10" t="s">
        <v>186</v>
      </c>
      <c r="AK5" s="21"/>
      <c r="AL5" s="10" t="s">
        <v>162</v>
      </c>
      <c r="AM5" s="35">
        <v>500</v>
      </c>
      <c r="AN5" s="10">
        <v>1234</v>
      </c>
      <c r="AO5" s="10" t="s">
        <v>191</v>
      </c>
      <c r="AP5" s="9" t="s">
        <v>187</v>
      </c>
      <c r="AQ5" s="8"/>
      <c r="AR5" s="8"/>
      <c r="AS5" s="9" t="s">
        <v>188</v>
      </c>
      <c r="AT5" s="10">
        <v>2000</v>
      </c>
      <c r="AU5" s="10" t="s">
        <v>189</v>
      </c>
      <c r="AV5" s="10">
        <v>1</v>
      </c>
      <c r="AW5" s="10">
        <v>1</v>
      </c>
      <c r="AX5" s="9" t="s">
        <v>190</v>
      </c>
      <c r="AY5" s="10">
        <v>1</v>
      </c>
      <c r="AZ5" s="8"/>
      <c r="BA5" s="10"/>
      <c r="BB5" s="8"/>
      <c r="BC5" s="8"/>
      <c r="BD5" s="8"/>
      <c r="BE5" s="105" t="b">
        <v>1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</row>
    <row r="6" spans="1:174" ht="16.5" thickTop="1" thickBot="1" x14ac:dyDescent="0.3">
      <c r="A6" s="35" t="s">
        <v>11</v>
      </c>
      <c r="B6" s="8"/>
      <c r="C6" s="81">
        <v>42618</v>
      </c>
      <c r="D6" s="8"/>
      <c r="E6" s="10"/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39"/>
      <c r="Y6" s="8"/>
      <c r="Z6" s="8"/>
      <c r="AA6" s="8"/>
      <c r="AB6" s="8"/>
      <c r="AC6" s="10" t="s">
        <v>185</v>
      </c>
      <c r="AD6" s="12"/>
      <c r="AE6" s="21"/>
      <c r="AF6" s="49"/>
      <c r="AG6" s="111"/>
      <c r="AH6" s="21"/>
      <c r="AI6" s="10" t="s">
        <v>181</v>
      </c>
      <c r="AJ6" s="10" t="s">
        <v>186</v>
      </c>
      <c r="AK6" s="21"/>
      <c r="AL6" s="10" t="s">
        <v>162</v>
      </c>
      <c r="AM6" s="35">
        <v>500</v>
      </c>
      <c r="AN6" s="10">
        <v>1234</v>
      </c>
      <c r="AO6" s="10" t="s">
        <v>191</v>
      </c>
      <c r="AP6" s="9" t="s">
        <v>187</v>
      </c>
      <c r="AQ6" s="8"/>
      <c r="AR6" s="8"/>
      <c r="AS6" s="9" t="s">
        <v>188</v>
      </c>
      <c r="AT6" s="10">
        <v>2000</v>
      </c>
      <c r="AU6" s="10" t="s">
        <v>189</v>
      </c>
      <c r="AV6" s="10">
        <v>1</v>
      </c>
      <c r="AW6" s="10">
        <v>1</v>
      </c>
      <c r="AX6" s="9" t="s">
        <v>190</v>
      </c>
      <c r="AY6" s="10">
        <v>1</v>
      </c>
      <c r="AZ6" s="8"/>
      <c r="BA6" s="10"/>
      <c r="BB6" s="8"/>
      <c r="BC6" s="8"/>
      <c r="BD6" s="8"/>
      <c r="BE6" s="105" t="b">
        <v>1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</row>
    <row r="7" spans="1:174" ht="15.75" thickTop="1" x14ac:dyDescent="0.25">
      <c r="A7" s="35" t="s">
        <v>10</v>
      </c>
      <c r="B7" s="8"/>
      <c r="C7" s="81">
        <v>42619</v>
      </c>
      <c r="D7" s="8"/>
      <c r="E7" s="10"/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49"/>
      <c r="AG7" s="113"/>
      <c r="AH7" s="21"/>
      <c r="AI7" s="10" t="s">
        <v>181</v>
      </c>
      <c r="AJ7" s="10" t="s">
        <v>186</v>
      </c>
      <c r="AK7" s="21"/>
      <c r="AL7" s="10" t="s">
        <v>162</v>
      </c>
      <c r="AM7" s="35">
        <v>500</v>
      </c>
      <c r="AN7" s="10">
        <v>1234</v>
      </c>
      <c r="AO7" s="10" t="s">
        <v>191</v>
      </c>
      <c r="AP7" s="9" t="s">
        <v>187</v>
      </c>
      <c r="AQ7" s="8"/>
      <c r="AR7" s="8"/>
      <c r="AS7" s="9" t="s">
        <v>188</v>
      </c>
      <c r="AT7" s="10">
        <v>2000</v>
      </c>
      <c r="AU7" s="10" t="s">
        <v>189</v>
      </c>
      <c r="AV7" s="10">
        <v>1</v>
      </c>
      <c r="AW7" s="10">
        <v>1</v>
      </c>
      <c r="AX7" s="9" t="s">
        <v>190</v>
      </c>
      <c r="AY7" s="10">
        <v>1</v>
      </c>
      <c r="AZ7" s="8"/>
      <c r="BA7" s="10"/>
      <c r="BB7" s="8"/>
      <c r="BC7" s="8"/>
      <c r="BD7" s="8"/>
      <c r="BE7" s="105" t="b">
        <v>1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</row>
    <row r="8" spans="1:174" x14ac:dyDescent="0.25">
      <c r="A8" s="35" t="s">
        <v>12</v>
      </c>
      <c r="B8" s="8"/>
      <c r="C8" s="81">
        <v>42620</v>
      </c>
      <c r="D8" s="10">
        <v>345</v>
      </c>
      <c r="E8" s="10"/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192</v>
      </c>
      <c r="Q8" s="10" t="s">
        <v>193</v>
      </c>
      <c r="R8" s="10" t="s">
        <v>184</v>
      </c>
      <c r="S8" s="18" t="s">
        <v>181</v>
      </c>
      <c r="T8" s="10" t="s">
        <v>194</v>
      </c>
      <c r="U8" s="10" t="s">
        <v>194</v>
      </c>
      <c r="V8" s="10" t="s">
        <v>195</v>
      </c>
      <c r="W8" s="10" t="s">
        <v>196</v>
      </c>
      <c r="X8" s="8"/>
      <c r="Y8" s="10" t="s">
        <v>197</v>
      </c>
      <c r="Z8" s="10" t="s">
        <v>198</v>
      </c>
      <c r="AA8" s="8"/>
      <c r="AB8" s="10" t="s">
        <v>199</v>
      </c>
      <c r="AC8" s="10" t="s">
        <v>185</v>
      </c>
      <c r="AD8" s="12"/>
      <c r="AE8" s="8"/>
      <c r="AF8" s="49"/>
      <c r="AG8" s="113"/>
      <c r="AH8" s="21"/>
      <c r="AI8" s="10" t="s">
        <v>181</v>
      </c>
      <c r="AJ8" s="10" t="s">
        <v>186</v>
      </c>
      <c r="AK8" s="8"/>
      <c r="AL8" s="10" t="s">
        <v>162</v>
      </c>
      <c r="AM8" s="2"/>
      <c r="AN8" s="8"/>
      <c r="AO8" s="8"/>
      <c r="AP8" s="9" t="s">
        <v>187</v>
      </c>
      <c r="AQ8" s="10">
        <v>1234567890</v>
      </c>
      <c r="AR8" s="8"/>
      <c r="AS8" s="9" t="s">
        <v>188</v>
      </c>
      <c r="AT8" s="8"/>
      <c r="AU8" s="10" t="s">
        <v>189</v>
      </c>
      <c r="AV8" s="10">
        <v>1</v>
      </c>
      <c r="AW8" s="10">
        <v>1</v>
      </c>
      <c r="AX8" s="9" t="s">
        <v>190</v>
      </c>
      <c r="AY8" s="10">
        <v>1</v>
      </c>
      <c r="AZ8" s="10">
        <v>100</v>
      </c>
      <c r="BA8" s="10"/>
      <c r="BB8" s="10">
        <v>2</v>
      </c>
      <c r="BC8" s="10">
        <v>1</v>
      </c>
      <c r="BD8" s="10">
        <v>1</v>
      </c>
      <c r="BE8" s="105" t="b">
        <v>1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</row>
    <row r="9" spans="1:174" x14ac:dyDescent="0.25">
      <c r="A9" s="35" t="s">
        <v>14</v>
      </c>
      <c r="B9" s="8"/>
      <c r="C9" s="81">
        <v>42621</v>
      </c>
      <c r="D9" s="10">
        <v>345</v>
      </c>
      <c r="E9" s="10"/>
      <c r="F9" s="8"/>
      <c r="G9" s="8"/>
      <c r="H9" s="10">
        <v>1</v>
      </c>
      <c r="I9" s="35">
        <v>1</v>
      </c>
      <c r="J9" s="35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192</v>
      </c>
      <c r="Q9" s="10" t="s">
        <v>193</v>
      </c>
      <c r="R9" s="10" t="s">
        <v>184</v>
      </c>
      <c r="S9" s="18" t="s">
        <v>181</v>
      </c>
      <c r="T9" s="10" t="s">
        <v>194</v>
      </c>
      <c r="U9" s="10" t="s">
        <v>194</v>
      </c>
      <c r="V9" s="10" t="s">
        <v>195</v>
      </c>
      <c r="W9" s="10" t="s">
        <v>196</v>
      </c>
      <c r="X9" s="8"/>
      <c r="Y9" s="10" t="s">
        <v>197</v>
      </c>
      <c r="Z9" s="10" t="s">
        <v>198</v>
      </c>
      <c r="AA9" s="8"/>
      <c r="AB9" s="10" t="s">
        <v>199</v>
      </c>
      <c r="AC9" s="10" t="s">
        <v>185</v>
      </c>
      <c r="AD9" s="12"/>
      <c r="AE9" s="8"/>
      <c r="AF9" s="49"/>
      <c r="AG9" s="113"/>
      <c r="AH9" s="26"/>
      <c r="AI9" s="10" t="s">
        <v>181</v>
      </c>
      <c r="AJ9" s="10" t="s">
        <v>186</v>
      </c>
      <c r="AK9" s="8"/>
      <c r="AL9" s="10" t="s">
        <v>162</v>
      </c>
      <c r="AM9" s="2"/>
      <c r="AN9" s="8"/>
      <c r="AO9" s="8"/>
      <c r="AP9" s="9" t="s">
        <v>187</v>
      </c>
      <c r="AQ9" s="10">
        <v>1234567890</v>
      </c>
      <c r="AR9" s="8"/>
      <c r="AS9" s="9" t="s">
        <v>188</v>
      </c>
      <c r="AT9" s="8"/>
      <c r="AU9" s="10" t="s">
        <v>189</v>
      </c>
      <c r="AV9" s="10">
        <v>1</v>
      </c>
      <c r="AW9" s="10">
        <v>1</v>
      </c>
      <c r="AX9" s="9" t="s">
        <v>190</v>
      </c>
      <c r="AY9" s="10">
        <v>1</v>
      </c>
      <c r="AZ9" s="10">
        <v>100</v>
      </c>
      <c r="BA9" s="10"/>
      <c r="BB9" s="10">
        <v>2</v>
      </c>
      <c r="BC9" s="10">
        <v>1</v>
      </c>
      <c r="BD9" s="10">
        <v>1</v>
      </c>
      <c r="BE9" s="105" t="b">
        <v>1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</row>
    <row r="10" spans="1:174" s="32" customFormat="1" x14ac:dyDescent="0.25">
      <c r="A10" s="75" t="s">
        <v>13</v>
      </c>
      <c r="B10" s="34"/>
      <c r="C10" s="81">
        <v>42622</v>
      </c>
      <c r="D10" s="2"/>
      <c r="E10" s="35"/>
      <c r="F10" s="31"/>
      <c r="G10" s="31"/>
      <c r="H10" s="35">
        <v>1</v>
      </c>
      <c r="I10" s="10">
        <v>1</v>
      </c>
      <c r="J10" s="10">
        <v>1234567890</v>
      </c>
      <c r="K10" s="35">
        <v>1</v>
      </c>
      <c r="L10" s="35" t="s">
        <v>181</v>
      </c>
      <c r="M10" s="31"/>
      <c r="N10" s="31"/>
      <c r="O10" s="2"/>
      <c r="P10" s="35" t="s">
        <v>192</v>
      </c>
      <c r="Q10" s="35" t="s">
        <v>193</v>
      </c>
      <c r="R10" s="35" t="s">
        <v>184</v>
      </c>
      <c r="S10" s="27" t="s">
        <v>181</v>
      </c>
      <c r="T10" s="35" t="s">
        <v>194</v>
      </c>
      <c r="U10" s="35" t="s">
        <v>194</v>
      </c>
      <c r="V10" s="35">
        <v>1</v>
      </c>
      <c r="W10" s="35" t="s">
        <v>196</v>
      </c>
      <c r="X10" s="31"/>
      <c r="Y10" s="35" t="s">
        <v>197</v>
      </c>
      <c r="Z10" s="35" t="s">
        <v>198</v>
      </c>
      <c r="AA10" s="31"/>
      <c r="AB10" s="35" t="s">
        <v>199</v>
      </c>
      <c r="AC10" s="35" t="s">
        <v>185</v>
      </c>
      <c r="AD10" s="4"/>
      <c r="AE10" s="31"/>
      <c r="AF10" s="49"/>
      <c r="AG10" s="114"/>
      <c r="AH10" s="37"/>
      <c r="AI10" s="35" t="s">
        <v>181</v>
      </c>
      <c r="AJ10" s="35" t="s">
        <v>186</v>
      </c>
      <c r="AK10" s="31"/>
      <c r="AL10" s="35" t="s">
        <v>162</v>
      </c>
      <c r="AM10" s="2"/>
      <c r="AN10" s="31"/>
      <c r="AO10" s="31"/>
      <c r="AP10" s="9" t="s">
        <v>187</v>
      </c>
      <c r="AQ10" s="35">
        <v>1234567890</v>
      </c>
      <c r="AR10" s="31"/>
      <c r="AS10" s="9" t="s">
        <v>188</v>
      </c>
      <c r="AT10" s="31"/>
      <c r="AU10" s="35" t="s">
        <v>189</v>
      </c>
      <c r="AV10" s="35">
        <v>1</v>
      </c>
      <c r="AW10" s="35">
        <v>1</v>
      </c>
      <c r="AX10" s="9" t="s">
        <v>190</v>
      </c>
      <c r="AY10" s="35">
        <v>1</v>
      </c>
      <c r="AZ10" s="35">
        <v>100</v>
      </c>
      <c r="BA10" s="35"/>
      <c r="BB10" s="35">
        <v>2</v>
      </c>
      <c r="BC10" s="35">
        <v>1</v>
      </c>
      <c r="BD10" s="35">
        <v>1</v>
      </c>
      <c r="BE10" s="105" t="b">
        <v>1</v>
      </c>
    </row>
    <row r="11" spans="1:174" x14ac:dyDescent="0.25">
      <c r="A11" s="35" t="s">
        <v>15</v>
      </c>
      <c r="B11" s="8"/>
      <c r="C11" s="81">
        <v>42623</v>
      </c>
      <c r="D11" s="8"/>
      <c r="E11" s="10"/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35">
        <v>5</v>
      </c>
      <c r="AG11" s="24">
        <v>5678</v>
      </c>
      <c r="AH11" s="71"/>
      <c r="AI11" s="10" t="s">
        <v>181</v>
      </c>
      <c r="AJ11" s="10" t="s">
        <v>186</v>
      </c>
      <c r="AK11" s="21"/>
      <c r="AL11" s="10" t="s">
        <v>162</v>
      </c>
      <c r="AM11" s="2"/>
      <c r="AN11" s="10">
        <v>1234</v>
      </c>
      <c r="AO11" s="10" t="s">
        <v>191</v>
      </c>
      <c r="AP11" s="9" t="s">
        <v>187</v>
      </c>
      <c r="AQ11" s="8"/>
      <c r="AR11" s="8"/>
      <c r="AS11" s="9" t="s">
        <v>188</v>
      </c>
      <c r="AT11" s="10">
        <v>2000</v>
      </c>
      <c r="AU11" s="10" t="s">
        <v>189</v>
      </c>
      <c r="AV11" s="10">
        <v>1</v>
      </c>
      <c r="AW11" s="10">
        <v>1</v>
      </c>
      <c r="AX11" s="9" t="s">
        <v>190</v>
      </c>
      <c r="AY11" s="10">
        <v>1</v>
      </c>
      <c r="AZ11" s="8"/>
      <c r="BA11" s="10"/>
      <c r="BB11" s="8"/>
      <c r="BC11" s="8"/>
      <c r="BD11" s="8"/>
      <c r="BE11" s="105" t="b">
        <v>1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</row>
    <row r="12" spans="1:174" x14ac:dyDescent="0.25">
      <c r="A12" s="35" t="s">
        <v>17</v>
      </c>
      <c r="B12" s="8"/>
      <c r="C12" s="81">
        <v>42624</v>
      </c>
      <c r="D12" s="8"/>
      <c r="E12" s="10"/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35" t="s">
        <v>200</v>
      </c>
      <c r="Y12" s="8"/>
      <c r="Z12" s="8"/>
      <c r="AA12" s="8"/>
      <c r="AB12" s="8"/>
      <c r="AC12" s="10" t="s">
        <v>185</v>
      </c>
      <c r="AD12" s="12"/>
      <c r="AE12" s="21"/>
      <c r="AF12" s="35">
        <v>5</v>
      </c>
      <c r="AG12" s="24">
        <v>5678</v>
      </c>
      <c r="AH12" s="17"/>
      <c r="AI12" s="10" t="s">
        <v>181</v>
      </c>
      <c r="AJ12" s="10" t="s">
        <v>186</v>
      </c>
      <c r="AK12" s="17"/>
      <c r="AL12" s="10" t="s">
        <v>162</v>
      </c>
      <c r="AM12" s="2"/>
      <c r="AN12" s="10">
        <v>1234</v>
      </c>
      <c r="AO12" s="10" t="s">
        <v>191</v>
      </c>
      <c r="AP12" s="9" t="s">
        <v>187</v>
      </c>
      <c r="AQ12" s="8"/>
      <c r="AR12" s="8"/>
      <c r="AS12" s="9" t="s">
        <v>188</v>
      </c>
      <c r="AT12" s="10">
        <v>2000</v>
      </c>
      <c r="AU12" s="10" t="s">
        <v>189</v>
      </c>
      <c r="AV12" s="10">
        <v>1</v>
      </c>
      <c r="AW12" s="10">
        <v>1</v>
      </c>
      <c r="AX12" s="9" t="s">
        <v>190</v>
      </c>
      <c r="AY12" s="10">
        <v>1</v>
      </c>
      <c r="AZ12" s="8"/>
      <c r="BA12" s="10"/>
      <c r="BB12" s="8"/>
      <c r="BC12" s="8"/>
      <c r="BD12" s="8"/>
      <c r="BE12" s="105" t="b">
        <v>1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</row>
    <row r="13" spans="1:174" x14ac:dyDescent="0.25">
      <c r="A13" s="35" t="s">
        <v>16</v>
      </c>
      <c r="B13" s="8"/>
      <c r="C13" s="81">
        <v>42625</v>
      </c>
      <c r="D13" s="8"/>
      <c r="E13" s="10"/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2"/>
      <c r="AF13" s="35">
        <v>5</v>
      </c>
      <c r="AG13" s="115">
        <v>5678</v>
      </c>
      <c r="AH13" s="17"/>
      <c r="AI13" s="19" t="s">
        <v>181</v>
      </c>
      <c r="AJ13" s="16" t="s">
        <v>186</v>
      </c>
      <c r="AK13" s="17"/>
      <c r="AL13" s="10" t="s">
        <v>162</v>
      </c>
      <c r="AM13" s="2"/>
      <c r="AN13" s="10">
        <v>1234</v>
      </c>
      <c r="AO13" s="10" t="s">
        <v>191</v>
      </c>
      <c r="AP13" s="9" t="s">
        <v>187</v>
      </c>
      <c r="AQ13" s="8"/>
      <c r="AR13" s="8"/>
      <c r="AS13" s="9" t="s">
        <v>188</v>
      </c>
      <c r="AT13" s="10">
        <v>2000</v>
      </c>
      <c r="AU13" s="10" t="s">
        <v>189</v>
      </c>
      <c r="AV13" s="10">
        <v>1</v>
      </c>
      <c r="AW13" s="10">
        <v>1</v>
      </c>
      <c r="AX13" s="9" t="s">
        <v>190</v>
      </c>
      <c r="AY13" s="10">
        <v>1</v>
      </c>
      <c r="AZ13" s="8"/>
      <c r="BA13" s="10"/>
      <c r="BB13" s="8"/>
      <c r="BC13" s="8"/>
      <c r="BD13" s="8"/>
      <c r="BE13" s="105" t="b">
        <v>1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</row>
    <row r="14" spans="1:174" x14ac:dyDescent="0.25">
      <c r="A14" s="35" t="s">
        <v>18</v>
      </c>
      <c r="B14" s="10">
        <v>1</v>
      </c>
      <c r="C14" s="81">
        <v>42626</v>
      </c>
      <c r="D14" s="8"/>
      <c r="E14" s="10"/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>
        <v>17</v>
      </c>
      <c r="AE14" s="17"/>
      <c r="AF14" s="49"/>
      <c r="AG14" s="23"/>
      <c r="AH14" s="21"/>
      <c r="AI14" s="24" t="s">
        <v>181</v>
      </c>
      <c r="AJ14" s="13" t="s">
        <v>186</v>
      </c>
      <c r="AK14" s="17"/>
      <c r="AL14" s="10" t="s">
        <v>162</v>
      </c>
      <c r="AM14" s="2"/>
      <c r="AN14" s="10">
        <v>1234</v>
      </c>
      <c r="AO14" s="8"/>
      <c r="AP14" s="9" t="s">
        <v>187</v>
      </c>
      <c r="AQ14" s="8"/>
      <c r="AR14" s="8"/>
      <c r="AS14" s="9" t="s">
        <v>188</v>
      </c>
      <c r="AT14" s="8"/>
      <c r="AU14" s="10" t="s">
        <v>189</v>
      </c>
      <c r="AV14" s="10">
        <v>1</v>
      </c>
      <c r="AW14" s="10">
        <v>1</v>
      </c>
      <c r="AX14" s="9" t="s">
        <v>190</v>
      </c>
      <c r="AY14" s="10">
        <v>1</v>
      </c>
      <c r="AZ14" s="8"/>
      <c r="BA14" s="10"/>
      <c r="BB14" s="8"/>
      <c r="BC14" s="8"/>
      <c r="BD14" s="8"/>
      <c r="BE14" s="105" t="b">
        <v>1</v>
      </c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</row>
    <row r="15" spans="1:174" x14ac:dyDescent="0.25">
      <c r="A15" s="35" t="s">
        <v>19</v>
      </c>
      <c r="B15" s="10">
        <v>1</v>
      </c>
      <c r="C15" s="81">
        <v>42627</v>
      </c>
      <c r="D15" s="8"/>
      <c r="E15" s="10"/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>
        <v>17</v>
      </c>
      <c r="AE15" s="21"/>
      <c r="AF15" s="49"/>
      <c r="AG15" s="23"/>
      <c r="AH15" s="21"/>
      <c r="AI15" s="24" t="s">
        <v>181</v>
      </c>
      <c r="AJ15" s="13" t="s">
        <v>186</v>
      </c>
      <c r="AK15" s="21"/>
      <c r="AL15" s="10" t="s">
        <v>162</v>
      </c>
      <c r="AM15" s="2"/>
      <c r="AN15" s="10">
        <v>1234</v>
      </c>
      <c r="AO15" s="8"/>
      <c r="AP15" s="9" t="s">
        <v>187</v>
      </c>
      <c r="AQ15" s="8"/>
      <c r="AR15" s="8"/>
      <c r="AS15" s="9" t="s">
        <v>188</v>
      </c>
      <c r="AT15" s="10">
        <v>2000</v>
      </c>
      <c r="AU15" s="10" t="s">
        <v>189</v>
      </c>
      <c r="AV15" s="10">
        <v>1</v>
      </c>
      <c r="AW15" s="10">
        <v>1</v>
      </c>
      <c r="AX15" s="9" t="s">
        <v>190</v>
      </c>
      <c r="AY15" s="10">
        <v>1</v>
      </c>
      <c r="AZ15" s="8"/>
      <c r="BA15" s="10"/>
      <c r="BB15" s="8"/>
      <c r="BC15" s="8"/>
      <c r="BD15" s="8"/>
      <c r="BE15" s="105" t="b">
        <v>1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</row>
    <row r="16" spans="1:174" x14ac:dyDescent="0.25">
      <c r="A16" s="35" t="s">
        <v>20</v>
      </c>
      <c r="B16" s="10">
        <v>1</v>
      </c>
      <c r="C16" s="81">
        <v>42628</v>
      </c>
      <c r="D16" s="8"/>
      <c r="E16" s="10"/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>
        <v>17</v>
      </c>
      <c r="AE16" s="21"/>
      <c r="AF16" s="49"/>
      <c r="AG16" s="23"/>
      <c r="AH16" s="21"/>
      <c r="AI16" s="24" t="s">
        <v>181</v>
      </c>
      <c r="AJ16" s="13" t="s">
        <v>186</v>
      </c>
      <c r="AK16" s="21"/>
      <c r="AL16" s="10" t="s">
        <v>162</v>
      </c>
      <c r="AM16" s="2"/>
      <c r="AN16" s="10">
        <v>1234</v>
      </c>
      <c r="AO16" s="8"/>
      <c r="AP16" s="9" t="s">
        <v>187</v>
      </c>
      <c r="AQ16" s="8"/>
      <c r="AR16" s="8"/>
      <c r="AS16" s="9" t="s">
        <v>188</v>
      </c>
      <c r="AT16" s="10">
        <v>2000</v>
      </c>
      <c r="AU16" s="10" t="s">
        <v>189</v>
      </c>
      <c r="AV16" s="10">
        <v>1</v>
      </c>
      <c r="AW16" s="10">
        <v>1</v>
      </c>
      <c r="AX16" s="9" t="s">
        <v>190</v>
      </c>
      <c r="AY16" s="10">
        <v>1</v>
      </c>
      <c r="AZ16" s="8"/>
      <c r="BA16" s="10"/>
      <c r="BB16" s="8"/>
      <c r="BC16" s="8"/>
      <c r="BD16" s="8"/>
      <c r="BE16" s="105" t="b">
        <v>1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</row>
    <row r="17" spans="1:174" x14ac:dyDescent="0.25">
      <c r="A17" s="35" t="s">
        <v>21</v>
      </c>
      <c r="B17" s="10">
        <v>1</v>
      </c>
      <c r="C17" s="81">
        <v>42629</v>
      </c>
      <c r="D17" s="8"/>
      <c r="E17" s="10"/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389</v>
      </c>
      <c r="Y17" s="8"/>
      <c r="Z17" s="8"/>
      <c r="AA17" s="10" t="s">
        <v>189</v>
      </c>
      <c r="AB17" s="8"/>
      <c r="AC17" s="10" t="s">
        <v>185</v>
      </c>
      <c r="AD17" s="10">
        <v>17</v>
      </c>
      <c r="AE17" s="21"/>
      <c r="AF17" s="49"/>
      <c r="AG17" s="23"/>
      <c r="AH17" s="21"/>
      <c r="AI17" s="24" t="s">
        <v>181</v>
      </c>
      <c r="AJ17" s="13" t="s">
        <v>186</v>
      </c>
      <c r="AK17" s="21"/>
      <c r="AL17" s="10" t="s">
        <v>162</v>
      </c>
      <c r="AM17" s="2"/>
      <c r="AN17" s="10">
        <v>1234</v>
      </c>
      <c r="AO17" s="8"/>
      <c r="AP17" s="9" t="s">
        <v>187</v>
      </c>
      <c r="AQ17" s="8"/>
      <c r="AR17" s="8"/>
      <c r="AS17" s="9" t="s">
        <v>188</v>
      </c>
      <c r="AT17" s="10">
        <v>2000</v>
      </c>
      <c r="AU17" s="10" t="s">
        <v>189</v>
      </c>
      <c r="AV17" s="10">
        <v>1</v>
      </c>
      <c r="AW17" s="10">
        <v>1</v>
      </c>
      <c r="AX17" s="9" t="s">
        <v>190</v>
      </c>
      <c r="AY17" s="10">
        <v>1</v>
      </c>
      <c r="AZ17" s="8"/>
      <c r="BA17" s="10"/>
      <c r="BB17" s="8"/>
      <c r="BC17" s="8"/>
      <c r="BD17" s="8"/>
      <c r="BE17" s="105" t="b">
        <v>1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</row>
    <row r="18" spans="1:174" x14ac:dyDescent="0.25">
      <c r="A18" s="35" t="s">
        <v>22</v>
      </c>
      <c r="B18" s="10">
        <v>1</v>
      </c>
      <c r="C18" s="81">
        <v>42630</v>
      </c>
      <c r="D18" s="8"/>
      <c r="E18" s="10"/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>
        <v>17</v>
      </c>
      <c r="AE18" s="21"/>
      <c r="AF18" s="49"/>
      <c r="AG18" s="23"/>
      <c r="AH18" s="21"/>
      <c r="AI18" s="24" t="s">
        <v>181</v>
      </c>
      <c r="AJ18" s="13" t="s">
        <v>186</v>
      </c>
      <c r="AK18" s="21"/>
      <c r="AL18" s="10" t="s">
        <v>162</v>
      </c>
      <c r="AM18" s="2"/>
      <c r="AN18" s="10">
        <v>1234</v>
      </c>
      <c r="AO18" s="8"/>
      <c r="AP18" s="9" t="s">
        <v>187</v>
      </c>
      <c r="AQ18" s="8"/>
      <c r="AR18" s="8"/>
      <c r="AS18" s="9" t="s">
        <v>188</v>
      </c>
      <c r="AT18" s="10">
        <v>2000</v>
      </c>
      <c r="AU18" s="10" t="s">
        <v>189</v>
      </c>
      <c r="AV18" s="10">
        <v>1</v>
      </c>
      <c r="AW18" s="10">
        <v>1</v>
      </c>
      <c r="AX18" s="9" t="s">
        <v>190</v>
      </c>
      <c r="AY18" s="10">
        <v>1</v>
      </c>
      <c r="AZ18" s="8"/>
      <c r="BA18" s="10"/>
      <c r="BB18" s="8"/>
      <c r="BC18" s="8"/>
      <c r="BD18" s="8"/>
      <c r="BE18" s="105" t="b">
        <v>1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</row>
    <row r="19" spans="1:174" x14ac:dyDescent="0.25">
      <c r="A19" s="35" t="s">
        <v>23</v>
      </c>
      <c r="B19" s="8"/>
      <c r="C19" s="81">
        <v>42631</v>
      </c>
      <c r="D19" s="8"/>
      <c r="E19" s="10"/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5"/>
      <c r="AF19" s="49"/>
      <c r="AG19" s="23"/>
      <c r="AH19" s="21"/>
      <c r="AI19" s="24" t="s">
        <v>181</v>
      </c>
      <c r="AJ19" s="13" t="s">
        <v>186</v>
      </c>
      <c r="AK19" s="21"/>
      <c r="AL19" s="10" t="s">
        <v>162</v>
      </c>
      <c r="AM19" s="2"/>
      <c r="AN19" s="10">
        <v>1234</v>
      </c>
      <c r="AO19" s="8"/>
      <c r="AP19" s="9" t="s">
        <v>187</v>
      </c>
      <c r="AQ19" s="8"/>
      <c r="AR19" s="10">
        <v>911</v>
      </c>
      <c r="AS19" s="9" t="s">
        <v>188</v>
      </c>
      <c r="AT19" s="8"/>
      <c r="AU19" s="10" t="s">
        <v>189</v>
      </c>
      <c r="AV19" s="10">
        <v>1</v>
      </c>
      <c r="AW19" s="10">
        <v>1</v>
      </c>
      <c r="AX19" s="9" t="s">
        <v>190</v>
      </c>
      <c r="AY19" s="10">
        <v>1</v>
      </c>
      <c r="AZ19" s="8"/>
      <c r="BA19" s="10"/>
      <c r="BB19" s="8"/>
      <c r="BC19" s="8"/>
      <c r="BD19" s="8"/>
      <c r="BE19" s="105" t="b">
        <v>1</v>
      </c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</row>
    <row r="20" spans="1:174" x14ac:dyDescent="0.25">
      <c r="A20" s="35" t="s">
        <v>25</v>
      </c>
      <c r="B20" s="8"/>
      <c r="C20" s="81">
        <v>42632</v>
      </c>
      <c r="D20" s="8"/>
      <c r="E20" s="10"/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1"/>
      <c r="AF20" s="49"/>
      <c r="AG20" s="23"/>
      <c r="AH20" s="21"/>
      <c r="AI20" s="24" t="s">
        <v>181</v>
      </c>
      <c r="AJ20" s="13" t="s">
        <v>186</v>
      </c>
      <c r="AK20" s="21"/>
      <c r="AL20" s="10" t="s">
        <v>162</v>
      </c>
      <c r="AM20" s="2"/>
      <c r="AN20" s="10">
        <v>1234</v>
      </c>
      <c r="AO20" s="8"/>
      <c r="AP20" s="9" t="s">
        <v>187</v>
      </c>
      <c r="AQ20" s="8"/>
      <c r="AR20" s="10">
        <v>911</v>
      </c>
      <c r="AS20" s="9" t="s">
        <v>188</v>
      </c>
      <c r="AT20" s="8"/>
      <c r="AU20" s="10" t="s">
        <v>189</v>
      </c>
      <c r="AV20" s="10">
        <v>1</v>
      </c>
      <c r="AW20" s="10">
        <v>1</v>
      </c>
      <c r="AX20" s="9" t="s">
        <v>190</v>
      </c>
      <c r="AY20" s="10">
        <v>1</v>
      </c>
      <c r="AZ20" s="8"/>
      <c r="BA20" s="10"/>
      <c r="BB20" s="8"/>
      <c r="BC20" s="8"/>
      <c r="BD20" s="8"/>
      <c r="BE20" s="105" t="b">
        <v>1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</row>
    <row r="21" spans="1:174" x14ac:dyDescent="0.25">
      <c r="A21" s="35" t="s">
        <v>24</v>
      </c>
      <c r="B21" s="8"/>
      <c r="C21" s="81">
        <v>42633</v>
      </c>
      <c r="D21" s="8"/>
      <c r="E21" s="10"/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49"/>
      <c r="AG21" s="23"/>
      <c r="AH21" s="21"/>
      <c r="AI21" s="24" t="s">
        <v>181</v>
      </c>
      <c r="AJ21" s="13" t="s">
        <v>186</v>
      </c>
      <c r="AK21" s="21"/>
      <c r="AL21" s="10" t="s">
        <v>162</v>
      </c>
      <c r="AM21" s="2"/>
      <c r="AN21" s="10">
        <v>1234</v>
      </c>
      <c r="AO21" s="8"/>
      <c r="AP21" s="9" t="s">
        <v>187</v>
      </c>
      <c r="AQ21" s="8"/>
      <c r="AR21" s="10">
        <v>911</v>
      </c>
      <c r="AS21" s="9" t="s">
        <v>188</v>
      </c>
      <c r="AT21" s="8"/>
      <c r="AU21" s="10" t="s">
        <v>189</v>
      </c>
      <c r="AV21" s="10">
        <v>1</v>
      </c>
      <c r="AW21" s="10">
        <v>1</v>
      </c>
      <c r="AX21" s="9" t="s">
        <v>190</v>
      </c>
      <c r="AY21" s="10">
        <v>1</v>
      </c>
      <c r="AZ21" s="8"/>
      <c r="BA21" s="10"/>
      <c r="BB21" s="8"/>
      <c r="BC21" s="8"/>
      <c r="BD21" s="8"/>
      <c r="BE21" s="105" t="b">
        <v>1</v>
      </c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topLeftCell="AN1" workbookViewId="0">
      <selection activeCell="AS29" sqref="AS29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387</v>
      </c>
      <c r="T1" s="68" t="s">
        <v>147</v>
      </c>
      <c r="U1" s="68" t="s">
        <v>208</v>
      </c>
      <c r="V1" s="68" t="s">
        <v>388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349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394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394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394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O1" workbookViewId="0">
      <selection activeCell="BS5" sqref="BS5:BS9"/>
    </sheetView>
  </sheetViews>
  <sheetFormatPr defaultColWidth="37.5703125" defaultRowHeight="15" x14ac:dyDescent="0.25"/>
  <cols>
    <col min="1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382</v>
      </c>
      <c r="O1" s="68" t="s">
        <v>129</v>
      </c>
      <c r="P1" s="68" t="s">
        <v>131</v>
      </c>
      <c r="Q1" s="68" t="s">
        <v>381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348</v>
      </c>
      <c r="AJ1" s="119" t="s">
        <v>243</v>
      </c>
      <c r="AK1" s="68" t="s">
        <v>156</v>
      </c>
      <c r="AL1" s="68" t="s">
        <v>385</v>
      </c>
      <c r="AM1" s="68" t="s">
        <v>157</v>
      </c>
      <c r="AN1" s="68" t="s">
        <v>158</v>
      </c>
      <c r="AO1" s="68" t="s">
        <v>159</v>
      </c>
      <c r="AP1" s="68" t="s">
        <v>386</v>
      </c>
      <c r="AQ1" s="68" t="s">
        <v>162</v>
      </c>
      <c r="AR1" s="68" t="s">
        <v>163</v>
      </c>
      <c r="AS1" s="68" t="s">
        <v>380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349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393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394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394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394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394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394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355</v>
      </c>
      <c r="O19" s="2"/>
      <c r="P19" s="2"/>
      <c r="Q19" s="35" t="s">
        <v>383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394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355</v>
      </c>
      <c r="O20" s="2"/>
      <c r="P20" s="2"/>
      <c r="Q20" s="35" t="s">
        <v>383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375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394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355</v>
      </c>
      <c r="O21" s="2"/>
      <c r="P21" s="2"/>
      <c r="Q21" s="35" t="s">
        <v>383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376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394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355</v>
      </c>
      <c r="O22" s="2"/>
      <c r="P22" s="2"/>
      <c r="Q22" s="35" t="s">
        <v>383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377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394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355</v>
      </c>
      <c r="O23" s="2"/>
      <c r="P23" s="2"/>
      <c r="Q23" s="35" t="s">
        <v>383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378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394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355</v>
      </c>
      <c r="O24" s="2"/>
      <c r="P24" s="2"/>
      <c r="Q24" s="35" t="s">
        <v>383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379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394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topLeftCell="AD1" workbookViewId="0">
      <selection activeCell="AH7" sqref="AH7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6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68</v>
      </c>
      <c r="B2" s="93" t="s">
        <v>384</v>
      </c>
      <c r="C2" s="73">
        <v>42614</v>
      </c>
      <c r="K2" s="27" t="s">
        <v>350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69</v>
      </c>
      <c r="B3" s="93" t="s">
        <v>384</v>
      </c>
      <c r="C3" s="73">
        <v>42615</v>
      </c>
      <c r="K3" s="27" t="s">
        <v>350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384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368</v>
      </c>
      <c r="AI4" s="35" t="s">
        <v>338</v>
      </c>
      <c r="AJ4" s="35">
        <v>1234567890</v>
      </c>
      <c r="AK4" s="35">
        <v>7539517896</v>
      </c>
      <c r="AL4" s="35" t="s">
        <v>367</v>
      </c>
      <c r="AM4" s="35" t="s">
        <v>366</v>
      </c>
      <c r="AN4" s="35" t="s">
        <v>365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384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368</v>
      </c>
      <c r="AI5" s="35" t="s">
        <v>338</v>
      </c>
      <c r="AJ5" s="35">
        <v>1234567890</v>
      </c>
      <c r="AK5" s="35">
        <v>7539517896</v>
      </c>
      <c r="AL5" s="35" t="s">
        <v>367</v>
      </c>
      <c r="AM5" s="35" t="s">
        <v>366</v>
      </c>
      <c r="AN5" s="35" t="s">
        <v>365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384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384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368</v>
      </c>
      <c r="AI7" s="35" t="s">
        <v>338</v>
      </c>
      <c r="AJ7" s="35">
        <v>1234567890</v>
      </c>
      <c r="AK7" s="35">
        <v>7539517896</v>
      </c>
      <c r="AL7" s="35" t="s">
        <v>367</v>
      </c>
      <c r="AM7" s="35" t="s">
        <v>366</v>
      </c>
      <c r="AN7" s="35" t="s">
        <v>365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384</v>
      </c>
      <c r="C8" s="73">
        <v>42620</v>
      </c>
      <c r="K8" s="27" t="s">
        <v>350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384</v>
      </c>
      <c r="C9" s="73">
        <v>42621</v>
      </c>
      <c r="K9" s="27" t="s">
        <v>350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384</v>
      </c>
      <c r="C10" s="73">
        <v>42622</v>
      </c>
      <c r="K10" s="27" t="s">
        <v>350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384</v>
      </c>
      <c r="C11" s="73">
        <v>42623</v>
      </c>
      <c r="K11" s="27" t="s">
        <v>350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384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384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384</v>
      </c>
      <c r="C14" s="73">
        <v>42626</v>
      </c>
      <c r="K14" s="27" t="s">
        <v>350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384</v>
      </c>
      <c r="C15" s="73">
        <v>42627</v>
      </c>
      <c r="K15" s="27" t="s">
        <v>350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384</v>
      </c>
      <c r="C16" s="73">
        <v>42628</v>
      </c>
      <c r="K16" s="27" t="s">
        <v>350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384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355</v>
      </c>
      <c r="W17" s="28" t="s">
        <v>356</v>
      </c>
      <c r="X17" s="28" t="s">
        <v>357</v>
      </c>
      <c r="Y17" s="35" t="s">
        <v>352</v>
      </c>
      <c r="Z17" s="35" t="s">
        <v>353</v>
      </c>
      <c r="AA17" s="35" t="s">
        <v>354</v>
      </c>
      <c r="AF17" s="35"/>
      <c r="AO17" s="35" t="s">
        <v>359</v>
      </c>
      <c r="AP17" s="35" t="s">
        <v>360</v>
      </c>
      <c r="AQ17" s="35" t="s">
        <v>361</v>
      </c>
      <c r="AR17" s="35" t="s">
        <v>362</v>
      </c>
      <c r="AS17" s="35" t="s">
        <v>363</v>
      </c>
      <c r="AT17" s="35" t="s">
        <v>364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384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85</v>
      </c>
      <c r="B19" s="93" t="s">
        <v>384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384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384</v>
      </c>
      <c r="C21" s="73">
        <v>42633</v>
      </c>
      <c r="L21" s="35" t="s">
        <v>351</v>
      </c>
      <c r="M21" s="35" t="s">
        <v>332</v>
      </c>
      <c r="N21" s="27" t="s">
        <v>358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384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B25" s="99"/>
    </row>
    <row r="26" spans="1:54" x14ac:dyDescent="0.25">
      <c r="B26" s="99"/>
    </row>
    <row r="27" spans="1:54" x14ac:dyDescent="0.25">
      <c r="B27" s="9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390</v>
      </c>
      <c r="AB1" s="68" t="s">
        <v>391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369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369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369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369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369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392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369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392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369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392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369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392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369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373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374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350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350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350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350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372</v>
      </c>
      <c r="Y13" s="34" t="s">
        <v>338</v>
      </c>
      <c r="Z13" s="34">
        <v>9876543210</v>
      </c>
      <c r="AA13" s="34">
        <v>1234567890</v>
      </c>
      <c r="AB13" s="34" t="s">
        <v>371</v>
      </c>
      <c r="AC13" s="33" t="s">
        <v>370</v>
      </c>
      <c r="AD13" s="33" t="s">
        <v>365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42496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42496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42496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42496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42496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42496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42496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42496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42496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42496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42496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42496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42496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42496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42496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42496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42496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42496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42496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42496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42496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42496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42496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42496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42496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42496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42496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42496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42496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42496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42496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42496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42496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42496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42496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42496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42496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42496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42496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42496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42496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42496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42496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42496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42496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42496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42496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42496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42496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42496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42496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42496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42496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42496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42496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42496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42496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42496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42496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42496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42496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42496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42496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42496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42496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42496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42496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42496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42496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42496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42496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42496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42496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42496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42496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42496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42496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42496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42496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42496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42496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42496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42496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42496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42496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42496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42496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42496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42496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42496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42496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42496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42496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42496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42496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42496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42496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42496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42496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42496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42496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42496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42496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42496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42496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42496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42496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42496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42496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42496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42496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42496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42496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42496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42496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70" workbookViewId="0">
      <selection activeCell="E98" sqref="E98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395</v>
      </c>
      <c r="C1" s="120" t="s">
        <v>397</v>
      </c>
    </row>
    <row r="2" spans="1:11" x14ac:dyDescent="0.25">
      <c r="A2" s="48" t="s">
        <v>112</v>
      </c>
      <c r="B2" s="120"/>
      <c r="C2" s="126">
        <f t="shared" ref="C2:C66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399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/>
      <c r="C10" s="126">
        <f t="shared" si="0"/>
        <v>0</v>
      </c>
    </row>
    <row r="11" spans="1:11" x14ac:dyDescent="0.25">
      <c r="A11" s="48" t="s">
        <v>45</v>
      </c>
      <c r="B11" s="120">
        <v>2895</v>
      </c>
      <c r="C11" s="126" t="s">
        <v>400</v>
      </c>
    </row>
    <row r="12" spans="1:11" x14ac:dyDescent="0.25">
      <c r="A12" s="48" t="s">
        <v>46</v>
      </c>
      <c r="B12" s="120">
        <v>2885</v>
      </c>
      <c r="C12" s="126" t="s">
        <v>401</v>
      </c>
    </row>
    <row r="13" spans="1:11" x14ac:dyDescent="0.25">
      <c r="A13" s="48" t="s">
        <v>6</v>
      </c>
      <c r="B13" s="120">
        <v>1050</v>
      </c>
      <c r="C13" s="126" t="s">
        <v>402</v>
      </c>
    </row>
    <row r="14" spans="1:11" x14ac:dyDescent="0.25">
      <c r="A14" s="48" t="s">
        <v>8</v>
      </c>
      <c r="B14" s="120">
        <v>4135</v>
      </c>
      <c r="C14" s="126" t="s">
        <v>403</v>
      </c>
    </row>
    <row r="15" spans="1:11" x14ac:dyDescent="0.25">
      <c r="A15" s="48" t="s">
        <v>7</v>
      </c>
      <c r="B15" s="120">
        <v>2545</v>
      </c>
      <c r="C15" s="126" t="s">
        <v>404</v>
      </c>
    </row>
    <row r="16" spans="1:11" x14ac:dyDescent="0.25">
      <c r="A16" s="48" t="s">
        <v>44</v>
      </c>
      <c r="B16" s="120">
        <v>300</v>
      </c>
      <c r="C16" s="126" t="s">
        <v>412</v>
      </c>
    </row>
    <row r="17" spans="1:3" x14ac:dyDescent="0.25">
      <c r="A17" s="48" t="s">
        <v>43</v>
      </c>
      <c r="B17" s="120">
        <v>250</v>
      </c>
      <c r="C17" s="126" t="s">
        <v>465</v>
      </c>
    </row>
    <row r="18" spans="1:3" x14ac:dyDescent="0.25">
      <c r="A18" s="48" t="s">
        <v>88</v>
      </c>
      <c r="B18" s="120">
        <v>400</v>
      </c>
      <c r="C18" s="126" t="s">
        <v>405</v>
      </c>
    </row>
    <row r="19" spans="1:3" x14ac:dyDescent="0.25">
      <c r="A19" s="48" t="s">
        <v>106</v>
      </c>
      <c r="B19" s="120"/>
      <c r="C19" s="126">
        <f t="shared" si="0"/>
        <v>0</v>
      </c>
    </row>
    <row r="20" spans="1:3" x14ac:dyDescent="0.25">
      <c r="A20" s="48" t="s">
        <v>105</v>
      </c>
      <c r="B20" s="120"/>
      <c r="C20" s="126">
        <f t="shared" si="0"/>
        <v>0</v>
      </c>
    </row>
    <row r="21" spans="1:3" x14ac:dyDescent="0.25">
      <c r="A21" s="48" t="s">
        <v>69</v>
      </c>
      <c r="B21" s="120"/>
      <c r="C21" s="126">
        <f t="shared" si="0"/>
        <v>0</v>
      </c>
    </row>
    <row r="22" spans="1:3" x14ac:dyDescent="0.25">
      <c r="A22" s="48" t="s">
        <v>68</v>
      </c>
      <c r="B22" s="120"/>
      <c r="C22" s="126">
        <f t="shared" si="0"/>
        <v>0</v>
      </c>
    </row>
    <row r="23" spans="1:3" x14ac:dyDescent="0.25">
      <c r="A23" s="48" t="s">
        <v>83</v>
      </c>
      <c r="B23" s="120">
        <v>600</v>
      </c>
      <c r="C23" s="126" t="s">
        <v>406</v>
      </c>
    </row>
    <row r="24" spans="1:3" x14ac:dyDescent="0.25">
      <c r="A24" s="48" t="s">
        <v>56</v>
      </c>
      <c r="B24" s="120"/>
      <c r="C24" s="126">
        <f t="shared" si="0"/>
        <v>0</v>
      </c>
    </row>
    <row r="25" spans="1:3" x14ac:dyDescent="0.25">
      <c r="A25" s="48" t="s">
        <v>53</v>
      </c>
      <c r="B25" s="120"/>
      <c r="C25" s="126">
        <f t="shared" si="0"/>
        <v>0</v>
      </c>
    </row>
    <row r="26" spans="1:3" x14ac:dyDescent="0.25">
      <c r="A26" s="48" t="s">
        <v>54</v>
      </c>
      <c r="B26" s="120"/>
      <c r="C26" s="126">
        <f t="shared" si="0"/>
        <v>0</v>
      </c>
    </row>
    <row r="27" spans="1:3" x14ac:dyDescent="0.25">
      <c r="A27" s="48" t="s">
        <v>60</v>
      </c>
      <c r="B27" s="120"/>
      <c r="C27" s="126">
        <f t="shared" si="0"/>
        <v>0</v>
      </c>
    </row>
    <row r="28" spans="1:3" x14ac:dyDescent="0.25">
      <c r="A28" s="48" t="s">
        <v>55</v>
      </c>
      <c r="B28" s="120"/>
      <c r="C28" s="126">
        <f t="shared" si="0"/>
        <v>0</v>
      </c>
    </row>
    <row r="29" spans="1:3" x14ac:dyDescent="0.25">
      <c r="A29" s="48" t="s">
        <v>9</v>
      </c>
      <c r="B29" s="120">
        <v>1200</v>
      </c>
      <c r="C29" s="126" t="s">
        <v>407</v>
      </c>
    </row>
    <row r="30" spans="1:3" x14ac:dyDescent="0.25">
      <c r="A30" s="48" t="s">
        <v>11</v>
      </c>
      <c r="B30" s="120">
        <v>4195</v>
      </c>
      <c r="C30" s="126" t="s">
        <v>408</v>
      </c>
    </row>
    <row r="31" spans="1:3" x14ac:dyDescent="0.25">
      <c r="A31" s="48" t="s">
        <v>10</v>
      </c>
      <c r="B31" s="120">
        <v>2995</v>
      </c>
      <c r="C31" s="126" t="s">
        <v>409</v>
      </c>
    </row>
    <row r="32" spans="1:3" x14ac:dyDescent="0.25">
      <c r="A32" s="48" t="s">
        <v>2</v>
      </c>
      <c r="B32" s="120">
        <v>242</v>
      </c>
      <c r="C32" s="126" t="s">
        <v>424</v>
      </c>
    </row>
    <row r="33" spans="1:3" x14ac:dyDescent="0.25">
      <c r="A33" s="48" t="s">
        <v>108</v>
      </c>
      <c r="B33" s="120"/>
      <c r="C33" s="126">
        <f t="shared" si="0"/>
        <v>0</v>
      </c>
    </row>
    <row r="34" spans="1:3" x14ac:dyDescent="0.25">
      <c r="A34" s="48" t="s">
        <v>58</v>
      </c>
      <c r="B34" s="120"/>
      <c r="C34" s="126">
        <f t="shared" si="0"/>
        <v>0</v>
      </c>
    </row>
    <row r="35" spans="1:3" x14ac:dyDescent="0.25">
      <c r="A35" s="48" t="s">
        <v>47</v>
      </c>
      <c r="B35" s="120">
        <v>2375</v>
      </c>
      <c r="C35" s="126" t="s">
        <v>452</v>
      </c>
    </row>
    <row r="36" spans="1:3" x14ac:dyDescent="0.25">
      <c r="A36" s="48" t="s">
        <v>48</v>
      </c>
      <c r="B36" s="120">
        <v>2070</v>
      </c>
      <c r="C36" s="126" t="s">
        <v>453</v>
      </c>
    </row>
    <row r="37" spans="1:3" x14ac:dyDescent="0.25">
      <c r="A37" s="48" t="s">
        <v>67</v>
      </c>
      <c r="B37" s="120">
        <v>6235</v>
      </c>
      <c r="C37" s="126" t="s">
        <v>451</v>
      </c>
    </row>
    <row r="38" spans="1:3" x14ac:dyDescent="0.25">
      <c r="A38" s="48" t="s">
        <v>34</v>
      </c>
      <c r="B38" s="120">
        <v>265</v>
      </c>
      <c r="C38" s="126" t="s">
        <v>456</v>
      </c>
    </row>
    <row r="39" spans="1:3" x14ac:dyDescent="0.25">
      <c r="A39" s="48" t="s">
        <v>35</v>
      </c>
      <c r="B39" s="120">
        <v>305</v>
      </c>
      <c r="C39" s="126" t="s">
        <v>458</v>
      </c>
    </row>
    <row r="40" spans="1:3" x14ac:dyDescent="0.25">
      <c r="A40" s="48" t="s">
        <v>3</v>
      </c>
      <c r="B40" s="120">
        <v>305</v>
      </c>
      <c r="C40" s="126" t="s">
        <v>458</v>
      </c>
    </row>
    <row r="41" spans="1:3" x14ac:dyDescent="0.25">
      <c r="A41" s="48" t="s">
        <v>32</v>
      </c>
      <c r="B41" s="120">
        <v>770</v>
      </c>
      <c r="C41" s="126" t="s">
        <v>461</v>
      </c>
    </row>
    <row r="42" spans="1:3" x14ac:dyDescent="0.25">
      <c r="A42" s="48" t="s">
        <v>28</v>
      </c>
      <c r="B42" s="120">
        <v>770</v>
      </c>
      <c r="C42" s="126" t="s">
        <v>461</v>
      </c>
    </row>
    <row r="43" spans="1:3" x14ac:dyDescent="0.25">
      <c r="A43" s="48" t="s">
        <v>12</v>
      </c>
      <c r="B43" s="120">
        <v>270</v>
      </c>
      <c r="C43" s="126" t="s">
        <v>448</v>
      </c>
    </row>
    <row r="44" spans="1:3" x14ac:dyDescent="0.25">
      <c r="A44" s="48" t="s">
        <v>14</v>
      </c>
      <c r="B44" s="120">
        <v>2025</v>
      </c>
      <c r="C44" s="126" t="s">
        <v>447</v>
      </c>
    </row>
    <row r="45" spans="1:3" x14ac:dyDescent="0.25">
      <c r="A45" s="48" t="s">
        <v>13</v>
      </c>
      <c r="B45" s="120">
        <v>1700</v>
      </c>
      <c r="C45" s="126" t="s">
        <v>449</v>
      </c>
    </row>
    <row r="46" spans="1:3" x14ac:dyDescent="0.25">
      <c r="A46" s="48" t="s">
        <v>95</v>
      </c>
      <c r="B46" s="120"/>
      <c r="C46" s="126">
        <f t="shared" si="0"/>
        <v>0</v>
      </c>
    </row>
    <row r="47" spans="1:3" x14ac:dyDescent="0.25">
      <c r="A47" s="48" t="s">
        <v>96</v>
      </c>
      <c r="B47" s="120"/>
      <c r="C47" s="126">
        <f t="shared" si="0"/>
        <v>0</v>
      </c>
    </row>
    <row r="48" spans="1:3" x14ac:dyDescent="0.25">
      <c r="A48" s="48" t="s">
        <v>91</v>
      </c>
      <c r="B48" s="120"/>
      <c r="C48" s="126">
        <f t="shared" si="0"/>
        <v>0</v>
      </c>
    </row>
    <row r="49" spans="1:3" x14ac:dyDescent="0.25">
      <c r="A49" s="48" t="s">
        <v>92</v>
      </c>
      <c r="B49" s="120"/>
      <c r="C49" s="126">
        <f t="shared" si="0"/>
        <v>0</v>
      </c>
    </row>
    <row r="50" spans="1:3" x14ac:dyDescent="0.25">
      <c r="A50" s="48" t="s">
        <v>111</v>
      </c>
      <c r="B50" s="120"/>
      <c r="C50" s="126">
        <f t="shared" si="0"/>
        <v>0</v>
      </c>
    </row>
    <row r="51" spans="1:3" x14ac:dyDescent="0.25">
      <c r="A51" s="48" t="s">
        <v>0</v>
      </c>
      <c r="B51" s="120">
        <v>450</v>
      </c>
      <c r="C51" s="126" t="s">
        <v>410</v>
      </c>
    </row>
    <row r="52" spans="1:3" x14ac:dyDescent="0.25">
      <c r="A52" s="48" t="s">
        <v>5</v>
      </c>
      <c r="B52" s="120"/>
      <c r="C52" s="126">
        <f t="shared" si="0"/>
        <v>0</v>
      </c>
    </row>
    <row r="53" spans="1:3" x14ac:dyDescent="0.25">
      <c r="A53" s="48" t="s">
        <v>87</v>
      </c>
      <c r="B53" s="120">
        <v>200</v>
      </c>
      <c r="C53" s="126" t="s">
        <v>411</v>
      </c>
    </row>
    <row r="54" spans="1:3" x14ac:dyDescent="0.25">
      <c r="A54" s="48" t="s">
        <v>37</v>
      </c>
      <c r="B54" s="120">
        <v>190</v>
      </c>
      <c r="C54" s="126" t="s">
        <v>455</v>
      </c>
    </row>
    <row r="55" spans="1:3" x14ac:dyDescent="0.25">
      <c r="A55" s="48" t="s">
        <v>36</v>
      </c>
      <c r="B55" s="120">
        <v>230</v>
      </c>
      <c r="C55" s="126" t="s">
        <v>457</v>
      </c>
    </row>
    <row r="56" spans="1:3" x14ac:dyDescent="0.25">
      <c r="A56" s="48" t="s">
        <v>4</v>
      </c>
      <c r="B56" s="120"/>
      <c r="C56" s="126">
        <f t="shared" si="0"/>
        <v>0</v>
      </c>
    </row>
    <row r="57" spans="1:3" x14ac:dyDescent="0.25">
      <c r="A57" s="48" t="s">
        <v>84</v>
      </c>
      <c r="B57" s="120">
        <v>300</v>
      </c>
      <c r="C57" s="126" t="s">
        <v>412</v>
      </c>
    </row>
    <row r="58" spans="1:3" x14ac:dyDescent="0.25">
      <c r="A58" s="48" t="s">
        <v>97</v>
      </c>
      <c r="B58" s="120"/>
      <c r="C58" s="126">
        <f t="shared" si="0"/>
        <v>0</v>
      </c>
    </row>
    <row r="59" spans="1:3" x14ac:dyDescent="0.25">
      <c r="A59" s="48" t="s">
        <v>98</v>
      </c>
      <c r="B59" s="120"/>
      <c r="C59" s="126">
        <f t="shared" si="0"/>
        <v>0</v>
      </c>
    </row>
    <row r="60" spans="1:3" x14ac:dyDescent="0.25">
      <c r="A60" s="48" t="s">
        <v>29</v>
      </c>
      <c r="B60" s="120">
        <v>770</v>
      </c>
      <c r="C60" s="126" t="s">
        <v>461</v>
      </c>
    </row>
    <row r="61" spans="1:3" x14ac:dyDescent="0.25">
      <c r="A61" s="48" t="s">
        <v>26</v>
      </c>
      <c r="B61" s="120">
        <v>770</v>
      </c>
      <c r="C61" s="126" t="s">
        <v>461</v>
      </c>
    </row>
    <row r="62" spans="1:3" x14ac:dyDescent="0.25">
      <c r="A62" s="48" t="s">
        <v>15</v>
      </c>
      <c r="B62" s="120">
        <v>490</v>
      </c>
      <c r="C62" s="126" t="s">
        <v>468</v>
      </c>
    </row>
    <row r="63" spans="1:3" x14ac:dyDescent="0.25">
      <c r="A63" s="48" t="s">
        <v>17</v>
      </c>
      <c r="B63" s="120">
        <v>1960</v>
      </c>
      <c r="C63" s="126" t="s">
        <v>469</v>
      </c>
    </row>
    <row r="64" spans="1:3" x14ac:dyDescent="0.25">
      <c r="A64" s="48" t="s">
        <v>16</v>
      </c>
      <c r="B64" s="120">
        <v>1175</v>
      </c>
      <c r="C64" s="126" t="s">
        <v>470</v>
      </c>
    </row>
    <row r="65" spans="1:3" x14ac:dyDescent="0.25">
      <c r="A65" s="48" t="s">
        <v>59</v>
      </c>
      <c r="B65" s="120"/>
      <c r="C65" s="126">
        <f t="shared" si="0"/>
        <v>0</v>
      </c>
    </row>
    <row r="66" spans="1:3" x14ac:dyDescent="0.25">
      <c r="A66" s="48" t="s">
        <v>49</v>
      </c>
      <c r="B66" s="120">
        <v>6425</v>
      </c>
      <c r="C66" s="126" t="s">
        <v>467</v>
      </c>
    </row>
    <row r="67" spans="1:3" x14ac:dyDescent="0.25">
      <c r="A67" s="48" t="s">
        <v>18</v>
      </c>
      <c r="B67" s="120">
        <v>680</v>
      </c>
      <c r="C67" s="126" t="s">
        <v>472</v>
      </c>
    </row>
    <row r="68" spans="1:3" x14ac:dyDescent="0.25">
      <c r="A68" s="48" t="s">
        <v>19</v>
      </c>
      <c r="B68" s="120">
        <v>895</v>
      </c>
      <c r="C68" s="126" t="s">
        <v>473</v>
      </c>
    </row>
    <row r="69" spans="1:3" x14ac:dyDescent="0.25">
      <c r="A69" s="48" t="s">
        <v>20</v>
      </c>
      <c r="B69" s="120">
        <v>1715</v>
      </c>
      <c r="C69" s="126" t="s">
        <v>474</v>
      </c>
    </row>
    <row r="70" spans="1:3" x14ac:dyDescent="0.25">
      <c r="A70" s="48" t="s">
        <v>21</v>
      </c>
      <c r="B70" s="120">
        <v>3575</v>
      </c>
      <c r="C70" s="126" t="s">
        <v>475</v>
      </c>
    </row>
    <row r="71" spans="1:3" x14ac:dyDescent="0.25">
      <c r="A71" s="48" t="s">
        <v>22</v>
      </c>
      <c r="B71" s="120">
        <v>2145</v>
      </c>
      <c r="C71" s="126" t="s">
        <v>476</v>
      </c>
    </row>
    <row r="72" spans="1:3" x14ac:dyDescent="0.25">
      <c r="A72" s="48" t="s">
        <v>77</v>
      </c>
      <c r="B72" s="120">
        <v>1500</v>
      </c>
      <c r="C72" s="126" t="s">
        <v>413</v>
      </c>
    </row>
    <row r="73" spans="1:3" x14ac:dyDescent="0.25">
      <c r="A73" s="48" t="s">
        <v>80</v>
      </c>
      <c r="B73" s="120">
        <v>1100</v>
      </c>
      <c r="C73" s="126" t="s">
        <v>414</v>
      </c>
    </row>
    <row r="74" spans="1:3" x14ac:dyDescent="0.25">
      <c r="A74" s="48" t="s">
        <v>82</v>
      </c>
      <c r="B74" s="120">
        <v>1000</v>
      </c>
      <c r="C74" s="126" t="s">
        <v>415</v>
      </c>
    </row>
    <row r="75" spans="1:3" x14ac:dyDescent="0.25">
      <c r="A75" s="48" t="s">
        <v>52</v>
      </c>
      <c r="B75" s="120"/>
      <c r="C75" s="126">
        <f t="shared" ref="C67:C117" si="1">B75</f>
        <v>0</v>
      </c>
    </row>
    <row r="76" spans="1:3" x14ac:dyDescent="0.25">
      <c r="A76" s="48" t="s">
        <v>51</v>
      </c>
      <c r="B76" s="120"/>
      <c r="C76" s="126">
        <f t="shared" si="1"/>
        <v>0</v>
      </c>
    </row>
    <row r="77" spans="1:3" x14ac:dyDescent="0.25">
      <c r="A77" s="48" t="s">
        <v>50</v>
      </c>
      <c r="B77" s="120"/>
      <c r="C77" s="126">
        <f t="shared" si="1"/>
        <v>0</v>
      </c>
    </row>
    <row r="78" spans="1:3" x14ac:dyDescent="0.25">
      <c r="A78" s="48" t="s">
        <v>23</v>
      </c>
      <c r="B78" s="120"/>
      <c r="C78" s="126">
        <f t="shared" si="1"/>
        <v>0</v>
      </c>
    </row>
    <row r="79" spans="1:3" x14ac:dyDescent="0.25">
      <c r="A79" s="48" t="s">
        <v>25</v>
      </c>
      <c r="B79" s="120"/>
      <c r="C79" s="126">
        <f t="shared" si="1"/>
        <v>0</v>
      </c>
    </row>
    <row r="80" spans="1:3" x14ac:dyDescent="0.25">
      <c r="A80" s="48" t="s">
        <v>24</v>
      </c>
      <c r="B80" s="120"/>
      <c r="C80" s="126">
        <f t="shared" si="1"/>
        <v>0</v>
      </c>
    </row>
    <row r="81" spans="1:3" x14ac:dyDescent="0.25">
      <c r="A81" s="48" t="s">
        <v>63</v>
      </c>
      <c r="B81" s="120"/>
      <c r="C81" s="126">
        <f t="shared" si="1"/>
        <v>0</v>
      </c>
    </row>
    <row r="82" spans="1:3" x14ac:dyDescent="0.25">
      <c r="A82" s="48" t="s">
        <v>61</v>
      </c>
      <c r="B82" s="120"/>
      <c r="C82" s="126">
        <f t="shared" si="1"/>
        <v>0</v>
      </c>
    </row>
    <row r="83" spans="1:3" x14ac:dyDescent="0.25">
      <c r="A83" s="48" t="s">
        <v>64</v>
      </c>
      <c r="B83" s="120"/>
      <c r="C83" s="126">
        <f t="shared" si="1"/>
        <v>0</v>
      </c>
    </row>
    <row r="84" spans="1:3" x14ac:dyDescent="0.25">
      <c r="A84" s="48" t="s">
        <v>66</v>
      </c>
      <c r="B84" s="120"/>
      <c r="C84" s="126">
        <f t="shared" si="1"/>
        <v>0</v>
      </c>
    </row>
    <row r="85" spans="1:3" x14ac:dyDescent="0.25">
      <c r="A85" s="48" t="s">
        <v>62</v>
      </c>
      <c r="B85" s="120"/>
      <c r="C85" s="126">
        <f t="shared" si="1"/>
        <v>0</v>
      </c>
    </row>
    <row r="86" spans="1:3" x14ac:dyDescent="0.25">
      <c r="A86" s="48" t="s">
        <v>65</v>
      </c>
      <c r="B86" s="120"/>
      <c r="C86" s="126">
        <f t="shared" si="1"/>
        <v>0</v>
      </c>
    </row>
    <row r="87" spans="1:3" x14ac:dyDescent="0.25">
      <c r="A87" s="48" t="s">
        <v>74</v>
      </c>
      <c r="B87" s="120">
        <v>400</v>
      </c>
      <c r="C87" s="126" t="s">
        <v>405</v>
      </c>
    </row>
    <row r="88" spans="1:3" x14ac:dyDescent="0.25">
      <c r="A88" s="48" t="s">
        <v>76</v>
      </c>
      <c r="B88" s="120">
        <v>800</v>
      </c>
      <c r="C88" s="126" t="s">
        <v>416</v>
      </c>
    </row>
    <row r="89" spans="1:3" x14ac:dyDescent="0.25">
      <c r="A89" s="48" t="s">
        <v>75</v>
      </c>
      <c r="B89" s="120">
        <v>600</v>
      </c>
      <c r="C89" s="126" t="s">
        <v>406</v>
      </c>
    </row>
    <row r="90" spans="1:3" x14ac:dyDescent="0.25">
      <c r="A90" s="48" t="s">
        <v>78</v>
      </c>
      <c r="B90" s="120">
        <v>0</v>
      </c>
      <c r="C90" s="126">
        <f t="shared" si="1"/>
        <v>0</v>
      </c>
    </row>
    <row r="91" spans="1:3" x14ac:dyDescent="0.25">
      <c r="A91" s="48" t="s">
        <v>81</v>
      </c>
      <c r="B91" s="120">
        <v>500</v>
      </c>
      <c r="C91" s="126" t="s">
        <v>417</v>
      </c>
    </row>
    <row r="92" spans="1:3" x14ac:dyDescent="0.25">
      <c r="A92" s="48" t="s">
        <v>79</v>
      </c>
      <c r="B92" s="120">
        <v>0</v>
      </c>
      <c r="C92" s="126">
        <f t="shared" si="1"/>
        <v>0</v>
      </c>
    </row>
    <row r="93" spans="1:3" x14ac:dyDescent="0.25">
      <c r="A93" s="48" t="s">
        <v>93</v>
      </c>
      <c r="B93" s="120"/>
      <c r="C93" s="126">
        <f t="shared" si="1"/>
        <v>0</v>
      </c>
    </row>
    <row r="94" spans="1:3" x14ac:dyDescent="0.25">
      <c r="A94" s="48" t="s">
        <v>94</v>
      </c>
      <c r="B94" s="120"/>
      <c r="C94" s="126">
        <f t="shared" si="1"/>
        <v>0</v>
      </c>
    </row>
    <row r="95" spans="1:3" x14ac:dyDescent="0.25">
      <c r="A95" s="48" t="s">
        <v>90</v>
      </c>
      <c r="B95" s="120"/>
      <c r="C95" s="126">
        <f t="shared" si="1"/>
        <v>0</v>
      </c>
    </row>
    <row r="96" spans="1:3" x14ac:dyDescent="0.25">
      <c r="A96" s="48" t="s">
        <v>89</v>
      </c>
      <c r="B96" s="120"/>
      <c r="C96" s="126">
        <f t="shared" si="1"/>
        <v>0</v>
      </c>
    </row>
    <row r="97" spans="1:3" x14ac:dyDescent="0.25">
      <c r="A97" s="48" t="s">
        <v>100</v>
      </c>
      <c r="B97" s="120"/>
      <c r="C97" s="126">
        <f t="shared" si="1"/>
        <v>0</v>
      </c>
    </row>
    <row r="98" spans="1:3" x14ac:dyDescent="0.25">
      <c r="A98" s="48" t="s">
        <v>99</v>
      </c>
      <c r="B98" s="120"/>
      <c r="C98" s="126">
        <f t="shared" si="1"/>
        <v>0</v>
      </c>
    </row>
    <row r="99" spans="1:3" x14ac:dyDescent="0.25">
      <c r="A99" s="48" t="s">
        <v>103</v>
      </c>
      <c r="B99" s="120"/>
      <c r="C99" s="126">
        <f t="shared" si="1"/>
        <v>0</v>
      </c>
    </row>
    <row r="100" spans="1:3" x14ac:dyDescent="0.25">
      <c r="A100" s="48" t="s">
        <v>104</v>
      </c>
      <c r="B100" s="120"/>
      <c r="C100" s="126">
        <f t="shared" si="1"/>
        <v>0</v>
      </c>
    </row>
    <row r="101" spans="1:3" x14ac:dyDescent="0.25">
      <c r="A101" s="48" t="s">
        <v>101</v>
      </c>
      <c r="B101" s="120"/>
      <c r="C101" s="126">
        <f t="shared" si="1"/>
        <v>0</v>
      </c>
    </row>
    <row r="102" spans="1:3" x14ac:dyDescent="0.25">
      <c r="A102" s="48" t="s">
        <v>102</v>
      </c>
      <c r="B102" s="120"/>
      <c r="C102" s="126">
        <f t="shared" si="1"/>
        <v>0</v>
      </c>
    </row>
    <row r="103" spans="1:3" x14ac:dyDescent="0.25">
      <c r="A103" s="48" t="s">
        <v>72</v>
      </c>
      <c r="B103" s="120">
        <v>99</v>
      </c>
      <c r="C103" s="126" t="s">
        <v>418</v>
      </c>
    </row>
    <row r="104" spans="1:3" x14ac:dyDescent="0.25">
      <c r="A104" s="48" t="s">
        <v>70</v>
      </c>
      <c r="B104" s="120">
        <v>4830</v>
      </c>
      <c r="C104" s="126" t="s">
        <v>419</v>
      </c>
    </row>
    <row r="105" spans="1:3" x14ac:dyDescent="0.25">
      <c r="A105" s="48" t="s">
        <v>73</v>
      </c>
      <c r="B105" s="120">
        <v>7945</v>
      </c>
      <c r="C105" s="126" t="s">
        <v>420</v>
      </c>
    </row>
    <row r="106" spans="1:3" x14ac:dyDescent="0.25">
      <c r="A106" s="48" t="s">
        <v>42</v>
      </c>
      <c r="B106" s="120"/>
      <c r="C106" s="126">
        <f t="shared" si="1"/>
        <v>0</v>
      </c>
    </row>
    <row r="107" spans="1:3" x14ac:dyDescent="0.25">
      <c r="A107" s="48" t="s">
        <v>27</v>
      </c>
      <c r="B107" s="120">
        <v>2265</v>
      </c>
      <c r="C107" s="126" t="s">
        <v>460</v>
      </c>
    </row>
    <row r="108" spans="1:3" x14ac:dyDescent="0.25">
      <c r="A108" s="48" t="s">
        <v>116</v>
      </c>
      <c r="B108" s="120"/>
      <c r="C108" s="126">
        <f t="shared" si="1"/>
        <v>0</v>
      </c>
    </row>
    <row r="109" spans="1:3" x14ac:dyDescent="0.25">
      <c r="A109" s="48" t="s">
        <v>71</v>
      </c>
      <c r="B109" s="120">
        <v>700</v>
      </c>
      <c r="C109" s="126" t="s">
        <v>421</v>
      </c>
    </row>
    <row r="110" spans="1:3" ht="25.5" x14ac:dyDescent="0.25">
      <c r="A110" s="48" t="s">
        <v>31</v>
      </c>
      <c r="B110" s="120">
        <v>5595</v>
      </c>
      <c r="C110" s="126" t="s">
        <v>463</v>
      </c>
    </row>
    <row r="111" spans="1:3" ht="25.5" x14ac:dyDescent="0.25">
      <c r="A111" s="48" t="s">
        <v>33</v>
      </c>
      <c r="B111" s="120">
        <v>5595</v>
      </c>
      <c r="C111" s="126" t="s">
        <v>463</v>
      </c>
    </row>
    <row r="112" spans="1:3" x14ac:dyDescent="0.25">
      <c r="A112" s="48" t="s">
        <v>85</v>
      </c>
      <c r="B112" s="120"/>
      <c r="C112" s="126">
        <f t="shared" si="1"/>
        <v>0</v>
      </c>
    </row>
    <row r="113" spans="1:3" x14ac:dyDescent="0.25">
      <c r="A113" s="48" t="s">
        <v>30</v>
      </c>
      <c r="B113" s="120">
        <v>1710</v>
      </c>
      <c r="C113" s="126" t="s">
        <v>462</v>
      </c>
    </row>
    <row r="114" spans="1:3" x14ac:dyDescent="0.25">
      <c r="A114" s="48" t="s">
        <v>40</v>
      </c>
      <c r="B114" s="120">
        <v>300</v>
      </c>
      <c r="C114" s="126" t="s">
        <v>412</v>
      </c>
    </row>
    <row r="115" spans="1:3" x14ac:dyDescent="0.25">
      <c r="A115" s="48" t="s">
        <v>41</v>
      </c>
      <c r="B115" s="120">
        <v>250</v>
      </c>
      <c r="C115" s="126" t="s">
        <v>465</v>
      </c>
    </row>
    <row r="116" spans="1:3" x14ac:dyDescent="0.25">
      <c r="A116" s="48" t="s">
        <v>38</v>
      </c>
      <c r="B116" s="120">
        <v>250</v>
      </c>
      <c r="C116" s="126" t="s">
        <v>465</v>
      </c>
    </row>
    <row r="117" spans="1:3" x14ac:dyDescent="0.25">
      <c r="A117" s="48" t="s">
        <v>39</v>
      </c>
      <c r="B117" s="120">
        <v>350</v>
      </c>
      <c r="C117" s="126" t="s">
        <v>466</v>
      </c>
    </row>
    <row r="118" spans="1:3" x14ac:dyDescent="0.25">
      <c r="A118" s="48" t="s">
        <v>86</v>
      </c>
      <c r="B118" s="120">
        <v>400</v>
      </c>
      <c r="C118" s="126" t="s">
        <v>405</v>
      </c>
    </row>
    <row r="119" spans="1:3" x14ac:dyDescent="0.25">
      <c r="A119" s="74"/>
      <c r="B119" s="74"/>
      <c r="C119" s="129"/>
    </row>
    <row r="120" spans="1:3" x14ac:dyDescent="0.25">
      <c r="A120" s="74"/>
      <c r="B120" s="74"/>
      <c r="C120" s="129"/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49"/>
      <c r="B123" s="120"/>
      <c r="C123" s="120"/>
    </row>
    <row r="124" spans="1:3" x14ac:dyDescent="0.25">
      <c r="A124" s="49"/>
      <c r="B124" s="120"/>
      <c r="C124" s="120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49"/>
      <c r="C139" s="120"/>
    </row>
    <row r="140" spans="1:3" x14ac:dyDescent="0.25">
      <c r="A140" s="49"/>
      <c r="B140" s="49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 t="s">
        <v>427</v>
      </c>
      <c r="B149" s="49"/>
      <c r="C149" s="120"/>
    </row>
    <row r="150" spans="1:3" x14ac:dyDescent="0.25">
      <c r="A150" s="124" t="s">
        <v>398</v>
      </c>
      <c r="B150" s="127">
        <f>SUM(B6,B32,B51)</f>
        <v>1342</v>
      </c>
      <c r="C150" s="128" t="s">
        <v>422</v>
      </c>
    </row>
    <row r="151" spans="1:3" x14ac:dyDescent="0.25">
      <c r="A151" s="34" t="s">
        <v>396</v>
      </c>
      <c r="B151" s="120">
        <f>SUM(B13:B15)</f>
        <v>7730</v>
      </c>
      <c r="C151" s="126" t="s">
        <v>423</v>
      </c>
    </row>
    <row r="152" spans="1:3" x14ac:dyDescent="0.25">
      <c r="A152" s="34" t="s">
        <v>425</v>
      </c>
      <c r="B152" s="120">
        <f>SUM(B11:B12)</f>
        <v>5780</v>
      </c>
      <c r="C152" s="126" t="s">
        <v>426</v>
      </c>
    </row>
    <row r="153" spans="1:3" x14ac:dyDescent="0.25">
      <c r="A153" s="34" t="s">
        <v>428</v>
      </c>
      <c r="B153" s="49"/>
      <c r="C153" s="126"/>
    </row>
    <row r="154" spans="1:3" x14ac:dyDescent="0.25">
      <c r="A154" s="34" t="s">
        <v>429</v>
      </c>
      <c r="B154" s="120">
        <f>SUM(B29:B31)</f>
        <v>8390</v>
      </c>
      <c r="C154" s="126" t="s">
        <v>430</v>
      </c>
    </row>
    <row r="155" spans="1:3" x14ac:dyDescent="0.25">
      <c r="A155" s="34" t="s">
        <v>432</v>
      </c>
      <c r="B155" s="120">
        <f>SUM(B37)</f>
        <v>6235</v>
      </c>
      <c r="C155" s="126" t="s">
        <v>451</v>
      </c>
    </row>
    <row r="156" spans="1:3" x14ac:dyDescent="0.25">
      <c r="A156" s="34" t="s">
        <v>431</v>
      </c>
      <c r="B156" s="120">
        <f>SUM(B43:B45)</f>
        <v>3995</v>
      </c>
      <c r="C156" s="126" t="s">
        <v>450</v>
      </c>
    </row>
    <row r="157" spans="1:3" x14ac:dyDescent="0.25">
      <c r="A157" s="34" t="s">
        <v>433</v>
      </c>
      <c r="B157" s="120">
        <f>SUM(B35:B36)</f>
        <v>4445</v>
      </c>
      <c r="C157" s="126" t="s">
        <v>454</v>
      </c>
    </row>
    <row r="158" spans="1:3" x14ac:dyDescent="0.25">
      <c r="A158" s="34" t="s">
        <v>434</v>
      </c>
      <c r="B158" s="120">
        <f>SUM(B54,B38,B55,B39)</f>
        <v>990</v>
      </c>
      <c r="C158" s="126" t="s">
        <v>459</v>
      </c>
    </row>
    <row r="159" spans="1:3" x14ac:dyDescent="0.25">
      <c r="A159" s="34" t="s">
        <v>435</v>
      </c>
      <c r="B159" s="120">
        <f>SUM(B113,B111,B110,B107,B60,B61,B42,B41)</f>
        <v>18245</v>
      </c>
      <c r="C159" s="126" t="s">
        <v>464</v>
      </c>
    </row>
    <row r="160" spans="1:3" x14ac:dyDescent="0.25">
      <c r="A160" s="34" t="s">
        <v>436</v>
      </c>
      <c r="B160" s="120">
        <f>SUM(B114:B117,B16,B17)</f>
        <v>1700</v>
      </c>
      <c r="C160" s="126" t="s">
        <v>449</v>
      </c>
    </row>
    <row r="161" spans="1:3" x14ac:dyDescent="0.25">
      <c r="A161" s="34" t="s">
        <v>437</v>
      </c>
      <c r="B161" s="129">
        <f>SUM(B62:B64)</f>
        <v>3625</v>
      </c>
      <c r="C161" s="126" t="s">
        <v>471</v>
      </c>
    </row>
    <row r="162" spans="1:3" x14ac:dyDescent="0.25">
      <c r="A162" s="34" t="s">
        <v>438</v>
      </c>
      <c r="B162" s="120">
        <f>SUM(B66)</f>
        <v>6425</v>
      </c>
      <c r="C162" s="126" t="s">
        <v>467</v>
      </c>
    </row>
    <row r="163" spans="1:3" x14ac:dyDescent="0.25">
      <c r="A163" s="34" t="s">
        <v>439</v>
      </c>
      <c r="B163" s="120">
        <f>SUM(B67:B71)</f>
        <v>9010</v>
      </c>
      <c r="C163" s="126" t="s">
        <v>477</v>
      </c>
    </row>
    <row r="164" spans="1:3" x14ac:dyDescent="0.25">
      <c r="A164" s="34" t="s">
        <v>440</v>
      </c>
      <c r="B164" s="49"/>
      <c r="C164" s="126"/>
    </row>
    <row r="165" spans="1:3" x14ac:dyDescent="0.25">
      <c r="A165" s="34" t="s">
        <v>441</v>
      </c>
      <c r="B165" s="49"/>
      <c r="C165" s="126"/>
    </row>
    <row r="166" spans="1:3" x14ac:dyDescent="0.25">
      <c r="A166" s="34" t="s">
        <v>442</v>
      </c>
      <c r="B166" s="49"/>
      <c r="C166" s="126"/>
    </row>
    <row r="167" spans="1:3" x14ac:dyDescent="0.25">
      <c r="A167" s="34" t="s">
        <v>443</v>
      </c>
      <c r="B167" s="49"/>
      <c r="C167" s="126"/>
    </row>
    <row r="168" spans="1:3" x14ac:dyDescent="0.25">
      <c r="A168" s="34" t="s">
        <v>444</v>
      </c>
      <c r="B168" s="49"/>
      <c r="C168" s="126"/>
    </row>
    <row r="169" spans="1:3" x14ac:dyDescent="0.25">
      <c r="A169" s="34" t="s">
        <v>445</v>
      </c>
      <c r="B169" s="49"/>
      <c r="C169" s="126"/>
    </row>
    <row r="170" spans="1:3" x14ac:dyDescent="0.25">
      <c r="A170" s="34" t="s">
        <v>446</v>
      </c>
      <c r="B170" s="49"/>
      <c r="C170" s="126"/>
    </row>
    <row r="171" spans="1:3" x14ac:dyDescent="0.25">
      <c r="A171" s="49"/>
      <c r="B171" s="49"/>
      <c r="C171" s="126"/>
    </row>
    <row r="172" spans="1:3" x14ac:dyDescent="0.25">
      <c r="A172" s="49"/>
      <c r="B172" s="49"/>
      <c r="C172" s="126"/>
    </row>
    <row r="173" spans="1:3" x14ac:dyDescent="0.25">
      <c r="A173" s="49"/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</sheetData>
  <pageMargins left="0.7" right="0.7" top="0.75" bottom="0.75" header="0.3" footer="0.3"/>
  <pageSetup orientation="portrait" r:id="rId1"/>
  <ignoredErrors>
    <ignoredError sqref="B151:B152 B154 B156:B157 B160:B161 B163" formulaRange="1"/>
    <ignoredError sqref="C29:C32 C23 C18 C11:C15 C6 C51 C53 C57 C72:C74 C91 C87:C89 C103:C105 C109 C118 C150:C152 C154 C43:C44 C156 C45 C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2016-05-06T19:54:30Z</dcterms:modified>
</cp:coreProperties>
</file>